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03594023\Desktop\Entregar\Instructivo 2025\"/>
    </mc:Choice>
  </mc:AlternateContent>
  <xr:revisionPtr revIDLastSave="0" documentId="13_ncr:1_{35334D7C-6A42-43D7-AF00-3ECC035C9F55}" xr6:coauthVersionLast="47" xr6:coauthVersionMax="47" xr10:uidLastSave="{00000000-0000-0000-0000-000000000000}"/>
  <bookViews>
    <workbookView xWindow="-120" yWindow="-120" windowWidth="29040" windowHeight="15720" tabRatio="849" xr2:uid="{89350F9C-FFDC-496C-A65A-23EFC06C84E0}"/>
  </bookViews>
  <sheets>
    <sheet name="Módulo 1" sheetId="119" r:id="rId1"/>
    <sheet name="ESF" sheetId="85" r:id="rId2"/>
    <sheet name="EA" sheetId="86" r:id="rId3"/>
    <sheet name="EVHP" sheetId="87" r:id="rId4"/>
    <sheet name="EAA" sheetId="88" r:id="rId5"/>
    <sheet name="EADYOP" sheetId="89" r:id="rId6"/>
    <sheet name="ECSF" sheetId="90" r:id="rId7"/>
    <sheet name="EFE" sheetId="91" r:id="rId8"/>
    <sheet name="NESF" sheetId="122" r:id="rId9"/>
    <sheet name="ESFDLDF" sheetId="93" r:id="rId10"/>
    <sheet name="BPLDF" sheetId="94" r:id="rId11"/>
    <sheet name="EAIDLDF" sheetId="95" r:id="rId12"/>
    <sheet name="EAEPEDLDF" sheetId="96" r:id="rId13"/>
    <sheet name="EAEPESPCLDF" sheetId="97" r:id="rId14"/>
    <sheet name="Módulo 2" sheetId="121" r:id="rId15"/>
    <sheet name="EAI" sheetId="99" r:id="rId16"/>
    <sheet name="EAEPEOG" sheetId="100" r:id="rId17"/>
    <sheet name="EAII" sheetId="102" r:id="rId18"/>
    <sheet name="EAEPEI" sheetId="103" r:id="rId19"/>
    <sheet name="EAEPECTG" sheetId="105" r:id="rId20"/>
    <sheet name="EAPECA MUNICIPIO" sheetId="114" r:id="rId21"/>
    <sheet name="EAPECA DIF" sheetId="106" r:id="rId22"/>
    <sheet name="EAPECA ODAS" sheetId="107" r:id="rId23"/>
    <sheet name="EAPECA IMCUFIDE " sheetId="108" r:id="rId24"/>
    <sheet name="EAPECA IMJUVE" sheetId="109" r:id="rId25"/>
    <sheet name="EAPECA IMM" sheetId="110" r:id="rId26"/>
    <sheet name="EAEPECF" sheetId="111" r:id="rId27"/>
    <sheet name="IBM" sheetId="115" r:id="rId28"/>
    <sheet name="IBINM" sheetId="116" r:id="rId29"/>
    <sheet name="RAyBBINM" sheetId="112" r:id="rId30"/>
    <sheet name="RAyBBM" sheetId="113" r:id="rId31"/>
    <sheet name="Módulo 3" sheetId="123" r:id="rId32"/>
    <sheet name="GCP" sheetId="98" r:id="rId33"/>
    <sheet name="Módulo 4" sheetId="124" r:id="rId34"/>
    <sheet name="AESF" sheetId="14" r:id="rId35"/>
    <sheet name="BCD" sheetId="16" r:id="rId36"/>
    <sheet name="FOyA" sheetId="60" r:id="rId37"/>
    <sheet name="RPO" sheetId="19" r:id="rId38"/>
    <sheet name="IPROECET" sheetId="117" r:id="rId39"/>
    <sheet name="RDEE" sheetId="21" r:id="rId40"/>
    <sheet name="IACP" sheetId="22" r:id="rId41"/>
    <sheet name="IOPE" sheetId="61" r:id="rId42"/>
    <sheet name="IAOT" sheetId="62" r:id="rId43"/>
    <sheet name="RDC" sheetId="31" r:id="rId44"/>
    <sheet name=" FCyLP" sheetId="63" r:id="rId45"/>
    <sheet name="ENDNET" sheetId="26" r:id="rId46"/>
    <sheet name="INTDEUD" sheetId="27" r:id="rId47"/>
    <sheet name="ISSEMyM" sheetId="64" r:id="rId48"/>
    <sheet name="ISR" sheetId="65" r:id="rId49"/>
    <sheet name="FIPASAHEM" sheetId="66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51321" localSheetId="44">#REF!</definedName>
    <definedName name="_51321" localSheetId="12">#REF!</definedName>
    <definedName name="_51321" localSheetId="16">#REF!</definedName>
    <definedName name="_51321" localSheetId="15">#REF!</definedName>
    <definedName name="_51321" localSheetId="11">#REF!</definedName>
    <definedName name="_51321" localSheetId="17">#REF!</definedName>
    <definedName name="_51321" localSheetId="49">#REF!</definedName>
    <definedName name="_51321" localSheetId="36">#REF!</definedName>
    <definedName name="_51321" localSheetId="32">#REF!</definedName>
    <definedName name="_51321" localSheetId="42">#REF!</definedName>
    <definedName name="_51321" localSheetId="41">#REF!</definedName>
    <definedName name="_51321" localSheetId="48">#REF!</definedName>
    <definedName name="_51321" localSheetId="47">#REF!</definedName>
    <definedName name="_51321" localSheetId="8">#REF!</definedName>
    <definedName name="_51321">#REF!</definedName>
    <definedName name="_Fill" localSheetId="44" hidden="1">#REF!</definedName>
    <definedName name="_Fill" localSheetId="34" hidden="1">#REF!</definedName>
    <definedName name="_Fill" localSheetId="35" hidden="1">#REF!</definedName>
    <definedName name="_Fill" localSheetId="10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26" hidden="1">#REF!</definedName>
    <definedName name="_Fill" localSheetId="19" hidden="1">#REF!</definedName>
    <definedName name="_Fill" localSheetId="12" hidden="1">#REF!</definedName>
    <definedName name="_Fill" localSheetId="18" hidden="1">#REF!</definedName>
    <definedName name="_Fill" localSheetId="16" hidden="1">#REF!</definedName>
    <definedName name="_Fill" localSheetId="13" hidden="1">#REF!</definedName>
    <definedName name="_Fill" localSheetId="15" hidden="1">#REF!</definedName>
    <definedName name="_Fill" localSheetId="11" hidden="1">#REF!</definedName>
    <definedName name="_Fill" localSheetId="17" hidden="1">#REF!</definedName>
    <definedName name="_Fill" localSheetId="20" hidden="1">#REF!</definedName>
    <definedName name="_Fill" localSheetId="6" hidden="1">#REF!</definedName>
    <definedName name="_Fill" localSheetId="7" hidden="1">#REF!</definedName>
    <definedName name="_Fill" localSheetId="9" hidden="1">#REF!</definedName>
    <definedName name="_Fill" localSheetId="3" hidden="1">#REF!</definedName>
    <definedName name="_Fill" localSheetId="49" hidden="1">#REF!</definedName>
    <definedName name="_Fill" localSheetId="36" hidden="1">#REF!</definedName>
    <definedName name="_Fill" localSheetId="32" hidden="1">#REF!</definedName>
    <definedName name="_Fill" localSheetId="40" hidden="1">#REF!</definedName>
    <definedName name="_Fill" localSheetId="28" hidden="1">#REF!</definedName>
    <definedName name="_Fill" localSheetId="27" hidden="1">#REF!</definedName>
    <definedName name="_Fill" localSheetId="46" hidden="1">#REF!</definedName>
    <definedName name="_Fill" localSheetId="41" hidden="1">#REF!</definedName>
    <definedName name="_Fill" localSheetId="38" hidden="1">[1]A!#REF!</definedName>
    <definedName name="_Fill" localSheetId="48" hidden="1">#REF!</definedName>
    <definedName name="_Fill" localSheetId="47" hidden="1">#REF!</definedName>
    <definedName name="_Fill" localSheetId="8" hidden="1">#REF!</definedName>
    <definedName name="_Fill" localSheetId="29" hidden="1">#REF!</definedName>
    <definedName name="_Fill" localSheetId="30" hidden="1">#REF!</definedName>
    <definedName name="_Fill" localSheetId="43" hidden="1">#REF!</definedName>
    <definedName name="_Fill" localSheetId="39" hidden="1">#REF!</definedName>
    <definedName name="_Fill" localSheetId="37" hidden="1">#REF!</definedName>
    <definedName name="_Fill" hidden="1">#REF!</definedName>
    <definedName name="_xlnm._FilterDatabase" localSheetId="18" hidden="1">EAEPEI!$B$12:$I$944</definedName>
    <definedName name="_xlnm._FilterDatabase" localSheetId="16" hidden="1">EAEPEOG!$B$12:$K$946</definedName>
    <definedName name="_xlnm._FilterDatabase" localSheetId="15" hidden="1">EAI!$B$11:$N$493</definedName>
    <definedName name="_xlnm._FilterDatabase" localSheetId="17" hidden="1">EAII!$B$11:$M$493</definedName>
    <definedName name="_xlnm._FilterDatabase" localSheetId="28" hidden="1">IBINM!$C$19:$BL$19</definedName>
    <definedName name="_xlnm._FilterDatabase" localSheetId="27" hidden="1">IBM!$C$23:$Y$41</definedName>
    <definedName name="_xlnm._FilterDatabase" localSheetId="0" hidden="1">'Módulo 1'!#REF!</definedName>
    <definedName name="_xlnm._FilterDatabase" localSheetId="14" hidden="1">'Módulo 2'!#REF!</definedName>
    <definedName name="_xlnm._FilterDatabase" localSheetId="31" hidden="1">'Módulo 3'!#REF!</definedName>
    <definedName name="_xlnm._FilterDatabase" localSheetId="33" hidden="1">'Módulo 4'!#REF!</definedName>
    <definedName name="_xlnm._FilterDatabase" localSheetId="8" hidden="1">NESF!$A$58:$B$75</definedName>
    <definedName name="_Key1" localSheetId="44" hidden="1">[2]A!#REF!</definedName>
    <definedName name="_Key1" localSheetId="34" hidden="1">[2]A!#REF!</definedName>
    <definedName name="_Key1" localSheetId="35" hidden="1">[2]A!#REF!</definedName>
    <definedName name="_Key1" localSheetId="10" hidden="1">[2]A!#REF!</definedName>
    <definedName name="_Key1" localSheetId="2" hidden="1">[2]A!#REF!</definedName>
    <definedName name="_Key1" localSheetId="4" hidden="1">[2]A!#REF!</definedName>
    <definedName name="_Key1" localSheetId="5" hidden="1">[2]A!#REF!</definedName>
    <definedName name="_Key1" localSheetId="26" hidden="1">[2]A!#REF!</definedName>
    <definedName name="_Key1" localSheetId="19" hidden="1">[2]A!#REF!</definedName>
    <definedName name="_Key1" localSheetId="12" hidden="1">[2]A!#REF!</definedName>
    <definedName name="_Key1" localSheetId="18" hidden="1">[2]A!#REF!</definedName>
    <definedName name="_Key1" localSheetId="16" hidden="1">[2]A!#REF!</definedName>
    <definedName name="_Key1" localSheetId="13" hidden="1">[2]A!#REF!</definedName>
    <definedName name="_Key1" localSheetId="15" hidden="1">[2]A!#REF!</definedName>
    <definedName name="_Key1" localSheetId="11" hidden="1">[2]A!#REF!</definedName>
    <definedName name="_Key1" localSheetId="17" hidden="1">[2]A!#REF!</definedName>
    <definedName name="_Key1" localSheetId="20" hidden="1">[2]A!#REF!</definedName>
    <definedName name="_Key1" localSheetId="6" hidden="1">[2]A!#REF!</definedName>
    <definedName name="_Key1" localSheetId="7" hidden="1">[2]A!#REF!</definedName>
    <definedName name="_Key1" localSheetId="9" hidden="1">[2]A!#REF!</definedName>
    <definedName name="_Key1" localSheetId="3" hidden="1">[2]A!#REF!</definedName>
    <definedName name="_Key1" localSheetId="49" hidden="1">[2]A!#REF!</definedName>
    <definedName name="_Key1" localSheetId="36" hidden="1">[2]A!#REF!</definedName>
    <definedName name="_Key1" localSheetId="32" hidden="1">[2]A!#REF!</definedName>
    <definedName name="_Key1" localSheetId="40" hidden="1">[2]A!#REF!</definedName>
    <definedName name="_Key1" localSheetId="28" hidden="1">[2]A!#REF!</definedName>
    <definedName name="_Key1" localSheetId="27" hidden="1">[2]A!#REF!</definedName>
    <definedName name="_Key1" localSheetId="46" hidden="1">[2]A!#REF!</definedName>
    <definedName name="_Key1" localSheetId="41" hidden="1">[2]A!#REF!</definedName>
    <definedName name="_Key1" localSheetId="38" hidden="1">[1]A!#REF!</definedName>
    <definedName name="_Key1" localSheetId="48" hidden="1">[2]A!#REF!</definedName>
    <definedName name="_Key1" localSheetId="47" hidden="1">[2]A!#REF!</definedName>
    <definedName name="_Key1" localSheetId="8" hidden="1">[2]A!#REF!</definedName>
    <definedName name="_Key1" localSheetId="29" hidden="1">[2]A!#REF!</definedName>
    <definedName name="_Key1" localSheetId="30" hidden="1">[2]A!#REF!</definedName>
    <definedName name="_Key1" localSheetId="43" hidden="1">[2]A!#REF!</definedName>
    <definedName name="_Key1" localSheetId="39" hidden="1">[2]A!#REF!</definedName>
    <definedName name="_Key1" localSheetId="37" hidden="1">[2]A!#REF!</definedName>
    <definedName name="_Key1" hidden="1">[2]A!#REF!</definedName>
    <definedName name="_Order1" localSheetId="38" hidden="1">255</definedName>
    <definedName name="_Order1" hidden="1">0</definedName>
    <definedName name="_Order2" hidden="1">255</definedName>
    <definedName name="A" localSheetId="8">#REF!</definedName>
    <definedName name="A">#REF!</definedName>
    <definedName name="A_impresión_IM">'[3]Crese-05'!$B$1:$N$14</definedName>
    <definedName name="aaaa">'[4]Crese-05'!$B$1:$N$14</definedName>
    <definedName name="AN">'[5]DCCOA-5A'!$B$1:$N$12</definedName>
    <definedName name="ANEXOS">'[3]Crese-05'!$B$1:$N$14</definedName>
    <definedName name="_xlnm.Print_Area" localSheetId="44">' FCyLP'!$A$1:$U$40</definedName>
    <definedName name="_xlnm.Print_Area" localSheetId="34">AESF!$A$1:$I$43</definedName>
    <definedName name="_xlnm.Print_Area" localSheetId="35">BCD!$A$1:$N$53</definedName>
    <definedName name="_xlnm.Print_Area" localSheetId="12">EAEPEDLDF!$B$2:$I$159</definedName>
    <definedName name="_xlnm.Print_Area" localSheetId="36">FOyA!$A$1:$U$40</definedName>
    <definedName name="_xlnm.Print_Area" localSheetId="46">INTDEUD!$A$1:$I$58</definedName>
    <definedName name="_xlnm.Print_Area" localSheetId="38">IPROECET!$A$1:$N$103</definedName>
    <definedName name="_xlnm.Print_Area" localSheetId="48">ISR!$A$1:$M$29</definedName>
    <definedName name="_xlnm.Print_Area" localSheetId="0">'Módulo 1'!$4:$8</definedName>
    <definedName name="_xlnm.Print_Area" localSheetId="14">'Módulo 2'!$4:$8</definedName>
    <definedName name="_xlnm.Print_Area" localSheetId="31">'Módulo 3'!$4:$8</definedName>
    <definedName name="_xlnm.Print_Area" localSheetId="33">'Módulo 4'!$4:$8</definedName>
    <definedName name="CUADRO" localSheetId="38" hidden="1">[6]POBLACION!$A$17:$A$146</definedName>
    <definedName name="CUADRO" localSheetId="8" hidden="1">[7]POBLACION!$A$17:$A$146</definedName>
    <definedName name="CUADRO" hidden="1">[7]POBLACION!$A$17:$A$146</definedName>
    <definedName name="D" localSheetId="44">#REF!</definedName>
    <definedName name="D" localSheetId="12">#REF!</definedName>
    <definedName name="D" localSheetId="16">#REF!</definedName>
    <definedName name="D" localSheetId="15">#REF!</definedName>
    <definedName name="D" localSheetId="11">#REF!</definedName>
    <definedName name="D" localSheetId="17">#REF!</definedName>
    <definedName name="D" localSheetId="49">#REF!</definedName>
    <definedName name="D" localSheetId="36">#REF!</definedName>
    <definedName name="D" localSheetId="32">#REF!</definedName>
    <definedName name="D" localSheetId="42">#REF!</definedName>
    <definedName name="D" localSheetId="41">#REF!</definedName>
    <definedName name="D" localSheetId="48">#REF!</definedName>
    <definedName name="D" localSheetId="47">#REF!</definedName>
    <definedName name="D" localSheetId="8">#REF!</definedName>
    <definedName name="D">#REF!</definedName>
    <definedName name="DDD" localSheetId="8">#REF!</definedName>
    <definedName name="DDD">#REF!</definedName>
    <definedName name="DECIEF">[8]Hoja5!#REF!</definedName>
    <definedName name="DECIF">[8]Hoja5!#REF!</definedName>
    <definedName name="DEP">[8]Hoja5!#REF!</definedName>
    <definedName name="depreciacion" localSheetId="8">#REF!</definedName>
    <definedName name="depreciacion">#REF!</definedName>
    <definedName name="DFG">[9]Tablas!#REF!</definedName>
    <definedName name="DRIEF">[8]Hoja5!#REF!</definedName>
    <definedName name="DSTRD">'[10]Crese-05'!$B$1:$N$14</definedName>
    <definedName name="Endeudamiento" localSheetId="44" hidden="1">{"'Hoja1'!$C$7:$D$8","'Hoja1'!$C$7:$D$8"}</definedName>
    <definedName name="Endeudamiento" localSheetId="34" hidden="1">{"'Hoja1'!$C$7:$D$8","'Hoja1'!$C$7:$D$8"}</definedName>
    <definedName name="Endeudamiento" localSheetId="35" hidden="1">{"'Hoja1'!$C$7:$D$8","'Hoja1'!$C$7:$D$8"}</definedName>
    <definedName name="Endeudamiento" localSheetId="10" hidden="1">{"'Hoja1'!$C$7:$D$8","'Hoja1'!$C$7:$D$8"}</definedName>
    <definedName name="Endeudamiento" localSheetId="2" hidden="1">{"'Hoja1'!$C$7:$D$8","'Hoja1'!$C$7:$D$8"}</definedName>
    <definedName name="Endeudamiento" localSheetId="4" hidden="1">{"'Hoja1'!$C$7:$D$8","'Hoja1'!$C$7:$D$8"}</definedName>
    <definedName name="Endeudamiento" localSheetId="5" hidden="1">{"'Hoja1'!$C$7:$D$8","'Hoja1'!$C$7:$D$8"}</definedName>
    <definedName name="Endeudamiento" localSheetId="26" hidden="1">{"'Hoja1'!$C$7:$D$8","'Hoja1'!$C$7:$D$8"}</definedName>
    <definedName name="Endeudamiento" localSheetId="19" hidden="1">{"'Hoja1'!$C$7:$D$8","'Hoja1'!$C$7:$D$8"}</definedName>
    <definedName name="Endeudamiento" localSheetId="12" hidden="1">{"'Hoja1'!$C$7:$D$8","'Hoja1'!$C$7:$D$8"}</definedName>
    <definedName name="Endeudamiento" localSheetId="18" hidden="1">{"'Hoja1'!$C$7:$D$8","'Hoja1'!$C$7:$D$8"}</definedName>
    <definedName name="Endeudamiento" localSheetId="16" hidden="1">{"'Hoja1'!$C$7:$D$8","'Hoja1'!$C$7:$D$8"}</definedName>
    <definedName name="Endeudamiento" localSheetId="13" hidden="1">{"'Hoja1'!$C$7:$D$8","'Hoja1'!$C$7:$D$8"}</definedName>
    <definedName name="Endeudamiento" localSheetId="15" hidden="1">{"'Hoja1'!$C$7:$D$8","'Hoja1'!$C$7:$D$8"}</definedName>
    <definedName name="Endeudamiento" localSheetId="11" hidden="1">{"'Hoja1'!$C$7:$D$8","'Hoja1'!$C$7:$D$8"}</definedName>
    <definedName name="Endeudamiento" localSheetId="17" hidden="1">{"'Hoja1'!$C$7:$D$8","'Hoja1'!$C$7:$D$8"}</definedName>
    <definedName name="Endeudamiento" localSheetId="25" hidden="1">{"'Hoja1'!$C$7:$D$8","'Hoja1'!$C$7:$D$8"}</definedName>
    <definedName name="Endeudamiento" localSheetId="20" hidden="1">{"'Hoja1'!$C$7:$D$8","'Hoja1'!$C$7:$D$8"}</definedName>
    <definedName name="Endeudamiento" localSheetId="6" hidden="1">{"'Hoja1'!$C$7:$D$8","'Hoja1'!$C$7:$D$8"}</definedName>
    <definedName name="Endeudamiento" localSheetId="7" hidden="1">{"'Hoja1'!$C$7:$D$8","'Hoja1'!$C$7:$D$8"}</definedName>
    <definedName name="Endeudamiento" localSheetId="45" hidden="1">{"'Hoja1'!$C$7:$D$8","'Hoja1'!$C$7:$D$8"}</definedName>
    <definedName name="Endeudamiento" localSheetId="9" hidden="1">{"'Hoja1'!$C$7:$D$8","'Hoja1'!$C$7:$D$8"}</definedName>
    <definedName name="Endeudamiento" localSheetId="3" hidden="1">{"'Hoja1'!$C$7:$D$8","'Hoja1'!$C$7:$D$8"}</definedName>
    <definedName name="Endeudamiento" localSheetId="49" hidden="1">{"'Hoja1'!$C$7:$D$8","'Hoja1'!$C$7:$D$8"}</definedName>
    <definedName name="Endeudamiento" localSheetId="36" hidden="1">{"'Hoja1'!$C$7:$D$8","'Hoja1'!$C$7:$D$8"}</definedName>
    <definedName name="Endeudamiento" localSheetId="32" hidden="1">{"'Hoja1'!$C$7:$D$8","'Hoja1'!$C$7:$D$8"}</definedName>
    <definedName name="Endeudamiento" localSheetId="40" hidden="1">{"'Hoja1'!$C$7:$D$8","'Hoja1'!$C$7:$D$8"}</definedName>
    <definedName name="Endeudamiento" localSheetId="42" hidden="1">{"'Hoja1'!$C$7:$D$8","'Hoja1'!$C$7:$D$8"}</definedName>
    <definedName name="Endeudamiento" localSheetId="28" hidden="1">{"'Hoja1'!$C$7:$D$8","'Hoja1'!$C$7:$D$8"}</definedName>
    <definedName name="Endeudamiento" localSheetId="27" hidden="1">{"'Hoja1'!$C$7:$D$8","'Hoja1'!$C$7:$D$8"}</definedName>
    <definedName name="Endeudamiento" localSheetId="46" hidden="1">{"'Hoja1'!$C$7:$D$8","'Hoja1'!$C$7:$D$8"}</definedName>
    <definedName name="Endeudamiento" localSheetId="41" hidden="1">{"'Hoja1'!$C$7:$D$8","'Hoja1'!$C$7:$D$8"}</definedName>
    <definedName name="Endeudamiento" localSheetId="38" hidden="1">{"'Hoja1'!$C$7:$D$8","'Hoja1'!$C$7:$D$8"}</definedName>
    <definedName name="Endeudamiento" localSheetId="48" hidden="1">{"'Hoja1'!$C$7:$D$8","'Hoja1'!$C$7:$D$8"}</definedName>
    <definedName name="Endeudamiento" localSheetId="47" hidden="1">{"'Hoja1'!$C$7:$D$8","'Hoja1'!$C$7:$D$8"}</definedName>
    <definedName name="Endeudamiento" localSheetId="0" hidden="1">{"'Hoja1'!$C$7:$D$8","'Hoja1'!$C$7:$D$8"}</definedName>
    <definedName name="Endeudamiento" localSheetId="14" hidden="1">{"'Hoja1'!$C$7:$D$8","'Hoja1'!$C$7:$D$8"}</definedName>
    <definedName name="Endeudamiento" localSheetId="31" hidden="1">{"'Hoja1'!$C$7:$D$8","'Hoja1'!$C$7:$D$8"}</definedName>
    <definedName name="Endeudamiento" localSheetId="33" hidden="1">{"'Hoja1'!$C$7:$D$8","'Hoja1'!$C$7:$D$8"}</definedName>
    <definedName name="Endeudamiento" localSheetId="8" hidden="1">{"'Hoja1'!$C$7:$D$8","'Hoja1'!$C$7:$D$8"}</definedName>
    <definedName name="Endeudamiento" localSheetId="29" hidden="1">{"'Hoja1'!$C$7:$D$8","'Hoja1'!$C$7:$D$8"}</definedName>
    <definedName name="Endeudamiento" localSheetId="30" hidden="1">{"'Hoja1'!$C$7:$D$8","'Hoja1'!$C$7:$D$8"}</definedName>
    <definedName name="Endeudamiento" localSheetId="43" hidden="1">{"'Hoja1'!$C$7:$D$8","'Hoja1'!$C$7:$D$8"}</definedName>
    <definedName name="Endeudamiento" localSheetId="39" hidden="1">{"'Hoja1'!$C$7:$D$8","'Hoja1'!$C$7:$D$8"}</definedName>
    <definedName name="Endeudamiento" localSheetId="37" hidden="1">{"'Hoja1'!$C$7:$D$8","'Hoja1'!$C$7:$D$8"}</definedName>
    <definedName name="Endeudamiento" hidden="1">{"'Hoja1'!$C$7:$D$8","'Hoja1'!$C$7:$D$8"}</definedName>
    <definedName name="Entidad">[11]Listas!$A$2:$A$33</definedName>
    <definedName name="ERD" localSheetId="32" hidden="1">{"'Hoja1'!$C$7:$D$8","'Hoja1'!$C$7:$D$8"}</definedName>
    <definedName name="ERD" localSheetId="38" hidden="1">{"'Hoja1'!$C$7:$D$8","'Hoja1'!$C$7:$D$8"}</definedName>
    <definedName name="ERD" hidden="1">{"'Hoja1'!$C$7:$D$8","'Hoja1'!$C$7:$D$8"}</definedName>
    <definedName name="ESTADO">[12]Tablas!#REF!</definedName>
    <definedName name="eter" localSheetId="44">#REF!</definedName>
    <definedName name="eter" localSheetId="12">#REF!</definedName>
    <definedName name="eter" localSheetId="16">#REF!</definedName>
    <definedName name="eter" localSheetId="15">#REF!</definedName>
    <definedName name="eter" localSheetId="11">#REF!</definedName>
    <definedName name="eter" localSheetId="17">#REF!</definedName>
    <definedName name="eter" localSheetId="49">#REF!</definedName>
    <definedName name="eter" localSheetId="36">#REF!</definedName>
    <definedName name="eter" localSheetId="32">#REF!</definedName>
    <definedName name="eter" localSheetId="42">#REF!</definedName>
    <definedName name="eter" localSheetId="41">#REF!</definedName>
    <definedName name="eter" localSheetId="48">#REF!</definedName>
    <definedName name="eter" localSheetId="47">#REF!</definedName>
    <definedName name="eter" localSheetId="8">#REF!</definedName>
    <definedName name="eter">#REF!</definedName>
    <definedName name="EVHP" localSheetId="44">[9]Tablas!#REF!</definedName>
    <definedName name="EVHP" localSheetId="12">[9]Tablas!#REF!</definedName>
    <definedName name="EVHP" localSheetId="16">[9]Tablas!#REF!</definedName>
    <definedName name="EVHP" localSheetId="15">[9]Tablas!#REF!</definedName>
    <definedName name="EVHP" localSheetId="11">[9]Tablas!#REF!</definedName>
    <definedName name="EVHP" localSheetId="17">[9]Tablas!#REF!</definedName>
    <definedName name="EVHP" localSheetId="49">[9]Tablas!#REF!</definedName>
    <definedName name="EVHP" localSheetId="36">[9]Tablas!#REF!</definedName>
    <definedName name="EVHP" localSheetId="32">[9]Tablas!#REF!</definedName>
    <definedName name="EVHP" localSheetId="42">[9]Tablas!#REF!</definedName>
    <definedName name="EVHP" localSheetId="41">[9]Tablas!#REF!</definedName>
    <definedName name="EVHP" localSheetId="48">[9]Tablas!#REF!</definedName>
    <definedName name="EVHP" localSheetId="47">[9]Tablas!#REF!</definedName>
    <definedName name="EVHP" localSheetId="8">[9]Tablas!#REF!</definedName>
    <definedName name="EVHP">[9]Tablas!#REF!</definedName>
    <definedName name="EWW">[9]Tablas!#REF!</definedName>
    <definedName name="FF">[9]Tablas!#REF!</definedName>
    <definedName name="FFFF" hidden="1">#REF!</definedName>
    <definedName name="fgd">'[10]Crese-05'!$B$1:$N$14</definedName>
    <definedName name="FOR" localSheetId="44">#REF!</definedName>
    <definedName name="FOR" localSheetId="12">#REF!</definedName>
    <definedName name="FOR" localSheetId="16">#REF!</definedName>
    <definedName name="FOR" localSheetId="15">#REF!</definedName>
    <definedName name="FOR" localSheetId="11">#REF!</definedName>
    <definedName name="FOR" localSheetId="17">#REF!</definedName>
    <definedName name="FOR" localSheetId="49">#REF!</definedName>
    <definedName name="FOR" localSheetId="36">#REF!</definedName>
    <definedName name="FOR" localSheetId="32">#REF!</definedName>
    <definedName name="FOR" localSheetId="42">#REF!</definedName>
    <definedName name="FOR" localSheetId="41">#REF!</definedName>
    <definedName name="FOR" localSheetId="48">#REF!</definedName>
    <definedName name="FOR" localSheetId="47">#REF!</definedName>
    <definedName name="FOR" localSheetId="8">#REF!</definedName>
    <definedName name="FOR">#REF!</definedName>
    <definedName name="FotoEdo._Mexico">OFFSET([13]BASE!$J$1,MATCH([13]ESTADOS!$U$19,[13]BASE!$A$2:$A$4,0),0,1,1)</definedName>
    <definedName name="FotoHidalgo">OFFSET([13]BASE!$I$1,MATCH([13]ESTADOS!$U$26,[13]BASE!$A$2:$A$4,0),0,1,1)</definedName>
    <definedName name="Fotopuebla">OFFSET([13]BASE!$B$1,MATCH([13]ESTADOS!$U$18,[13]BASE!$A$2:$A$4,0),0,1,1)</definedName>
    <definedName name="FotoVeracruz">OFFSET([13]BASE!$C$1,MATCH([13]ESTADOS!$U$23,[13]BASE!$A$2:$A$4,0),0,1,1)</definedName>
    <definedName name="GH" localSheetId="44">[9]Tablas!#REF!</definedName>
    <definedName name="GH" localSheetId="12">[9]Tablas!#REF!</definedName>
    <definedName name="GH" localSheetId="16">[9]Tablas!#REF!</definedName>
    <definedName name="GH" localSheetId="15">[9]Tablas!#REF!</definedName>
    <definedName name="GH" localSheetId="11">[9]Tablas!#REF!</definedName>
    <definedName name="GH" localSheetId="17">[9]Tablas!#REF!</definedName>
    <definedName name="GH" localSheetId="49">[9]Tablas!#REF!</definedName>
    <definedName name="GH" localSheetId="36">[9]Tablas!#REF!</definedName>
    <definedName name="GH" localSheetId="32">[9]Tablas!#REF!</definedName>
    <definedName name="GH" localSheetId="42">[9]Tablas!#REF!</definedName>
    <definedName name="GH" localSheetId="41">[9]Tablas!#REF!</definedName>
    <definedName name="GH" localSheetId="48">[9]Tablas!#REF!</definedName>
    <definedName name="GH" localSheetId="47">[9]Tablas!#REF!</definedName>
    <definedName name="GH" localSheetId="8">[9]Tablas!#REF!</definedName>
    <definedName name="GH">[9]Tablas!#REF!</definedName>
    <definedName name="Grifo_M">INDIRECT(#REF!)</definedName>
    <definedName name="grupos_1">[14]FERNANDO!$A$10:$E$771</definedName>
    <definedName name="grupos_e">[14]FERNANDO!$A$10:$E$771</definedName>
    <definedName name="GYG">'[10]Crese-05'!$B$1:$N$14</definedName>
    <definedName name="h">'[15]EDO POS FINAN'!$B$2:$S$43</definedName>
    <definedName name="HHH">[9]Tablas!#REF!</definedName>
    <definedName name="HTML_CodePage" hidden="1">1252</definedName>
    <definedName name="HTML_Control" localSheetId="44" hidden="1">{"'Hoja1'!$C$7:$D$8","'Hoja1'!$C$7:$D$8"}</definedName>
    <definedName name="HTML_Control" localSheetId="34" hidden="1">{"'Hoja1'!$C$7:$D$8","'Hoja1'!$C$7:$D$8"}</definedName>
    <definedName name="HTML_Control" localSheetId="35" hidden="1">{"'Hoja1'!$C$7:$D$8","'Hoja1'!$C$7:$D$8"}</definedName>
    <definedName name="HTML_Control" localSheetId="10" hidden="1">{"'Hoja1'!$C$7:$D$8","'Hoja1'!$C$7:$D$8"}</definedName>
    <definedName name="HTML_Control" localSheetId="2" hidden="1">{"'Hoja1'!$C$7:$D$8","'Hoja1'!$C$7:$D$8"}</definedName>
    <definedName name="HTML_Control" localSheetId="4" hidden="1">{"'Hoja1'!$C$7:$D$8","'Hoja1'!$C$7:$D$8"}</definedName>
    <definedName name="HTML_Control" localSheetId="5" hidden="1">{"'Hoja1'!$C$7:$D$8","'Hoja1'!$C$7:$D$8"}</definedName>
    <definedName name="HTML_Control" localSheetId="26" hidden="1">{"'Hoja1'!$C$7:$D$8","'Hoja1'!$C$7:$D$8"}</definedName>
    <definedName name="HTML_Control" localSheetId="19" hidden="1">{"'Hoja1'!$C$7:$D$8","'Hoja1'!$C$7:$D$8"}</definedName>
    <definedName name="HTML_Control" localSheetId="12" hidden="1">{"'Hoja1'!$C$7:$D$8","'Hoja1'!$C$7:$D$8"}</definedName>
    <definedName name="HTML_Control" localSheetId="18" hidden="1">{"'Hoja1'!$C$7:$D$8","'Hoja1'!$C$7:$D$8"}</definedName>
    <definedName name="HTML_Control" localSheetId="16" hidden="1">{"'Hoja1'!$C$7:$D$8","'Hoja1'!$C$7:$D$8"}</definedName>
    <definedName name="HTML_Control" localSheetId="13" hidden="1">{"'Hoja1'!$C$7:$D$8","'Hoja1'!$C$7:$D$8"}</definedName>
    <definedName name="HTML_Control" localSheetId="15" hidden="1">{"'Hoja1'!$C$7:$D$8","'Hoja1'!$C$7:$D$8"}</definedName>
    <definedName name="HTML_Control" localSheetId="11" hidden="1">{"'Hoja1'!$C$7:$D$8","'Hoja1'!$C$7:$D$8"}</definedName>
    <definedName name="HTML_Control" localSheetId="17" hidden="1">{"'Hoja1'!$C$7:$D$8","'Hoja1'!$C$7:$D$8"}</definedName>
    <definedName name="HTML_Control" localSheetId="25" hidden="1">{"'Hoja1'!$C$7:$D$8","'Hoja1'!$C$7:$D$8"}</definedName>
    <definedName name="HTML_Control" localSheetId="20" hidden="1">{"'Hoja1'!$C$7:$D$8","'Hoja1'!$C$7:$D$8"}</definedName>
    <definedName name="HTML_Control" localSheetId="6" hidden="1">{"'Hoja1'!$C$7:$D$8","'Hoja1'!$C$7:$D$8"}</definedName>
    <definedName name="HTML_Control" localSheetId="7" hidden="1">{"'Hoja1'!$C$7:$D$8","'Hoja1'!$C$7:$D$8"}</definedName>
    <definedName name="HTML_Control" localSheetId="45" hidden="1">{"'Hoja1'!$C$7:$D$8","'Hoja1'!$C$7:$D$8"}</definedName>
    <definedName name="HTML_Control" localSheetId="9" hidden="1">{"'Hoja1'!$C$7:$D$8","'Hoja1'!$C$7:$D$8"}</definedName>
    <definedName name="HTML_Control" localSheetId="3" hidden="1">{"'Hoja1'!$C$7:$D$8","'Hoja1'!$C$7:$D$8"}</definedName>
    <definedName name="HTML_Control" localSheetId="49" hidden="1">{"'Hoja1'!$C$7:$D$8","'Hoja1'!$C$7:$D$8"}</definedName>
    <definedName name="HTML_Control" localSheetId="36" hidden="1">{"'Hoja1'!$C$7:$D$8","'Hoja1'!$C$7:$D$8"}</definedName>
    <definedName name="HTML_Control" localSheetId="32" hidden="1">{"'Hoja1'!$C$7:$D$8","'Hoja1'!$C$7:$D$8"}</definedName>
    <definedName name="HTML_Control" localSheetId="40" hidden="1">{"'Hoja1'!$C$7:$D$8","'Hoja1'!$C$7:$D$8"}</definedName>
    <definedName name="HTML_Control" localSheetId="42" hidden="1">{"'Hoja1'!$C$7:$D$8","'Hoja1'!$C$7:$D$8"}</definedName>
    <definedName name="HTML_Control" localSheetId="28" hidden="1">{"'Hoja1'!$C$7:$D$8","'Hoja1'!$C$7:$D$8"}</definedName>
    <definedName name="HTML_Control" localSheetId="27" hidden="1">{"'Hoja1'!$C$7:$D$8","'Hoja1'!$C$7:$D$8"}</definedName>
    <definedName name="HTML_Control" localSheetId="46" hidden="1">{"'Hoja1'!$C$7:$D$8","'Hoja1'!$C$7:$D$8"}</definedName>
    <definedName name="HTML_Control" localSheetId="41" hidden="1">{"'Hoja1'!$C$7:$D$8","'Hoja1'!$C$7:$D$8"}</definedName>
    <definedName name="HTML_Control" localSheetId="38" hidden="1">{"'Hoja1'!$C$7:$D$8","'Hoja1'!$C$7:$D$8"}</definedName>
    <definedName name="HTML_Control" localSheetId="48" hidden="1">{"'Hoja1'!$C$7:$D$8","'Hoja1'!$C$7:$D$8"}</definedName>
    <definedName name="HTML_Control" localSheetId="47" hidden="1">{"'Hoja1'!$C$7:$D$8","'Hoja1'!$C$7:$D$8"}</definedName>
    <definedName name="HTML_Control" localSheetId="0" hidden="1">{"'Hoja1'!$C$7:$D$8","'Hoja1'!$C$7:$D$8"}</definedName>
    <definedName name="HTML_Control" localSheetId="14" hidden="1">{"'Hoja1'!$C$7:$D$8","'Hoja1'!$C$7:$D$8"}</definedName>
    <definedName name="HTML_Control" localSheetId="31" hidden="1">{"'Hoja1'!$C$7:$D$8","'Hoja1'!$C$7:$D$8"}</definedName>
    <definedName name="HTML_Control" localSheetId="33" hidden="1">{"'Hoja1'!$C$7:$D$8","'Hoja1'!$C$7:$D$8"}</definedName>
    <definedName name="HTML_Control" localSheetId="8" hidden="1">{"'Hoja1'!$C$7:$D$8","'Hoja1'!$C$7:$D$8"}</definedName>
    <definedName name="HTML_Control" localSheetId="29" hidden="1">{"'Hoja1'!$C$7:$D$8","'Hoja1'!$C$7:$D$8"}</definedName>
    <definedName name="HTML_Control" localSheetId="30" hidden="1">{"'Hoja1'!$C$7:$D$8","'Hoja1'!$C$7:$D$8"}</definedName>
    <definedName name="HTML_Control" localSheetId="43" hidden="1">{"'Hoja1'!$C$7:$D$8","'Hoja1'!$C$7:$D$8"}</definedName>
    <definedName name="HTML_Control" localSheetId="39" hidden="1">{"'Hoja1'!$C$7:$D$8","'Hoja1'!$C$7:$D$8"}</definedName>
    <definedName name="HTML_Control" localSheetId="37" hidden="1">{"'Hoja1'!$C$7:$D$8","'Hoja1'!$C$7:$D$8"}</definedName>
    <definedName name="HTML_Control" hidden="1">{"'Hoja1'!$C$7:$D$8","'Hoja1'!$C$7:$D$8"}</definedName>
    <definedName name="HTML_Description" hidden="1">""</definedName>
    <definedName name="HTML_Email" hidden="1">"diaz0705@mexico.com"</definedName>
    <definedName name="HTML_Header" hidden="1">"busquedas"</definedName>
    <definedName name="HTML_LastUpdate" hidden="1">"22/11/99"</definedName>
    <definedName name="HTML_LineAfter" hidden="1">TRUE</definedName>
    <definedName name="HTML_LineBefore" hidden="1">TRUE</definedName>
    <definedName name="HTML_Name" hidden="1">"add"</definedName>
    <definedName name="HTML_OBDlg2" hidden="1">TRUE</definedName>
    <definedName name="HTML_OBDlg4" hidden="1">TRUE</definedName>
    <definedName name="HTML_OS" hidden="1">0</definedName>
    <definedName name="HTML_PathFile" hidden="1">"c:\archivar\tesis\varios"</definedName>
    <definedName name="HTML_Title" hidden="1">"tonto"</definedName>
    <definedName name="indice" localSheetId="44" hidden="1">#REF!</definedName>
    <definedName name="indice" localSheetId="34" hidden="1">#REF!</definedName>
    <definedName name="indice" localSheetId="35" hidden="1">#REF!</definedName>
    <definedName name="indice" localSheetId="10" hidden="1">#REF!</definedName>
    <definedName name="indice" localSheetId="2" hidden="1">#REF!</definedName>
    <definedName name="indice" localSheetId="4" hidden="1">#REF!</definedName>
    <definedName name="indice" localSheetId="5" hidden="1">#REF!</definedName>
    <definedName name="indice" localSheetId="26" hidden="1">#REF!</definedName>
    <definedName name="indice" localSheetId="19" hidden="1">#REF!</definedName>
    <definedName name="indice" localSheetId="12" hidden="1">#REF!</definedName>
    <definedName name="indice" localSheetId="18" hidden="1">#REF!</definedName>
    <definedName name="indice" localSheetId="16" hidden="1">#REF!</definedName>
    <definedName name="indice" localSheetId="13" hidden="1">#REF!</definedName>
    <definedName name="indice" localSheetId="15" hidden="1">#REF!</definedName>
    <definedName name="indice" localSheetId="11" hidden="1">#REF!</definedName>
    <definedName name="indice" localSheetId="17" hidden="1">#REF!</definedName>
    <definedName name="indice" localSheetId="20" hidden="1">#REF!</definedName>
    <definedName name="indice" localSheetId="6" hidden="1">#REF!</definedName>
    <definedName name="indice" localSheetId="7" hidden="1">#REF!</definedName>
    <definedName name="indice" localSheetId="9" hidden="1">#REF!</definedName>
    <definedName name="indice" localSheetId="3" hidden="1">#REF!</definedName>
    <definedName name="indice" localSheetId="49" hidden="1">#REF!</definedName>
    <definedName name="indice" localSheetId="36" hidden="1">#REF!</definedName>
    <definedName name="indice" localSheetId="32" hidden="1">#REF!</definedName>
    <definedName name="indice" localSheetId="40" hidden="1">#REF!</definedName>
    <definedName name="indice" localSheetId="28" hidden="1">#REF!</definedName>
    <definedName name="indice" localSheetId="27" hidden="1">#REF!</definedName>
    <definedName name="indice" localSheetId="46" hidden="1">#REF!</definedName>
    <definedName name="indice" localSheetId="41" hidden="1">#REF!</definedName>
    <definedName name="indice" localSheetId="48" hidden="1">#REF!</definedName>
    <definedName name="indice" localSheetId="47" hidden="1">#REF!</definedName>
    <definedName name="indice" localSheetId="8" hidden="1">#REF!</definedName>
    <definedName name="indice" localSheetId="29" hidden="1">#REF!</definedName>
    <definedName name="indice" localSheetId="30" hidden="1">#REF!</definedName>
    <definedName name="indice" localSheetId="43" hidden="1">#REF!</definedName>
    <definedName name="indice" localSheetId="39" hidden="1">#REF!</definedName>
    <definedName name="indice" localSheetId="37" hidden="1">#REF!</definedName>
    <definedName name="indice" hidden="1">#REF!</definedName>
    <definedName name="ingre">[16]EG13!#REF!</definedName>
    <definedName name="ISRA">[9]Tablas!#REF!</definedName>
    <definedName name="JKLJ" localSheetId="44">#REF!</definedName>
    <definedName name="JKLJ" localSheetId="12">#REF!</definedName>
    <definedName name="JKLJ" localSheetId="16">#REF!</definedName>
    <definedName name="JKLJ" localSheetId="15">#REF!</definedName>
    <definedName name="JKLJ" localSheetId="11">#REF!</definedName>
    <definedName name="JKLJ" localSheetId="17">#REF!</definedName>
    <definedName name="JKLJ" localSheetId="49">#REF!</definedName>
    <definedName name="JKLJ" localSheetId="36">#REF!</definedName>
    <definedName name="JKLJ" localSheetId="32">#REF!</definedName>
    <definedName name="JKLJ" localSheetId="42">#REF!</definedName>
    <definedName name="JKLJ" localSheetId="41">#REF!</definedName>
    <definedName name="JKLJ" localSheetId="48">#REF!</definedName>
    <definedName name="JKLJ" localSheetId="47">#REF!</definedName>
    <definedName name="JKLJ" localSheetId="8">#REF!</definedName>
    <definedName name="JKLJ">#REF!</definedName>
    <definedName name="KJK" localSheetId="8">#REF!</definedName>
    <definedName name="KJK">#REF!</definedName>
    <definedName name="KJL" localSheetId="8">#REF!</definedName>
    <definedName name="KJL">#REF!</definedName>
    <definedName name="KO" localSheetId="8">[12]Tablas!#REF!</definedName>
    <definedName name="KO">[12]Tablas!#REF!</definedName>
    <definedName name="LLL">'[5]DCCOA-5A'!$B$1:$N$12</definedName>
    <definedName name="LOOLLLL" localSheetId="8">[9]Tablas!#REF!</definedName>
    <definedName name="LOOLLLL">[9]Tablas!#REF!</definedName>
    <definedName name="LOP" localSheetId="8">[9]Tablas!#REF!</definedName>
    <definedName name="LOP">[9]Tablas!#REF!</definedName>
    <definedName name="M" localSheetId="8">[9]Tablas!#REF!</definedName>
    <definedName name="M">[9]Tablas!#REF!</definedName>
    <definedName name="Mapa">INDIRECT([17]mapa!$S$3)</definedName>
    <definedName name="MUNICIPALES">OFFSET('[18]HOJA TRABAJO'!$B$2,,,COUNTA('[18]HOJA TRABAJO'!$B$2:$B$60))</definedName>
    <definedName name="NM">[9]Tablas!#REF!</definedName>
    <definedName name="OBSE" localSheetId="44">#REF!</definedName>
    <definedName name="OBSE" localSheetId="12">#REF!</definedName>
    <definedName name="OBSE" localSheetId="16">#REF!</definedName>
    <definedName name="OBSE" localSheetId="15">#REF!</definedName>
    <definedName name="OBSE" localSheetId="11">#REF!</definedName>
    <definedName name="OBSE" localSheetId="17">#REF!</definedName>
    <definedName name="OBSE" localSheetId="49">#REF!</definedName>
    <definedName name="OBSE" localSheetId="36">#REF!</definedName>
    <definedName name="OBSE" localSheetId="32">#REF!</definedName>
    <definedName name="OBSE" localSheetId="42">#REF!</definedName>
    <definedName name="OBSE" localSheetId="41">#REF!</definedName>
    <definedName name="OBSE" localSheetId="48">#REF!</definedName>
    <definedName name="OBSE" localSheetId="47">#REF!</definedName>
    <definedName name="OBSE" localSheetId="8">#REF!</definedName>
    <definedName name="OBSE">#REF!</definedName>
    <definedName name="OBSERV" localSheetId="8">#REF!</definedName>
    <definedName name="OBSERV">#REF!</definedName>
    <definedName name="OBSERVACION" localSheetId="8">#REF!</definedName>
    <definedName name="OBSERVACION">#REF!</definedName>
    <definedName name="ok" localSheetId="44" hidden="1">[2]A!#REF!</definedName>
    <definedName name="ok" localSheetId="34" hidden="1">[2]A!#REF!</definedName>
    <definedName name="ok" localSheetId="35" hidden="1">[2]A!#REF!</definedName>
    <definedName name="ok" localSheetId="2" hidden="1">[2]A!#REF!</definedName>
    <definedName name="ok" localSheetId="5" hidden="1">[2]A!#REF!</definedName>
    <definedName name="ok" localSheetId="26" hidden="1">[2]A!#REF!</definedName>
    <definedName name="ok" localSheetId="19" hidden="1">[2]A!#REF!</definedName>
    <definedName name="ok" localSheetId="12" hidden="1">[2]A!#REF!</definedName>
    <definedName name="ok" localSheetId="18" hidden="1">[2]A!#REF!</definedName>
    <definedName name="ok" localSheetId="16" hidden="1">[2]A!#REF!</definedName>
    <definedName name="ok" localSheetId="15" hidden="1">[2]A!#REF!</definedName>
    <definedName name="ok" localSheetId="11" hidden="1">[2]A!#REF!</definedName>
    <definedName name="ok" localSheetId="17" hidden="1">[2]A!#REF!</definedName>
    <definedName name="ok" localSheetId="20" hidden="1">[2]A!#REF!</definedName>
    <definedName name="ok" localSheetId="6" hidden="1">[2]A!#REF!</definedName>
    <definedName name="ok" localSheetId="9" hidden="1">[2]A!#REF!</definedName>
    <definedName name="ok" localSheetId="3" hidden="1">[2]A!#REF!</definedName>
    <definedName name="ok" localSheetId="49" hidden="1">[2]A!#REF!</definedName>
    <definedName name="ok" localSheetId="32" hidden="1">[2]A!#REF!</definedName>
    <definedName name="ok" localSheetId="40" hidden="1">[2]A!#REF!</definedName>
    <definedName name="ok" localSheetId="28" hidden="1">[2]A!#REF!</definedName>
    <definedName name="ok" localSheetId="27" hidden="1">[2]A!#REF!</definedName>
    <definedName name="ok" localSheetId="46" hidden="1">[2]A!#REF!</definedName>
    <definedName name="ok" localSheetId="38" hidden="1">[1]A!#REF!</definedName>
    <definedName name="ok" localSheetId="48" hidden="1">[2]A!#REF!</definedName>
    <definedName name="ok" localSheetId="47" hidden="1">[2]A!#REF!</definedName>
    <definedName name="ok" localSheetId="8" hidden="1">[2]A!#REF!</definedName>
    <definedName name="ok" localSheetId="29" hidden="1">[2]A!#REF!</definedName>
    <definedName name="ok" localSheetId="43" hidden="1">[2]A!#REF!</definedName>
    <definedName name="ok" hidden="1">[2]A!#REF!</definedName>
    <definedName name="otro" localSheetId="44" hidden="1">{"'Hoja1'!$C$7:$D$8","'Hoja1'!$C$7:$D$8"}</definedName>
    <definedName name="otro" localSheetId="34" hidden="1">{"'Hoja1'!$C$7:$D$8","'Hoja1'!$C$7:$D$8"}</definedName>
    <definedName name="otro" localSheetId="35" hidden="1">{"'Hoja1'!$C$7:$D$8","'Hoja1'!$C$7:$D$8"}</definedName>
    <definedName name="otro" localSheetId="10" hidden="1">{"'Hoja1'!$C$7:$D$8","'Hoja1'!$C$7:$D$8"}</definedName>
    <definedName name="otro" localSheetId="2" hidden="1">{"'Hoja1'!$C$7:$D$8","'Hoja1'!$C$7:$D$8"}</definedName>
    <definedName name="otro" localSheetId="4" hidden="1">{"'Hoja1'!$C$7:$D$8","'Hoja1'!$C$7:$D$8"}</definedName>
    <definedName name="otro" localSheetId="5" hidden="1">{"'Hoja1'!$C$7:$D$8","'Hoja1'!$C$7:$D$8"}</definedName>
    <definedName name="otro" localSheetId="26" hidden="1">{"'Hoja1'!$C$7:$D$8","'Hoja1'!$C$7:$D$8"}</definedName>
    <definedName name="otro" localSheetId="19" hidden="1">{"'Hoja1'!$C$7:$D$8","'Hoja1'!$C$7:$D$8"}</definedName>
    <definedName name="otro" localSheetId="12" hidden="1">{"'Hoja1'!$C$7:$D$8","'Hoja1'!$C$7:$D$8"}</definedName>
    <definedName name="otro" localSheetId="18" hidden="1">{"'Hoja1'!$C$7:$D$8","'Hoja1'!$C$7:$D$8"}</definedName>
    <definedName name="otro" localSheetId="16" hidden="1">{"'Hoja1'!$C$7:$D$8","'Hoja1'!$C$7:$D$8"}</definedName>
    <definedName name="otro" localSheetId="13" hidden="1">{"'Hoja1'!$C$7:$D$8","'Hoja1'!$C$7:$D$8"}</definedName>
    <definedName name="otro" localSheetId="15" hidden="1">{"'Hoja1'!$C$7:$D$8","'Hoja1'!$C$7:$D$8"}</definedName>
    <definedName name="otro" localSheetId="11" hidden="1">{"'Hoja1'!$C$7:$D$8","'Hoja1'!$C$7:$D$8"}</definedName>
    <definedName name="otro" localSheetId="17" hidden="1">{"'Hoja1'!$C$7:$D$8","'Hoja1'!$C$7:$D$8"}</definedName>
    <definedName name="otro" localSheetId="25" hidden="1">{"'Hoja1'!$C$7:$D$8","'Hoja1'!$C$7:$D$8"}</definedName>
    <definedName name="otro" localSheetId="20" hidden="1">{"'Hoja1'!$C$7:$D$8","'Hoja1'!$C$7:$D$8"}</definedName>
    <definedName name="otro" localSheetId="6" hidden="1">{"'Hoja1'!$C$7:$D$8","'Hoja1'!$C$7:$D$8"}</definedName>
    <definedName name="otro" localSheetId="7" hidden="1">{"'Hoja1'!$C$7:$D$8","'Hoja1'!$C$7:$D$8"}</definedName>
    <definedName name="otro" localSheetId="45" hidden="1">{"'Hoja1'!$C$7:$D$8","'Hoja1'!$C$7:$D$8"}</definedName>
    <definedName name="otro" localSheetId="9" hidden="1">{"'Hoja1'!$C$7:$D$8","'Hoja1'!$C$7:$D$8"}</definedName>
    <definedName name="otro" localSheetId="3" hidden="1">{"'Hoja1'!$C$7:$D$8","'Hoja1'!$C$7:$D$8"}</definedName>
    <definedName name="otro" localSheetId="49" hidden="1">{"'Hoja1'!$C$7:$D$8","'Hoja1'!$C$7:$D$8"}</definedName>
    <definedName name="otro" localSheetId="36" hidden="1">{"'Hoja1'!$C$7:$D$8","'Hoja1'!$C$7:$D$8"}</definedName>
    <definedName name="otro" localSheetId="32" hidden="1">{"'Hoja1'!$C$7:$D$8","'Hoja1'!$C$7:$D$8"}</definedName>
    <definedName name="otro" localSheetId="40" hidden="1">{"'Hoja1'!$C$7:$D$8","'Hoja1'!$C$7:$D$8"}</definedName>
    <definedName name="otro" localSheetId="42" hidden="1">{"'Hoja1'!$C$7:$D$8","'Hoja1'!$C$7:$D$8"}</definedName>
    <definedName name="otro" localSheetId="28" hidden="1">{"'Hoja1'!$C$7:$D$8","'Hoja1'!$C$7:$D$8"}</definedName>
    <definedName name="otro" localSheetId="27" hidden="1">{"'Hoja1'!$C$7:$D$8","'Hoja1'!$C$7:$D$8"}</definedName>
    <definedName name="otro" localSheetId="46" hidden="1">{"'Hoja1'!$C$7:$D$8","'Hoja1'!$C$7:$D$8"}</definedName>
    <definedName name="otro" localSheetId="41" hidden="1">{"'Hoja1'!$C$7:$D$8","'Hoja1'!$C$7:$D$8"}</definedName>
    <definedName name="otro" localSheetId="38" hidden="1">{"'Hoja1'!$C$7:$D$8","'Hoja1'!$C$7:$D$8"}</definedName>
    <definedName name="otro" localSheetId="48" hidden="1">{"'Hoja1'!$C$7:$D$8","'Hoja1'!$C$7:$D$8"}</definedName>
    <definedName name="otro" localSheetId="47" hidden="1">{"'Hoja1'!$C$7:$D$8","'Hoja1'!$C$7:$D$8"}</definedName>
    <definedName name="otro" localSheetId="0" hidden="1">{"'Hoja1'!$C$7:$D$8","'Hoja1'!$C$7:$D$8"}</definedName>
    <definedName name="otro" localSheetId="14" hidden="1">{"'Hoja1'!$C$7:$D$8","'Hoja1'!$C$7:$D$8"}</definedName>
    <definedName name="otro" localSheetId="31" hidden="1">{"'Hoja1'!$C$7:$D$8","'Hoja1'!$C$7:$D$8"}</definedName>
    <definedName name="otro" localSheetId="33" hidden="1">{"'Hoja1'!$C$7:$D$8","'Hoja1'!$C$7:$D$8"}</definedName>
    <definedName name="otro" localSheetId="8" hidden="1">{"'Hoja1'!$C$7:$D$8","'Hoja1'!$C$7:$D$8"}</definedName>
    <definedName name="otro" localSheetId="29" hidden="1">{"'Hoja1'!$C$7:$D$8","'Hoja1'!$C$7:$D$8"}</definedName>
    <definedName name="otro" localSheetId="30" hidden="1">{"'Hoja1'!$C$7:$D$8","'Hoja1'!$C$7:$D$8"}</definedName>
    <definedName name="otro" localSheetId="43" hidden="1">{"'Hoja1'!$C$7:$D$8","'Hoja1'!$C$7:$D$8"}</definedName>
    <definedName name="otro" localSheetId="39" hidden="1">{"'Hoja1'!$C$7:$D$8","'Hoja1'!$C$7:$D$8"}</definedName>
    <definedName name="otro" localSheetId="37" hidden="1">{"'Hoja1'!$C$7:$D$8","'Hoja1'!$C$7:$D$8"}</definedName>
    <definedName name="otro" hidden="1">{"'Hoja1'!$C$7:$D$8","'Hoja1'!$C$7:$D$8"}</definedName>
    <definedName name="PROP" localSheetId="8">[9]Tablas!#REF!</definedName>
    <definedName name="PROP">[9]Tablas!#REF!</definedName>
    <definedName name="RD" localSheetId="8">[19]Tablas!#REF!</definedName>
    <definedName name="RD">[19]Tablas!#REF!</definedName>
    <definedName name="RECAUDACIÓN_PUENTES_ESTATALES_Y_CARRETERAS_CONCESIONADAS">[20]CONCENTRADO!$K$23:$S$45</definedName>
    <definedName name="RECOM" localSheetId="44">#REF!</definedName>
    <definedName name="RECOM" localSheetId="12">#REF!</definedName>
    <definedName name="RECOM" localSheetId="16">#REF!</definedName>
    <definedName name="RECOM" localSheetId="15">#REF!</definedName>
    <definedName name="RECOM" localSheetId="11">#REF!</definedName>
    <definedName name="RECOM" localSheetId="17">#REF!</definedName>
    <definedName name="RECOM" localSheetId="49">#REF!</definedName>
    <definedName name="RECOM" localSheetId="36">#REF!</definedName>
    <definedName name="RECOM" localSheetId="32">#REF!</definedName>
    <definedName name="RECOM" localSheetId="42">#REF!</definedName>
    <definedName name="RECOM" localSheetId="41">#REF!</definedName>
    <definedName name="RECOM" localSheetId="48">#REF!</definedName>
    <definedName name="RECOM" localSheetId="47">#REF!</definedName>
    <definedName name="RECOM" localSheetId="8">#REF!</definedName>
    <definedName name="RECOM">#REF!</definedName>
    <definedName name="RECOMENDA" localSheetId="8">#REF!</definedName>
    <definedName name="RECOMENDA">#REF!</definedName>
    <definedName name="res">'[21]EDO POS FINAN'!$B$2:$S$45</definedName>
    <definedName name="RYTY" localSheetId="8">#REF!</definedName>
    <definedName name="RYTY">#REF!</definedName>
    <definedName name="SALIENTE">INDIRECT(VLOOKUP(#REF!,#REF!,4,0))</definedName>
    <definedName name="Seleccionado">[22]datos!$AF$3</definedName>
    <definedName name="SUBA" localSheetId="8">[9]Tablas!#REF!</definedName>
    <definedName name="SUBA">[9]Tablas!#REF!</definedName>
    <definedName name="suba2" localSheetId="8">[12]Tablas!#REF!</definedName>
    <definedName name="suba2">[12]Tablas!#REF!</definedName>
    <definedName name="thalia">'[21]EDO POS FINAN'!$B$2:$S$45</definedName>
    <definedName name="_xlnm.Print_Titles" localSheetId="0">'Módulo 1'!$4:$8</definedName>
    <definedName name="_xlnm.Print_Titles" localSheetId="14">'Módulo 2'!$4:$8</definedName>
    <definedName name="_xlnm.Print_Titles" localSheetId="31">'Módulo 3'!$4:$8</definedName>
    <definedName name="_xlnm.Print_Titles" localSheetId="33">'Módulo 4'!$4:$8</definedName>
    <definedName name="tonod" localSheetId="44" hidden="1">{"'Hoja1'!$C$7:$D$8","'Hoja1'!$C$7:$D$8"}</definedName>
    <definedName name="tonod" localSheetId="34" hidden="1">{"'Hoja1'!$C$7:$D$8","'Hoja1'!$C$7:$D$8"}</definedName>
    <definedName name="tonod" localSheetId="35" hidden="1">{"'Hoja1'!$C$7:$D$8","'Hoja1'!$C$7:$D$8"}</definedName>
    <definedName name="tonod" localSheetId="10" hidden="1">{"'Hoja1'!$C$7:$D$8","'Hoja1'!$C$7:$D$8"}</definedName>
    <definedName name="tonod" localSheetId="2" hidden="1">{"'Hoja1'!$C$7:$D$8","'Hoja1'!$C$7:$D$8"}</definedName>
    <definedName name="tonod" localSheetId="4" hidden="1">{"'Hoja1'!$C$7:$D$8","'Hoja1'!$C$7:$D$8"}</definedName>
    <definedName name="tonod" localSheetId="5" hidden="1">{"'Hoja1'!$C$7:$D$8","'Hoja1'!$C$7:$D$8"}</definedName>
    <definedName name="tonod" localSheetId="26" hidden="1">{"'Hoja1'!$C$7:$D$8","'Hoja1'!$C$7:$D$8"}</definedName>
    <definedName name="tonod" localSheetId="19" hidden="1">{"'Hoja1'!$C$7:$D$8","'Hoja1'!$C$7:$D$8"}</definedName>
    <definedName name="tonod" localSheetId="12" hidden="1">{"'Hoja1'!$C$7:$D$8","'Hoja1'!$C$7:$D$8"}</definedName>
    <definedName name="tonod" localSheetId="18" hidden="1">{"'Hoja1'!$C$7:$D$8","'Hoja1'!$C$7:$D$8"}</definedName>
    <definedName name="tonod" localSheetId="16" hidden="1">{"'Hoja1'!$C$7:$D$8","'Hoja1'!$C$7:$D$8"}</definedName>
    <definedName name="tonod" localSheetId="13" hidden="1">{"'Hoja1'!$C$7:$D$8","'Hoja1'!$C$7:$D$8"}</definedName>
    <definedName name="tonod" localSheetId="15" hidden="1">{"'Hoja1'!$C$7:$D$8","'Hoja1'!$C$7:$D$8"}</definedName>
    <definedName name="tonod" localSheetId="11" hidden="1">{"'Hoja1'!$C$7:$D$8","'Hoja1'!$C$7:$D$8"}</definedName>
    <definedName name="tonod" localSheetId="17" hidden="1">{"'Hoja1'!$C$7:$D$8","'Hoja1'!$C$7:$D$8"}</definedName>
    <definedName name="tonod" localSheetId="25" hidden="1">{"'Hoja1'!$C$7:$D$8","'Hoja1'!$C$7:$D$8"}</definedName>
    <definedName name="tonod" localSheetId="20" hidden="1">{"'Hoja1'!$C$7:$D$8","'Hoja1'!$C$7:$D$8"}</definedName>
    <definedName name="tonod" localSheetId="6" hidden="1">{"'Hoja1'!$C$7:$D$8","'Hoja1'!$C$7:$D$8"}</definedName>
    <definedName name="tonod" localSheetId="7" hidden="1">{"'Hoja1'!$C$7:$D$8","'Hoja1'!$C$7:$D$8"}</definedName>
    <definedName name="tonod" localSheetId="45" hidden="1">{"'Hoja1'!$C$7:$D$8","'Hoja1'!$C$7:$D$8"}</definedName>
    <definedName name="tonod" localSheetId="9" hidden="1">{"'Hoja1'!$C$7:$D$8","'Hoja1'!$C$7:$D$8"}</definedName>
    <definedName name="tonod" localSheetId="3" hidden="1">{"'Hoja1'!$C$7:$D$8","'Hoja1'!$C$7:$D$8"}</definedName>
    <definedName name="tonod" localSheetId="49" hidden="1">{"'Hoja1'!$C$7:$D$8","'Hoja1'!$C$7:$D$8"}</definedName>
    <definedName name="tonod" localSheetId="36" hidden="1">{"'Hoja1'!$C$7:$D$8","'Hoja1'!$C$7:$D$8"}</definedName>
    <definedName name="tonod" localSheetId="32" hidden="1">{"'Hoja1'!$C$7:$D$8","'Hoja1'!$C$7:$D$8"}</definedName>
    <definedName name="tonod" localSheetId="40" hidden="1">{"'Hoja1'!$C$7:$D$8","'Hoja1'!$C$7:$D$8"}</definedName>
    <definedName name="tonod" localSheetId="42" hidden="1">{"'Hoja1'!$C$7:$D$8","'Hoja1'!$C$7:$D$8"}</definedName>
    <definedName name="tonod" localSheetId="28" hidden="1">{"'Hoja1'!$C$7:$D$8","'Hoja1'!$C$7:$D$8"}</definedName>
    <definedName name="tonod" localSheetId="27" hidden="1">{"'Hoja1'!$C$7:$D$8","'Hoja1'!$C$7:$D$8"}</definedName>
    <definedName name="tonod" localSheetId="46" hidden="1">{"'Hoja1'!$C$7:$D$8","'Hoja1'!$C$7:$D$8"}</definedName>
    <definedName name="tonod" localSheetId="41" hidden="1">{"'Hoja1'!$C$7:$D$8","'Hoja1'!$C$7:$D$8"}</definedName>
    <definedName name="tonod" localSheetId="38" hidden="1">{"'Hoja1'!$C$7:$D$8","'Hoja1'!$C$7:$D$8"}</definedName>
    <definedName name="tonod" localSheetId="48" hidden="1">{"'Hoja1'!$C$7:$D$8","'Hoja1'!$C$7:$D$8"}</definedName>
    <definedName name="tonod" localSheetId="47" hidden="1">{"'Hoja1'!$C$7:$D$8","'Hoja1'!$C$7:$D$8"}</definedName>
    <definedName name="tonod" localSheetId="0" hidden="1">{"'Hoja1'!$C$7:$D$8","'Hoja1'!$C$7:$D$8"}</definedName>
    <definedName name="tonod" localSheetId="14" hidden="1">{"'Hoja1'!$C$7:$D$8","'Hoja1'!$C$7:$D$8"}</definedName>
    <definedName name="tonod" localSheetId="31" hidden="1">{"'Hoja1'!$C$7:$D$8","'Hoja1'!$C$7:$D$8"}</definedName>
    <definedName name="tonod" localSheetId="33" hidden="1">{"'Hoja1'!$C$7:$D$8","'Hoja1'!$C$7:$D$8"}</definedName>
    <definedName name="tonod" localSheetId="8" hidden="1">{"'Hoja1'!$C$7:$D$8","'Hoja1'!$C$7:$D$8"}</definedName>
    <definedName name="tonod" localSheetId="29" hidden="1">{"'Hoja1'!$C$7:$D$8","'Hoja1'!$C$7:$D$8"}</definedName>
    <definedName name="tonod" localSheetId="30" hidden="1">{"'Hoja1'!$C$7:$D$8","'Hoja1'!$C$7:$D$8"}</definedName>
    <definedName name="tonod" localSheetId="43" hidden="1">{"'Hoja1'!$C$7:$D$8","'Hoja1'!$C$7:$D$8"}</definedName>
    <definedName name="tonod" localSheetId="39" hidden="1">{"'Hoja1'!$C$7:$D$8","'Hoja1'!$C$7:$D$8"}</definedName>
    <definedName name="tonod" localSheetId="37" hidden="1">{"'Hoja1'!$C$7:$D$8","'Hoja1'!$C$7:$D$8"}</definedName>
    <definedName name="tonod" hidden="1">{"'Hoja1'!$C$7:$D$8","'Hoja1'!$C$7:$D$8"}</definedName>
    <definedName name="TRY" localSheetId="8">[9]Tablas!#REF!</definedName>
    <definedName name="TRY">[9]Tablas!#REF!</definedName>
    <definedName name="USMO" localSheetId="44">#REF!</definedName>
    <definedName name="USMO" localSheetId="12">#REF!</definedName>
    <definedName name="USMO" localSheetId="16">#REF!</definedName>
    <definedName name="USMO" localSheetId="15">#REF!</definedName>
    <definedName name="USMO" localSheetId="11">#REF!</definedName>
    <definedName name="USMO" localSheetId="17">#REF!</definedName>
    <definedName name="USMO" localSheetId="49">#REF!</definedName>
    <definedName name="USMO" localSheetId="36">#REF!</definedName>
    <definedName name="USMO" localSheetId="32">#REF!</definedName>
    <definedName name="USMO" localSheetId="42">#REF!</definedName>
    <definedName name="USMO" localSheetId="41">#REF!</definedName>
    <definedName name="USMO" localSheetId="48">#REF!</definedName>
    <definedName name="USMO" localSheetId="47">#REF!</definedName>
    <definedName name="USMO" localSheetId="8">#REF!</definedName>
    <definedName name="USMO">#REF!</definedName>
    <definedName name="W" localSheetId="44">[12]Tablas!#REF!</definedName>
    <definedName name="W" localSheetId="12">[12]Tablas!#REF!</definedName>
    <definedName name="W" localSheetId="16">[12]Tablas!#REF!</definedName>
    <definedName name="W" localSheetId="15">[12]Tablas!#REF!</definedName>
    <definedName name="W" localSheetId="11">[12]Tablas!#REF!</definedName>
    <definedName name="W" localSheetId="17">[12]Tablas!#REF!</definedName>
    <definedName name="W" localSheetId="49">[12]Tablas!#REF!</definedName>
    <definedName name="W" localSheetId="36">[12]Tablas!#REF!</definedName>
    <definedName name="W" localSheetId="32">[12]Tablas!#REF!</definedName>
    <definedName name="W" localSheetId="42">[12]Tablas!#REF!</definedName>
    <definedName name="W" localSheetId="41">[12]Tablas!#REF!</definedName>
    <definedName name="W" localSheetId="48">[12]Tablas!#REF!</definedName>
    <definedName name="W" localSheetId="47">[12]Tablas!#REF!</definedName>
    <definedName name="W" localSheetId="8">[12]Tablas!#REF!</definedName>
    <definedName name="W">[12]Tablas!#REF!</definedName>
    <definedName name="ws" localSheetId="44">#REF!</definedName>
    <definedName name="ws" localSheetId="12">#REF!</definedName>
    <definedName name="ws" localSheetId="16">#REF!</definedName>
    <definedName name="ws" localSheetId="15">#REF!</definedName>
    <definedName name="ws" localSheetId="11">#REF!</definedName>
    <definedName name="ws" localSheetId="17">#REF!</definedName>
    <definedName name="ws" localSheetId="49">#REF!</definedName>
    <definedName name="ws" localSheetId="36">#REF!</definedName>
    <definedName name="ws" localSheetId="32">#REF!</definedName>
    <definedName name="ws" localSheetId="42">#REF!</definedName>
    <definedName name="ws" localSheetId="41">#REF!</definedName>
    <definedName name="ws" localSheetId="48">#REF!</definedName>
    <definedName name="ws" localSheetId="47">#REF!</definedName>
    <definedName name="ws" localSheetId="8">#REF!</definedName>
    <definedName name="ws">#REF!</definedName>
    <definedName name="x" localSheetId="8">#REF!</definedName>
    <definedName name="x">#REF!</definedName>
    <definedName name="xxx">'[21]EDO POS FINAN'!$B$2:$S$45</definedName>
    <definedName name="y">'[23]EDO POS FINAN'!$B$2:$S$45</definedName>
    <definedName name="ya" localSheetId="44" hidden="1">{"'Hoja1'!$C$7:$D$8","'Hoja1'!$C$7:$D$8"}</definedName>
    <definedName name="ya" localSheetId="34" hidden="1">{"'Hoja1'!$C$7:$D$8","'Hoja1'!$C$7:$D$8"}</definedName>
    <definedName name="ya" localSheetId="35" hidden="1">{"'Hoja1'!$C$7:$D$8","'Hoja1'!$C$7:$D$8"}</definedName>
    <definedName name="ya" localSheetId="10" hidden="1">{"'Hoja1'!$C$7:$D$8","'Hoja1'!$C$7:$D$8"}</definedName>
    <definedName name="ya" localSheetId="2" hidden="1">{"'Hoja1'!$C$7:$D$8","'Hoja1'!$C$7:$D$8"}</definedName>
    <definedName name="ya" localSheetId="4" hidden="1">{"'Hoja1'!$C$7:$D$8","'Hoja1'!$C$7:$D$8"}</definedName>
    <definedName name="ya" localSheetId="5" hidden="1">{"'Hoja1'!$C$7:$D$8","'Hoja1'!$C$7:$D$8"}</definedName>
    <definedName name="ya" localSheetId="26" hidden="1">{"'Hoja1'!$C$7:$D$8","'Hoja1'!$C$7:$D$8"}</definedName>
    <definedName name="ya" localSheetId="19" hidden="1">{"'Hoja1'!$C$7:$D$8","'Hoja1'!$C$7:$D$8"}</definedName>
    <definedName name="ya" localSheetId="12" hidden="1">{"'Hoja1'!$C$7:$D$8","'Hoja1'!$C$7:$D$8"}</definedName>
    <definedName name="ya" localSheetId="18" hidden="1">{"'Hoja1'!$C$7:$D$8","'Hoja1'!$C$7:$D$8"}</definedName>
    <definedName name="ya" localSheetId="16" hidden="1">{"'Hoja1'!$C$7:$D$8","'Hoja1'!$C$7:$D$8"}</definedName>
    <definedName name="ya" localSheetId="13" hidden="1">{"'Hoja1'!$C$7:$D$8","'Hoja1'!$C$7:$D$8"}</definedName>
    <definedName name="ya" localSheetId="15" hidden="1">{"'Hoja1'!$C$7:$D$8","'Hoja1'!$C$7:$D$8"}</definedName>
    <definedName name="ya" localSheetId="11" hidden="1">{"'Hoja1'!$C$7:$D$8","'Hoja1'!$C$7:$D$8"}</definedName>
    <definedName name="ya" localSheetId="17" hidden="1">{"'Hoja1'!$C$7:$D$8","'Hoja1'!$C$7:$D$8"}</definedName>
    <definedName name="ya" localSheetId="25" hidden="1">{"'Hoja1'!$C$7:$D$8","'Hoja1'!$C$7:$D$8"}</definedName>
    <definedName name="ya" localSheetId="20" hidden="1">{"'Hoja1'!$C$7:$D$8","'Hoja1'!$C$7:$D$8"}</definedName>
    <definedName name="ya" localSheetId="6" hidden="1">{"'Hoja1'!$C$7:$D$8","'Hoja1'!$C$7:$D$8"}</definedName>
    <definedName name="ya" localSheetId="7" hidden="1">{"'Hoja1'!$C$7:$D$8","'Hoja1'!$C$7:$D$8"}</definedName>
    <definedName name="ya" localSheetId="45" hidden="1">{"'Hoja1'!$C$7:$D$8","'Hoja1'!$C$7:$D$8"}</definedName>
    <definedName name="ya" localSheetId="9" hidden="1">{"'Hoja1'!$C$7:$D$8","'Hoja1'!$C$7:$D$8"}</definedName>
    <definedName name="ya" localSheetId="3" hidden="1">{"'Hoja1'!$C$7:$D$8","'Hoja1'!$C$7:$D$8"}</definedName>
    <definedName name="ya" localSheetId="49" hidden="1">{"'Hoja1'!$C$7:$D$8","'Hoja1'!$C$7:$D$8"}</definedName>
    <definedName name="ya" localSheetId="36" hidden="1">{"'Hoja1'!$C$7:$D$8","'Hoja1'!$C$7:$D$8"}</definedName>
    <definedName name="ya" localSheetId="32" hidden="1">{"'Hoja1'!$C$7:$D$8","'Hoja1'!$C$7:$D$8"}</definedName>
    <definedName name="ya" localSheetId="40" hidden="1">{"'Hoja1'!$C$7:$D$8","'Hoja1'!$C$7:$D$8"}</definedName>
    <definedName name="ya" localSheetId="42" hidden="1">{"'Hoja1'!$C$7:$D$8","'Hoja1'!$C$7:$D$8"}</definedName>
    <definedName name="ya" localSheetId="28" hidden="1">{"'Hoja1'!$C$7:$D$8","'Hoja1'!$C$7:$D$8"}</definedName>
    <definedName name="ya" localSheetId="27" hidden="1">{"'Hoja1'!$C$7:$D$8","'Hoja1'!$C$7:$D$8"}</definedName>
    <definedName name="ya" localSheetId="46" hidden="1">{"'Hoja1'!$C$7:$D$8","'Hoja1'!$C$7:$D$8"}</definedName>
    <definedName name="ya" localSheetId="41" hidden="1">{"'Hoja1'!$C$7:$D$8","'Hoja1'!$C$7:$D$8"}</definedName>
    <definedName name="ya" localSheetId="38" hidden="1">{"'Hoja1'!$C$7:$D$8","'Hoja1'!$C$7:$D$8"}</definedName>
    <definedName name="ya" localSheetId="48" hidden="1">{"'Hoja1'!$C$7:$D$8","'Hoja1'!$C$7:$D$8"}</definedName>
    <definedName name="ya" localSheetId="47" hidden="1">{"'Hoja1'!$C$7:$D$8","'Hoja1'!$C$7:$D$8"}</definedName>
    <definedName name="ya" localSheetId="0" hidden="1">{"'Hoja1'!$C$7:$D$8","'Hoja1'!$C$7:$D$8"}</definedName>
    <definedName name="ya" localSheetId="14" hidden="1">{"'Hoja1'!$C$7:$D$8","'Hoja1'!$C$7:$D$8"}</definedName>
    <definedName name="ya" localSheetId="31" hidden="1">{"'Hoja1'!$C$7:$D$8","'Hoja1'!$C$7:$D$8"}</definedName>
    <definedName name="ya" localSheetId="33" hidden="1">{"'Hoja1'!$C$7:$D$8","'Hoja1'!$C$7:$D$8"}</definedName>
    <definedName name="ya" localSheetId="8" hidden="1">{"'Hoja1'!$C$7:$D$8","'Hoja1'!$C$7:$D$8"}</definedName>
    <definedName name="ya" localSheetId="29" hidden="1">{"'Hoja1'!$C$7:$D$8","'Hoja1'!$C$7:$D$8"}</definedName>
    <definedName name="ya" localSheetId="30" hidden="1">{"'Hoja1'!$C$7:$D$8","'Hoja1'!$C$7:$D$8"}</definedName>
    <definedName name="ya" localSheetId="43" hidden="1">{"'Hoja1'!$C$7:$D$8","'Hoja1'!$C$7:$D$8"}</definedName>
    <definedName name="ya" localSheetId="39" hidden="1">{"'Hoja1'!$C$7:$D$8","'Hoja1'!$C$7:$D$8"}</definedName>
    <definedName name="ya" localSheetId="37" hidden="1">{"'Hoja1'!$C$7:$D$8","'Hoja1'!$C$7:$D$8"}</definedName>
    <definedName name="ya" hidden="1">{"'Hoja1'!$C$7:$D$8","'Hoja1'!$C$7:$D$8"}</definedName>
    <definedName name="yo" localSheetId="44" hidden="1">{"'Hoja1'!$C$7:$D$8","'Hoja1'!$C$7:$D$8"}</definedName>
    <definedName name="yo" localSheetId="34" hidden="1">{"'Hoja1'!$C$7:$D$8","'Hoja1'!$C$7:$D$8"}</definedName>
    <definedName name="yo" localSheetId="35" hidden="1">{"'Hoja1'!$C$7:$D$8","'Hoja1'!$C$7:$D$8"}</definedName>
    <definedName name="yo" localSheetId="10" hidden="1">{"'Hoja1'!$C$7:$D$8","'Hoja1'!$C$7:$D$8"}</definedName>
    <definedName name="yo" localSheetId="2" hidden="1">{"'Hoja1'!$C$7:$D$8","'Hoja1'!$C$7:$D$8"}</definedName>
    <definedName name="yo" localSheetId="4" hidden="1">{"'Hoja1'!$C$7:$D$8","'Hoja1'!$C$7:$D$8"}</definedName>
    <definedName name="yo" localSheetId="5" hidden="1">{"'Hoja1'!$C$7:$D$8","'Hoja1'!$C$7:$D$8"}</definedName>
    <definedName name="yo" localSheetId="26" hidden="1">{"'Hoja1'!$C$7:$D$8","'Hoja1'!$C$7:$D$8"}</definedName>
    <definedName name="yo" localSheetId="19" hidden="1">{"'Hoja1'!$C$7:$D$8","'Hoja1'!$C$7:$D$8"}</definedName>
    <definedName name="yo" localSheetId="12" hidden="1">{"'Hoja1'!$C$7:$D$8","'Hoja1'!$C$7:$D$8"}</definedName>
    <definedName name="yo" localSheetId="18" hidden="1">{"'Hoja1'!$C$7:$D$8","'Hoja1'!$C$7:$D$8"}</definedName>
    <definedName name="yo" localSheetId="16" hidden="1">{"'Hoja1'!$C$7:$D$8","'Hoja1'!$C$7:$D$8"}</definedName>
    <definedName name="yo" localSheetId="13" hidden="1">{"'Hoja1'!$C$7:$D$8","'Hoja1'!$C$7:$D$8"}</definedName>
    <definedName name="yo" localSheetId="15" hidden="1">{"'Hoja1'!$C$7:$D$8","'Hoja1'!$C$7:$D$8"}</definedName>
    <definedName name="yo" localSheetId="11" hidden="1">{"'Hoja1'!$C$7:$D$8","'Hoja1'!$C$7:$D$8"}</definedName>
    <definedName name="yo" localSheetId="17" hidden="1">{"'Hoja1'!$C$7:$D$8","'Hoja1'!$C$7:$D$8"}</definedName>
    <definedName name="yo" localSheetId="25" hidden="1">{"'Hoja1'!$C$7:$D$8","'Hoja1'!$C$7:$D$8"}</definedName>
    <definedName name="yo" localSheetId="20" hidden="1">{"'Hoja1'!$C$7:$D$8","'Hoja1'!$C$7:$D$8"}</definedName>
    <definedName name="yo" localSheetId="6" hidden="1">{"'Hoja1'!$C$7:$D$8","'Hoja1'!$C$7:$D$8"}</definedName>
    <definedName name="yo" localSheetId="7" hidden="1">{"'Hoja1'!$C$7:$D$8","'Hoja1'!$C$7:$D$8"}</definedName>
    <definedName name="yo" localSheetId="45" hidden="1">{"'Hoja1'!$C$7:$D$8","'Hoja1'!$C$7:$D$8"}</definedName>
    <definedName name="yo" localSheetId="9" hidden="1">{"'Hoja1'!$C$7:$D$8","'Hoja1'!$C$7:$D$8"}</definedName>
    <definedName name="yo" localSheetId="3" hidden="1">{"'Hoja1'!$C$7:$D$8","'Hoja1'!$C$7:$D$8"}</definedName>
    <definedName name="yo" localSheetId="49" hidden="1">{"'Hoja1'!$C$7:$D$8","'Hoja1'!$C$7:$D$8"}</definedName>
    <definedName name="yo" localSheetId="36" hidden="1">{"'Hoja1'!$C$7:$D$8","'Hoja1'!$C$7:$D$8"}</definedName>
    <definedName name="yo" localSheetId="32" hidden="1">{"'Hoja1'!$C$7:$D$8","'Hoja1'!$C$7:$D$8"}</definedName>
    <definedName name="yo" localSheetId="40" hidden="1">{"'Hoja1'!$C$7:$D$8","'Hoja1'!$C$7:$D$8"}</definedName>
    <definedName name="yo" localSheetId="42" hidden="1">{"'Hoja1'!$C$7:$D$8","'Hoja1'!$C$7:$D$8"}</definedName>
    <definedName name="yo" localSheetId="28" hidden="1">{"'Hoja1'!$C$7:$D$8","'Hoja1'!$C$7:$D$8"}</definedName>
    <definedName name="yo" localSheetId="27" hidden="1">{"'Hoja1'!$C$7:$D$8","'Hoja1'!$C$7:$D$8"}</definedName>
    <definedName name="yo" localSheetId="46" hidden="1">{"'Hoja1'!$C$7:$D$8","'Hoja1'!$C$7:$D$8"}</definedName>
    <definedName name="yo" localSheetId="41" hidden="1">{"'Hoja1'!$C$7:$D$8","'Hoja1'!$C$7:$D$8"}</definedName>
    <definedName name="yo" localSheetId="38" hidden="1">{"'Hoja1'!$C$7:$D$8","'Hoja1'!$C$7:$D$8"}</definedName>
    <definedName name="yo" localSheetId="48" hidden="1">{"'Hoja1'!$C$7:$D$8","'Hoja1'!$C$7:$D$8"}</definedName>
    <definedName name="yo" localSheetId="47" hidden="1">{"'Hoja1'!$C$7:$D$8","'Hoja1'!$C$7:$D$8"}</definedName>
    <definedName name="yo" localSheetId="0" hidden="1">{"'Hoja1'!$C$7:$D$8","'Hoja1'!$C$7:$D$8"}</definedName>
    <definedName name="yo" localSheetId="14" hidden="1">{"'Hoja1'!$C$7:$D$8","'Hoja1'!$C$7:$D$8"}</definedName>
    <definedName name="yo" localSheetId="31" hidden="1">{"'Hoja1'!$C$7:$D$8","'Hoja1'!$C$7:$D$8"}</definedName>
    <definedName name="yo" localSheetId="33" hidden="1">{"'Hoja1'!$C$7:$D$8","'Hoja1'!$C$7:$D$8"}</definedName>
    <definedName name="yo" localSheetId="8" hidden="1">{"'Hoja1'!$C$7:$D$8","'Hoja1'!$C$7:$D$8"}</definedName>
    <definedName name="yo" localSheetId="29" hidden="1">{"'Hoja1'!$C$7:$D$8","'Hoja1'!$C$7:$D$8"}</definedName>
    <definedName name="yo" localSheetId="30" hidden="1">{"'Hoja1'!$C$7:$D$8","'Hoja1'!$C$7:$D$8"}</definedName>
    <definedName name="yo" localSheetId="43" hidden="1">{"'Hoja1'!$C$7:$D$8","'Hoja1'!$C$7:$D$8"}</definedName>
    <definedName name="yo" localSheetId="39" hidden="1">{"'Hoja1'!$C$7:$D$8","'Hoja1'!$C$7:$D$8"}</definedName>
    <definedName name="yo" localSheetId="37" hidden="1">{"'Hoja1'!$C$7:$D$8","'Hoja1'!$C$7:$D$8"}</definedName>
    <definedName name="yo" hidden="1">{"'Hoja1'!$C$7:$D$8","'Hoja1'!$C$7:$D$8"}</definedName>
    <definedName name="Z_05A24B3F_0046_4A93_964B_C8E884CA78A3_.wvu.FilterData" localSheetId="18" hidden="1">EAEPEI!$A$11:$IQ$942</definedName>
    <definedName name="Z_05A24B3F_0046_4A93_964B_C8E884CA78A3_.wvu.FilterData" localSheetId="16" hidden="1">EAEPEOG!$A$11:$IS$946</definedName>
    <definedName name="Z_05A24B3F_0046_4A93_964B_C8E884CA78A3_.wvu.FilterData" localSheetId="15" hidden="1">EAI!$A$10:$W$393</definedName>
    <definedName name="Z_05A24B3F_0046_4A93_964B_C8E884CA78A3_.wvu.FilterData" localSheetId="17" hidden="1">EAII!$A$10:$V$393</definedName>
    <definedName name="Z_05A24B3F_0046_4A93_964B_C8E884CA78A3_.wvu.FilterData" localSheetId="28" hidden="1">IBINM!$C$19:$BL$19</definedName>
    <definedName name="Z_05A24B3F_0046_4A93_964B_C8E884CA78A3_.wvu.FilterData" localSheetId="27" hidden="1">IBM!$C$23:$Y$41</definedName>
    <definedName name="Z_05A24B3F_0046_4A93_964B_C8E884CA78A3_.wvu.PrintArea" localSheetId="34" hidden="1">AESF!$A$1:$H$43</definedName>
    <definedName name="Z_05A24B3F_0046_4A93_964B_C8E884CA78A3_.wvu.PrintArea" localSheetId="2" hidden="1">EA!$B$2:$H$82</definedName>
    <definedName name="Z_05A24B3F_0046_4A93_964B_C8E884CA78A3_.wvu.PrintArea" localSheetId="4" hidden="1">EAA!$A$1:$H$57</definedName>
    <definedName name="Z_05A24B3F_0046_4A93_964B_C8E884CA78A3_.wvu.PrintArea" localSheetId="6" hidden="1">ECSF!$B$2:$E$73</definedName>
    <definedName name="Z_05A24B3F_0046_4A93_964B_C8E884CA78A3_.wvu.PrintArea" localSheetId="45" hidden="1">ENDNET!$A$1:$E$50</definedName>
    <definedName name="Z_05A24B3F_0046_4A93_964B_C8E884CA78A3_.wvu.PrintArea" localSheetId="1" hidden="1">ESF!$B$2:$K$154</definedName>
    <definedName name="Z_05A24B3F_0046_4A93_964B_C8E884CA78A3_.wvu.PrintArea" localSheetId="9" hidden="1">ESFDLDF!$B$1:$G$95</definedName>
    <definedName name="Z_05A24B3F_0046_4A93_964B_C8E884CA78A3_.wvu.PrintArea" localSheetId="3" hidden="1">EVHP!$B$2:$G$51</definedName>
    <definedName name="Z_05A24B3F_0046_4A93_964B_C8E884CA78A3_.wvu.PrintArea" localSheetId="36" hidden="1">FOyA!$A$1:$U$42</definedName>
    <definedName name="Z_05A24B3F_0046_4A93_964B_C8E884CA78A3_.wvu.PrintArea" localSheetId="28" hidden="1">IBINM!$A$1:$AI$53</definedName>
    <definedName name="Z_05A24B3F_0046_4A93_964B_C8E884CA78A3_.wvu.PrintArea" localSheetId="27" hidden="1">IBM!$A$1:$AC$56</definedName>
    <definedName name="Z_05A24B3F_0046_4A93_964B_C8E884CA78A3_.wvu.PrintArea" localSheetId="46" hidden="1">INTDEUD!$A$1:$H$70</definedName>
    <definedName name="Z_05A24B3F_0046_4A93_964B_C8E884CA78A3_.wvu.PrintArea" localSheetId="48" hidden="1">ISR!$B$1:$L$26</definedName>
    <definedName name="Z_05A24B3F_0046_4A93_964B_C8E884CA78A3_.wvu.PrintArea" localSheetId="37" hidden="1">RPO!$B$2:$N$17</definedName>
    <definedName name="Z_05A24B3F_0046_4A93_964B_C8E884CA78A3_.wvu.PrintTitles" localSheetId="18" hidden="1">EAEPEI!$9:$11</definedName>
    <definedName name="Z_05A24B3F_0046_4A93_964B_C8E884CA78A3_.wvu.PrintTitles" localSheetId="16" hidden="1">EAEPEOG!$9:$11</definedName>
    <definedName name="Z_05A24B3F_0046_4A93_964B_C8E884CA78A3_.wvu.PrintTitles" localSheetId="15" hidden="1">EAI!$8:$10</definedName>
    <definedName name="Z_05A24B3F_0046_4A93_964B_C8E884CA78A3_.wvu.PrintTitles" localSheetId="17" hidden="1">EAII!$8:$10</definedName>
    <definedName name="Z_05A24B3F_0046_4A93_964B_C8E884CA78A3_.wvu.PrintTitles" localSheetId="9" hidden="1">ESFDLDF!$2:$12</definedName>
    <definedName name="Z_05A24B3F_0046_4A93_964B_C8E884CA78A3_.wvu.PrintTitles" localSheetId="28" hidden="1">IBINM!$5:$18</definedName>
    <definedName name="Z_05A24B3F_0046_4A93_964B_C8E884CA78A3_.wvu.Rows" localSheetId="2" hidden="1">EA!$86:$86</definedName>
    <definedName name="Z_05A24B3F_0046_4A93_964B_C8E884CA78A3_.wvu.Rows" localSheetId="23" hidden="1">'EAPECA IMCUFIDE '!$13:$13</definedName>
    <definedName name="Z_05A24B3F_0046_4A93_964B_C8E884CA78A3_.wvu.Rows" localSheetId="1" hidden="1">ESF!$9:$57</definedName>
    <definedName name="Z_05A24B3F_0046_4A93_964B_C8E884CA78A3_.wvu.Rows" localSheetId="32" hidden="1">GCP!$18:$22,GCP!$77:$92</definedName>
    <definedName name="Z_05A24B3F_0046_4A93_964B_C8E884CA78A3_.wvu.Rows" localSheetId="37" hidden="1">RPO!$13:$13</definedName>
    <definedName name="Z_0B168077_0502_40CD_839C_D3ED73F0A426_.wvu.PrintArea" localSheetId="39" hidden="1">RDEE!$B$6:$E$61</definedName>
    <definedName name="Z_34DB729E_F57C_40F4_BE0C_F883CF08CA3C_.wvu.Cols" localSheetId="19" hidden="1">EAEPECTG!$B:$C</definedName>
    <definedName name="Z_34DB729E_F57C_40F4_BE0C_F883CF08CA3C_.wvu.Cols" localSheetId="21" hidden="1">'EAPECA DIF'!$B:$C</definedName>
    <definedName name="Z_34DB729E_F57C_40F4_BE0C_F883CF08CA3C_.wvu.Cols" localSheetId="23" hidden="1">'EAPECA IMCUFIDE '!$B:$C</definedName>
    <definedName name="Z_34DB729E_F57C_40F4_BE0C_F883CF08CA3C_.wvu.Cols" localSheetId="20" hidden="1">'EAPECA MUNICIPIO'!$B:$C</definedName>
    <definedName name="Z_34DB729E_F57C_40F4_BE0C_F883CF08CA3C_.wvu.Cols" localSheetId="22" hidden="1">'EAPECA ODAS'!$B:$B</definedName>
    <definedName name="Z_34DB729E_F57C_40F4_BE0C_F883CF08CA3C_.wvu.FilterData" localSheetId="18" hidden="1">EAEPEI!$B$12:$I$944</definedName>
    <definedName name="Z_34DB729E_F57C_40F4_BE0C_F883CF08CA3C_.wvu.FilterData" localSheetId="16" hidden="1">EAEPEOG!$B$12:$K$946</definedName>
    <definedName name="Z_34DB729E_F57C_40F4_BE0C_F883CF08CA3C_.wvu.FilterData" localSheetId="15" hidden="1">EAI!$B$11:$N$493</definedName>
    <definedName name="Z_34DB729E_F57C_40F4_BE0C_F883CF08CA3C_.wvu.FilterData" localSheetId="17" hidden="1">EAII!$B$11:$M$493</definedName>
    <definedName name="Z_34DB729E_F57C_40F4_BE0C_F883CF08CA3C_.wvu.Rows" localSheetId="15" hidden="1">EAI!$12:$301</definedName>
    <definedName name="Z_34DB729E_F57C_40F4_BE0C_F883CF08CA3C_.wvu.Rows" localSheetId="23" hidden="1">'EAPECA IMCUFIDE '!$13:$13</definedName>
    <definedName name="Z_507E237E_6EC6_4C4A_B1D1_4BD6A0519052_.wvu.FilterData" localSheetId="8" hidden="1">NESF!$A$58:$B$75</definedName>
    <definedName name="Z_507E237E_6EC6_4C4A_B1D1_4BD6A0519052_.wvu.PrintTitles" localSheetId="8" hidden="1">NESF!$53:$57</definedName>
    <definedName name="Z_507E237E_6EC6_4C4A_B1D1_4BD6A0519052_.wvu.Rows" localSheetId="8" hidden="1">NESF!#REF!</definedName>
    <definedName name="Z_7D687B74_93A1_48B1_B5B8_0941DB8BCD01_.wvu.PrintArea" localSheetId="39" hidden="1">RDEE!$B$6:$E$61</definedName>
    <definedName name="Z_8F03158C_72FB_4C55_AE8B_63C776E5AA37_.wvu.Cols" localSheetId="8" hidden="1">NESF!$E:$E</definedName>
    <definedName name="Z_8F03158C_72FB_4C55_AE8B_63C776E5AA37_.wvu.FilterData" localSheetId="8" hidden="1">NESF!$A$58:$B$75</definedName>
    <definedName name="Z_9E9910BC_0100_445E_8212_A4CE48577117_.wvu.Cols" localSheetId="19" hidden="1">EAEPECTG!$B:$C</definedName>
    <definedName name="Z_9E9910BC_0100_445E_8212_A4CE48577117_.wvu.Cols" localSheetId="21" hidden="1">'EAPECA DIF'!$B:$C</definedName>
    <definedName name="Z_9E9910BC_0100_445E_8212_A4CE48577117_.wvu.Cols" localSheetId="23" hidden="1">'EAPECA IMCUFIDE '!$B:$C</definedName>
    <definedName name="Z_9E9910BC_0100_445E_8212_A4CE48577117_.wvu.Cols" localSheetId="20" hidden="1">'EAPECA MUNICIPIO'!$B:$C</definedName>
    <definedName name="Z_9E9910BC_0100_445E_8212_A4CE48577117_.wvu.Cols" localSheetId="22" hidden="1">'EAPECA ODAS'!$B:$B</definedName>
    <definedName name="Z_9E9910BC_0100_445E_8212_A4CE48577117_.wvu.FilterData" localSheetId="18" hidden="1">EAEPEI!$B$12:$I$944</definedName>
    <definedName name="Z_9E9910BC_0100_445E_8212_A4CE48577117_.wvu.FilterData" localSheetId="16" hidden="1">EAEPEOG!$B$12:$K$946</definedName>
    <definedName name="Z_9E9910BC_0100_445E_8212_A4CE48577117_.wvu.FilterData" localSheetId="15" hidden="1">EAI!$B$11:$N$493</definedName>
    <definedName name="Z_9E9910BC_0100_445E_8212_A4CE48577117_.wvu.FilterData" localSheetId="17" hidden="1">EAII!$B$11:$M$493</definedName>
    <definedName name="Z_9E9910BC_0100_445E_8212_A4CE48577117_.wvu.Rows" localSheetId="23" hidden="1">'EAPECA IMCUFIDE '!$13:$13</definedName>
    <definedName name="Z_A0B6DA5C_DD38_4CC2_BC14_1B4FAE611759_.wvu.FilterData" localSheetId="8" hidden="1">NESF!$A$58:$B$75</definedName>
    <definedName name="Z_A0B6DA5C_DD38_4CC2_BC14_1B4FAE611759_.wvu.PrintTitles" localSheetId="8" hidden="1">NESF!$53:$57</definedName>
    <definedName name="Z_A0B6DA5C_DD38_4CC2_BC14_1B4FAE611759_.wvu.Rows" localSheetId="8" hidden="1">NESF!#REF!</definedName>
    <definedName name="Z_A4A9F1FB_82BC_44C6_B13A_F94492590FD7_.wvu.FilterData" localSheetId="17" hidden="1">EAII!$B$11:$M$493</definedName>
    <definedName name="Z_AADFE22A_4BB9_408E_BF44_E538DEEE92C7_.wvu.PrintArea" localSheetId="39" hidden="1">RDEE!$B$6:$E$61</definedName>
    <definedName name="Z_AB7C7113_F865_4779_9FA4_3A0AD2C9E93A_.wvu.FilterData" localSheetId="18" hidden="1">EAEPEI!$A$11:$IQ$942</definedName>
    <definedName name="Z_AB7C7113_F865_4779_9FA4_3A0AD2C9E93A_.wvu.FilterData" localSheetId="16" hidden="1">EAEPEOG!$A$11:$IS$946</definedName>
    <definedName name="Z_AB7C7113_F865_4779_9FA4_3A0AD2C9E93A_.wvu.FilterData" localSheetId="15" hidden="1">EAI!$A$10:$W$393</definedName>
    <definedName name="Z_AB7C7113_F865_4779_9FA4_3A0AD2C9E93A_.wvu.FilterData" localSheetId="17" hidden="1">EAII!$A$10:$V$393</definedName>
    <definedName name="Z_AB7C7113_F865_4779_9FA4_3A0AD2C9E93A_.wvu.FilterData" localSheetId="28" hidden="1">IBINM!$C$19:$BL$19</definedName>
    <definedName name="Z_AB7C7113_F865_4779_9FA4_3A0AD2C9E93A_.wvu.FilterData" localSheetId="27" hidden="1">IBM!$C$23:$Y$41</definedName>
    <definedName name="Z_AB7C7113_F865_4779_9FA4_3A0AD2C9E93A_.wvu.PrintArea" localSheetId="34" hidden="1">AESF!$A$1:$H$43</definedName>
    <definedName name="Z_AB7C7113_F865_4779_9FA4_3A0AD2C9E93A_.wvu.PrintArea" localSheetId="2" hidden="1">EA!$B$2:$H$82</definedName>
    <definedName name="Z_AB7C7113_F865_4779_9FA4_3A0AD2C9E93A_.wvu.PrintArea" localSheetId="4" hidden="1">EAA!$A$1:$H$57</definedName>
    <definedName name="Z_AB7C7113_F865_4779_9FA4_3A0AD2C9E93A_.wvu.PrintArea" localSheetId="6" hidden="1">ECSF!$B$2:$E$73</definedName>
    <definedName name="Z_AB7C7113_F865_4779_9FA4_3A0AD2C9E93A_.wvu.PrintArea" localSheetId="45" hidden="1">ENDNET!$A$1:$E$50</definedName>
    <definedName name="Z_AB7C7113_F865_4779_9FA4_3A0AD2C9E93A_.wvu.PrintArea" localSheetId="1" hidden="1">ESF!$B$2:$K$154</definedName>
    <definedName name="Z_AB7C7113_F865_4779_9FA4_3A0AD2C9E93A_.wvu.PrintArea" localSheetId="9" hidden="1">ESFDLDF!$B$1:$G$95</definedName>
    <definedName name="Z_AB7C7113_F865_4779_9FA4_3A0AD2C9E93A_.wvu.PrintArea" localSheetId="3" hidden="1">EVHP!$B$2:$G$51</definedName>
    <definedName name="Z_AB7C7113_F865_4779_9FA4_3A0AD2C9E93A_.wvu.PrintArea" localSheetId="36" hidden="1">FOyA!$A$1:$U$42</definedName>
    <definedName name="Z_AB7C7113_F865_4779_9FA4_3A0AD2C9E93A_.wvu.PrintArea" localSheetId="28" hidden="1">IBINM!$A$1:$AI$53</definedName>
    <definedName name="Z_AB7C7113_F865_4779_9FA4_3A0AD2C9E93A_.wvu.PrintArea" localSheetId="27" hidden="1">IBM!$A$1:$AC$56</definedName>
    <definedName name="Z_AB7C7113_F865_4779_9FA4_3A0AD2C9E93A_.wvu.PrintArea" localSheetId="46" hidden="1">INTDEUD!$A$1:$H$70</definedName>
    <definedName name="Z_AB7C7113_F865_4779_9FA4_3A0AD2C9E93A_.wvu.PrintArea" localSheetId="48" hidden="1">ISR!$B$1:$L$26</definedName>
    <definedName name="Z_AB7C7113_F865_4779_9FA4_3A0AD2C9E93A_.wvu.PrintArea" localSheetId="37" hidden="1">RPO!$B$2:$N$17</definedName>
    <definedName name="Z_AB7C7113_F865_4779_9FA4_3A0AD2C9E93A_.wvu.PrintTitles" localSheetId="18" hidden="1">EAEPEI!$9:$11</definedName>
    <definedName name="Z_AB7C7113_F865_4779_9FA4_3A0AD2C9E93A_.wvu.PrintTitles" localSheetId="16" hidden="1">EAEPEOG!$9:$11</definedName>
    <definedName name="Z_AB7C7113_F865_4779_9FA4_3A0AD2C9E93A_.wvu.PrintTitles" localSheetId="15" hidden="1">EAI!$8:$10</definedName>
    <definedName name="Z_AB7C7113_F865_4779_9FA4_3A0AD2C9E93A_.wvu.PrintTitles" localSheetId="17" hidden="1">EAII!$8:$10</definedName>
    <definedName name="Z_AB7C7113_F865_4779_9FA4_3A0AD2C9E93A_.wvu.PrintTitles" localSheetId="9" hidden="1">ESFDLDF!$2:$12</definedName>
    <definedName name="Z_AB7C7113_F865_4779_9FA4_3A0AD2C9E93A_.wvu.PrintTitles" localSheetId="28" hidden="1">IBINM!$5:$18</definedName>
    <definedName name="Z_AB7C7113_F865_4779_9FA4_3A0AD2C9E93A_.wvu.Rows" localSheetId="2" hidden="1">EA!$86:$86</definedName>
    <definedName name="Z_AB7C7113_F865_4779_9FA4_3A0AD2C9E93A_.wvu.Rows" localSheetId="23" hidden="1">'EAPECA IMCUFIDE '!$13:$13</definedName>
    <definedName name="Z_AB7C7113_F865_4779_9FA4_3A0AD2C9E93A_.wvu.Rows" localSheetId="1" hidden="1">ESF!$9:$57</definedName>
    <definedName name="Z_AB7C7113_F865_4779_9FA4_3A0AD2C9E93A_.wvu.Rows" localSheetId="32" hidden="1">GCP!$18:$22,GCP!$77:$92</definedName>
    <definedName name="Z_AB7C7113_F865_4779_9FA4_3A0AD2C9E93A_.wvu.Rows" localSheetId="37" hidden="1">RPO!$13:$13</definedName>
    <definedName name="Z_B0202B24_4E42_42B1_AB3A_CA6794FE1D50_.wvu.PrintArea" localSheetId="39" hidden="1">RDEE!$B$6:$E$61</definedName>
    <definedName name="zz">'[24]EDO POS FINAN'!$B$2:$S$43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7" i="99" l="1"/>
  <c r="H486" i="99" s="1"/>
  <c r="H477" i="99"/>
  <c r="H476" i="99" s="1"/>
  <c r="I477" i="99"/>
  <c r="I476" i="99" s="1"/>
  <c r="I487" i="99"/>
  <c r="I486" i="99" s="1"/>
  <c r="L477" i="99"/>
  <c r="K477" i="99"/>
  <c r="J488" i="99"/>
  <c r="M86" i="117"/>
  <c r="L86" i="117"/>
  <c r="K86" i="117"/>
  <c r="J86" i="117"/>
  <c r="I86" i="117"/>
  <c r="I475" i="99" l="1"/>
  <c r="H475" i="99"/>
  <c r="J487" i="99"/>
  <c r="M487" i="99" s="1"/>
  <c r="J486" i="99"/>
  <c r="J477" i="99"/>
  <c r="J491" i="99"/>
  <c r="J490" i="99"/>
  <c r="M490" i="99" s="1"/>
  <c r="J489" i="99"/>
  <c r="M489" i="99" s="1"/>
  <c r="M488" i="99"/>
  <c r="J485" i="99"/>
  <c r="J484" i="99"/>
  <c r="J483" i="99"/>
  <c r="L39" i="113" l="1"/>
  <c r="K39" i="113"/>
  <c r="L38" i="112"/>
  <c r="K38" i="112"/>
  <c r="I940" i="103"/>
  <c r="I939" i="103"/>
  <c r="H938" i="103"/>
  <c r="H937" i="103" s="1"/>
  <c r="G938" i="103"/>
  <c r="G937" i="103" s="1"/>
  <c r="F938" i="103"/>
  <c r="F937" i="103" s="1"/>
  <c r="E938" i="103"/>
  <c r="D938" i="103"/>
  <c r="D937" i="103" s="1"/>
  <c r="I936" i="103"/>
  <c r="H935" i="103"/>
  <c r="G935" i="103"/>
  <c r="F935" i="103"/>
  <c r="E935" i="103"/>
  <c r="D935" i="103"/>
  <c r="I934" i="103"/>
  <c r="H933" i="103"/>
  <c r="G933" i="103"/>
  <c r="F933" i="103"/>
  <c r="E933" i="103"/>
  <c r="D933" i="103"/>
  <c r="I931" i="103"/>
  <c r="I930" i="103"/>
  <c r="H929" i="103"/>
  <c r="H928" i="103" s="1"/>
  <c r="G929" i="103"/>
  <c r="F929" i="103"/>
  <c r="F928" i="103" s="1"/>
  <c r="E929" i="103"/>
  <c r="E928" i="103" s="1"/>
  <c r="D929" i="103"/>
  <c r="G928" i="103"/>
  <c r="I927" i="103"/>
  <c r="H926" i="103"/>
  <c r="G926" i="103"/>
  <c r="F926" i="103"/>
  <c r="E926" i="103"/>
  <c r="D926" i="103"/>
  <c r="I925" i="103"/>
  <c r="H924" i="103"/>
  <c r="G924" i="103"/>
  <c r="G923" i="103" s="1"/>
  <c r="F924" i="103"/>
  <c r="E924" i="103"/>
  <c r="D924" i="103"/>
  <c r="I922" i="103"/>
  <c r="H921" i="103"/>
  <c r="G921" i="103"/>
  <c r="F921" i="103"/>
  <c r="E921" i="103"/>
  <c r="D921" i="103"/>
  <c r="I920" i="103"/>
  <c r="H919" i="103"/>
  <c r="G919" i="103"/>
  <c r="G918" i="103" s="1"/>
  <c r="F919" i="103"/>
  <c r="F918" i="103" s="1"/>
  <c r="E919" i="103"/>
  <c r="D919" i="103"/>
  <c r="I917" i="103"/>
  <c r="H916" i="103"/>
  <c r="G916" i="103"/>
  <c r="F916" i="103"/>
  <c r="E916" i="103"/>
  <c r="D916" i="103"/>
  <c r="I915" i="103"/>
  <c r="H914" i="103"/>
  <c r="G914" i="103"/>
  <c r="F914" i="103"/>
  <c r="E914" i="103"/>
  <c r="D914" i="103"/>
  <c r="I913" i="103"/>
  <c r="H912" i="103"/>
  <c r="G912" i="103"/>
  <c r="F912" i="103"/>
  <c r="E912" i="103"/>
  <c r="D912" i="103"/>
  <c r="I911" i="103"/>
  <c r="H910" i="103"/>
  <c r="G910" i="103"/>
  <c r="F910" i="103"/>
  <c r="E910" i="103"/>
  <c r="D910" i="103"/>
  <c r="I909" i="103"/>
  <c r="H908" i="103"/>
  <c r="G908" i="103"/>
  <c r="F908" i="103"/>
  <c r="E908" i="103"/>
  <c r="D908" i="103"/>
  <c r="I907" i="103"/>
  <c r="H906" i="103"/>
  <c r="G906" i="103"/>
  <c r="F906" i="103"/>
  <c r="E906" i="103"/>
  <c r="D906" i="103"/>
  <c r="I905" i="103"/>
  <c r="H904" i="103"/>
  <c r="G904" i="103"/>
  <c r="F904" i="103"/>
  <c r="E904" i="103"/>
  <c r="D904" i="103"/>
  <c r="I903" i="103"/>
  <c r="H902" i="103"/>
  <c r="G902" i="103"/>
  <c r="F902" i="103"/>
  <c r="E902" i="103"/>
  <c r="D902" i="103"/>
  <c r="I900" i="103"/>
  <c r="H899" i="103"/>
  <c r="G899" i="103"/>
  <c r="F899" i="103"/>
  <c r="E899" i="103"/>
  <c r="D899" i="103"/>
  <c r="I898" i="103"/>
  <c r="H897" i="103"/>
  <c r="G897" i="103"/>
  <c r="F897" i="103"/>
  <c r="E897" i="103"/>
  <c r="D897" i="103"/>
  <c r="I896" i="103"/>
  <c r="H895" i="103"/>
  <c r="G895" i="103"/>
  <c r="F895" i="103"/>
  <c r="E895" i="103"/>
  <c r="D895" i="103"/>
  <c r="I894" i="103"/>
  <c r="H893" i="103"/>
  <c r="G893" i="103"/>
  <c r="F893" i="103"/>
  <c r="E893" i="103"/>
  <c r="D893" i="103"/>
  <c r="I892" i="103"/>
  <c r="H891" i="103"/>
  <c r="G891" i="103"/>
  <c r="F891" i="103"/>
  <c r="E891" i="103"/>
  <c r="D891" i="103"/>
  <c r="I890" i="103"/>
  <c r="H889" i="103"/>
  <c r="G889" i="103"/>
  <c r="F889" i="103"/>
  <c r="E889" i="103"/>
  <c r="D889" i="103"/>
  <c r="I888" i="103"/>
  <c r="H887" i="103"/>
  <c r="G887" i="103"/>
  <c r="F887" i="103"/>
  <c r="E887" i="103"/>
  <c r="D887" i="103"/>
  <c r="I886" i="103"/>
  <c r="I885" i="103"/>
  <c r="H884" i="103"/>
  <c r="G884" i="103"/>
  <c r="F884" i="103"/>
  <c r="E884" i="103"/>
  <c r="D884" i="103"/>
  <c r="I880" i="103"/>
  <c r="H879" i="103"/>
  <c r="G879" i="103"/>
  <c r="F879" i="103"/>
  <c r="E879" i="103"/>
  <c r="D879" i="103"/>
  <c r="I878" i="103"/>
  <c r="H877" i="103"/>
  <c r="G877" i="103"/>
  <c r="F877" i="103"/>
  <c r="E877" i="103"/>
  <c r="D877" i="103"/>
  <c r="I876" i="103"/>
  <c r="H875" i="103"/>
  <c r="G875" i="103"/>
  <c r="F875" i="103"/>
  <c r="E875" i="103"/>
  <c r="D875" i="103"/>
  <c r="I873" i="103"/>
  <c r="H872" i="103"/>
  <c r="G872" i="103"/>
  <c r="F872" i="103"/>
  <c r="E872" i="103"/>
  <c r="D872" i="103"/>
  <c r="I871" i="103"/>
  <c r="H870" i="103"/>
  <c r="G870" i="103"/>
  <c r="F870" i="103"/>
  <c r="E870" i="103"/>
  <c r="D870" i="103"/>
  <c r="I869" i="103"/>
  <c r="I868" i="103"/>
  <c r="H867" i="103"/>
  <c r="G867" i="103"/>
  <c r="F867" i="103"/>
  <c r="E867" i="103"/>
  <c r="D867" i="103"/>
  <c r="I866" i="103"/>
  <c r="H865" i="103"/>
  <c r="G865" i="103"/>
  <c r="F865" i="103"/>
  <c r="E865" i="103"/>
  <c r="D865" i="103"/>
  <c r="I864" i="103"/>
  <c r="H863" i="103"/>
  <c r="G863" i="103"/>
  <c r="F863" i="103"/>
  <c r="E863" i="103"/>
  <c r="D863" i="103"/>
  <c r="I861" i="103"/>
  <c r="H860" i="103"/>
  <c r="G860" i="103"/>
  <c r="F860" i="103"/>
  <c r="E860" i="103"/>
  <c r="D860" i="103"/>
  <c r="I859" i="103"/>
  <c r="H858" i="103"/>
  <c r="G858" i="103"/>
  <c r="F858" i="103"/>
  <c r="E858" i="103"/>
  <c r="D858" i="103"/>
  <c r="I857" i="103"/>
  <c r="H856" i="103"/>
  <c r="G856" i="103"/>
  <c r="F856" i="103"/>
  <c r="E856" i="103"/>
  <c r="D856" i="103"/>
  <c r="I855" i="103"/>
  <c r="I854" i="103"/>
  <c r="H853" i="103"/>
  <c r="G853" i="103"/>
  <c r="F853" i="103"/>
  <c r="E853" i="103"/>
  <c r="D853" i="103"/>
  <c r="I852" i="103"/>
  <c r="H851" i="103"/>
  <c r="G851" i="103"/>
  <c r="F851" i="103"/>
  <c r="E851" i="103"/>
  <c r="D851" i="103"/>
  <c r="I850" i="103"/>
  <c r="H849" i="103"/>
  <c r="G849" i="103"/>
  <c r="F849" i="103"/>
  <c r="E849" i="103"/>
  <c r="D849" i="103"/>
  <c r="I845" i="103"/>
  <c r="H844" i="103"/>
  <c r="G844" i="103"/>
  <c r="F844" i="103"/>
  <c r="E844" i="103"/>
  <c r="D844" i="103"/>
  <c r="I843" i="103"/>
  <c r="H842" i="103"/>
  <c r="G842" i="103"/>
  <c r="F842" i="103"/>
  <c r="E842" i="103"/>
  <c r="D842" i="103"/>
  <c r="I841" i="103"/>
  <c r="H840" i="103"/>
  <c r="G840" i="103"/>
  <c r="F840" i="103"/>
  <c r="E840" i="103"/>
  <c r="D840" i="103"/>
  <c r="I838" i="103"/>
  <c r="H837" i="103"/>
  <c r="G837" i="103"/>
  <c r="F837" i="103"/>
  <c r="E837" i="103"/>
  <c r="D837" i="103"/>
  <c r="I836" i="103"/>
  <c r="H835" i="103"/>
  <c r="G835" i="103"/>
  <c r="F835" i="103"/>
  <c r="E835" i="103"/>
  <c r="D835" i="103"/>
  <c r="I833" i="103"/>
  <c r="H832" i="103"/>
  <c r="G832" i="103"/>
  <c r="F832" i="103"/>
  <c r="E832" i="103"/>
  <c r="D832" i="103"/>
  <c r="I831" i="103"/>
  <c r="H830" i="103"/>
  <c r="G830" i="103"/>
  <c r="F830" i="103"/>
  <c r="E830" i="103"/>
  <c r="D830" i="103"/>
  <c r="I829" i="103"/>
  <c r="H828" i="103"/>
  <c r="G828" i="103"/>
  <c r="F828" i="103"/>
  <c r="E828" i="103"/>
  <c r="D828" i="103"/>
  <c r="I827" i="103"/>
  <c r="H826" i="103"/>
  <c r="G826" i="103"/>
  <c r="F826" i="103"/>
  <c r="E826" i="103"/>
  <c r="D826" i="103"/>
  <c r="I825" i="103"/>
  <c r="H824" i="103"/>
  <c r="G824" i="103"/>
  <c r="F824" i="103"/>
  <c r="E824" i="103"/>
  <c r="D824" i="103"/>
  <c r="I823" i="103"/>
  <c r="H822" i="103"/>
  <c r="G822" i="103"/>
  <c r="F822" i="103"/>
  <c r="E822" i="103"/>
  <c r="D822" i="103"/>
  <c r="I821" i="103"/>
  <c r="H820" i="103"/>
  <c r="G820" i="103"/>
  <c r="F820" i="103"/>
  <c r="E820" i="103"/>
  <c r="D820" i="103"/>
  <c r="I819" i="103"/>
  <c r="H818" i="103"/>
  <c r="G818" i="103"/>
  <c r="F818" i="103"/>
  <c r="E818" i="103"/>
  <c r="D818" i="103"/>
  <c r="I817" i="103"/>
  <c r="H816" i="103"/>
  <c r="G816" i="103"/>
  <c r="F816" i="103"/>
  <c r="E816" i="103"/>
  <c r="D816" i="103"/>
  <c r="I814" i="103"/>
  <c r="H813" i="103"/>
  <c r="G813" i="103"/>
  <c r="F813" i="103"/>
  <c r="E813" i="103"/>
  <c r="D813" i="103"/>
  <c r="I812" i="103"/>
  <c r="H811" i="103"/>
  <c r="G811" i="103"/>
  <c r="F811" i="103"/>
  <c r="E811" i="103"/>
  <c r="D811" i="103"/>
  <c r="I810" i="103"/>
  <c r="H809" i="103"/>
  <c r="G809" i="103"/>
  <c r="F809" i="103"/>
  <c r="E809" i="103"/>
  <c r="D809" i="103"/>
  <c r="I808" i="103"/>
  <c r="H807" i="103"/>
  <c r="G807" i="103"/>
  <c r="F807" i="103"/>
  <c r="E807" i="103"/>
  <c r="D807" i="103"/>
  <c r="I806" i="103"/>
  <c r="H805" i="103"/>
  <c r="G805" i="103"/>
  <c r="F805" i="103"/>
  <c r="E805" i="103"/>
  <c r="D805" i="103"/>
  <c r="I804" i="103"/>
  <c r="H803" i="103"/>
  <c r="G803" i="103"/>
  <c r="F803" i="103"/>
  <c r="E803" i="103"/>
  <c r="D803" i="103"/>
  <c r="I802" i="103"/>
  <c r="H801" i="103"/>
  <c r="G801" i="103"/>
  <c r="F801" i="103"/>
  <c r="E801" i="103"/>
  <c r="D801" i="103"/>
  <c r="I800" i="103"/>
  <c r="H799" i="103"/>
  <c r="G799" i="103"/>
  <c r="F799" i="103"/>
  <c r="E799" i="103"/>
  <c r="D799" i="103"/>
  <c r="I798" i="103"/>
  <c r="H797" i="103"/>
  <c r="G797" i="103"/>
  <c r="F797" i="103"/>
  <c r="E797" i="103"/>
  <c r="D797" i="103"/>
  <c r="I795" i="103"/>
  <c r="I794" i="103"/>
  <c r="I793" i="103"/>
  <c r="H792" i="103"/>
  <c r="G792" i="103"/>
  <c r="F792" i="103"/>
  <c r="E792" i="103"/>
  <c r="D792" i="103"/>
  <c r="I791" i="103"/>
  <c r="H790" i="103"/>
  <c r="G790" i="103"/>
  <c r="F790" i="103"/>
  <c r="E790" i="103"/>
  <c r="D790" i="103"/>
  <c r="I789" i="103"/>
  <c r="H788" i="103"/>
  <c r="G788" i="103"/>
  <c r="F788" i="103"/>
  <c r="E788" i="103"/>
  <c r="D788" i="103"/>
  <c r="I787" i="103"/>
  <c r="H786" i="103"/>
  <c r="G786" i="103"/>
  <c r="F786" i="103"/>
  <c r="E786" i="103"/>
  <c r="D786" i="103"/>
  <c r="I785" i="103"/>
  <c r="H784" i="103"/>
  <c r="G784" i="103"/>
  <c r="F784" i="103"/>
  <c r="E784" i="103"/>
  <c r="D784" i="103"/>
  <c r="I783" i="103"/>
  <c r="H782" i="103"/>
  <c r="G782" i="103"/>
  <c r="F782" i="103"/>
  <c r="E782" i="103"/>
  <c r="D782" i="103"/>
  <c r="I780" i="103"/>
  <c r="H779" i="103"/>
  <c r="G779" i="103"/>
  <c r="F779" i="103"/>
  <c r="E779" i="103"/>
  <c r="D779" i="103"/>
  <c r="I778" i="103"/>
  <c r="H777" i="103"/>
  <c r="G777" i="103"/>
  <c r="F777" i="103"/>
  <c r="E777" i="103"/>
  <c r="D777" i="103"/>
  <c r="I776" i="103"/>
  <c r="H775" i="103"/>
  <c r="G775" i="103"/>
  <c r="F775" i="103"/>
  <c r="E775" i="103"/>
  <c r="D775" i="103"/>
  <c r="I774" i="103"/>
  <c r="H773" i="103"/>
  <c r="G773" i="103"/>
  <c r="F773" i="103"/>
  <c r="E773" i="103"/>
  <c r="D773" i="103"/>
  <c r="I772" i="103"/>
  <c r="H771" i="103"/>
  <c r="G771" i="103"/>
  <c r="F771" i="103"/>
  <c r="E771" i="103"/>
  <c r="D771" i="103"/>
  <c r="I770" i="103"/>
  <c r="H769" i="103"/>
  <c r="G769" i="103"/>
  <c r="F769" i="103"/>
  <c r="E769" i="103"/>
  <c r="D769" i="103"/>
  <c r="I768" i="103"/>
  <c r="H767" i="103"/>
  <c r="G767" i="103"/>
  <c r="F767" i="103"/>
  <c r="E767" i="103"/>
  <c r="D767" i="103"/>
  <c r="I766" i="103"/>
  <c r="H765" i="103"/>
  <c r="G765" i="103"/>
  <c r="F765" i="103"/>
  <c r="E765" i="103"/>
  <c r="D765" i="103"/>
  <c r="I764" i="103"/>
  <c r="H763" i="103"/>
  <c r="G763" i="103"/>
  <c r="F763" i="103"/>
  <c r="E763" i="103"/>
  <c r="D763" i="103"/>
  <c r="I761" i="103"/>
  <c r="I760" i="103"/>
  <c r="I759" i="103"/>
  <c r="I758" i="103"/>
  <c r="H757" i="103"/>
  <c r="G757" i="103"/>
  <c r="G753" i="103" s="1"/>
  <c r="F757" i="103"/>
  <c r="E757" i="103"/>
  <c r="D757" i="103"/>
  <c r="I756" i="103"/>
  <c r="I755" i="103"/>
  <c r="H754" i="103"/>
  <c r="G754" i="103"/>
  <c r="F754" i="103"/>
  <c r="E754" i="103"/>
  <c r="D754" i="103"/>
  <c r="I750" i="103"/>
  <c r="H749" i="103"/>
  <c r="G749" i="103"/>
  <c r="F749" i="103"/>
  <c r="E749" i="103"/>
  <c r="D749" i="103"/>
  <c r="I749" i="103" s="1"/>
  <c r="I748" i="103"/>
  <c r="H747" i="103"/>
  <c r="G747" i="103"/>
  <c r="F747" i="103"/>
  <c r="E747" i="103"/>
  <c r="D747" i="103"/>
  <c r="I745" i="103"/>
  <c r="H744" i="103"/>
  <c r="G744" i="103"/>
  <c r="F744" i="103"/>
  <c r="E744" i="103"/>
  <c r="D744" i="103"/>
  <c r="I743" i="103"/>
  <c r="H742" i="103"/>
  <c r="G742" i="103"/>
  <c r="F742" i="103"/>
  <c r="E742" i="103"/>
  <c r="D742" i="103"/>
  <c r="I741" i="103"/>
  <c r="H740" i="103"/>
  <c r="G740" i="103"/>
  <c r="F740" i="103"/>
  <c r="E740" i="103"/>
  <c r="D740" i="103"/>
  <c r="I739" i="103"/>
  <c r="H738" i="103"/>
  <c r="G738" i="103"/>
  <c r="F738" i="103"/>
  <c r="E738" i="103"/>
  <c r="D738" i="103"/>
  <c r="I737" i="103"/>
  <c r="H736" i="103"/>
  <c r="G736" i="103"/>
  <c r="F736" i="103"/>
  <c r="E736" i="103"/>
  <c r="D736" i="103"/>
  <c r="I735" i="103"/>
  <c r="H734" i="103"/>
  <c r="G734" i="103"/>
  <c r="F734" i="103"/>
  <c r="E734" i="103"/>
  <c r="D734" i="103"/>
  <c r="I733" i="103"/>
  <c r="H732" i="103"/>
  <c r="G732" i="103"/>
  <c r="F732" i="103"/>
  <c r="E732" i="103"/>
  <c r="D732" i="103"/>
  <c r="I731" i="103"/>
  <c r="H730" i="103"/>
  <c r="G730" i="103"/>
  <c r="F730" i="103"/>
  <c r="E730" i="103"/>
  <c r="D730" i="103"/>
  <c r="I728" i="103"/>
  <c r="H727" i="103"/>
  <c r="G727" i="103"/>
  <c r="F727" i="103"/>
  <c r="E727" i="103"/>
  <c r="D727" i="103"/>
  <c r="I726" i="103"/>
  <c r="H725" i="103"/>
  <c r="G725" i="103"/>
  <c r="F725" i="103"/>
  <c r="E725" i="103"/>
  <c r="D725" i="103"/>
  <c r="I724" i="103"/>
  <c r="I723" i="103"/>
  <c r="I722" i="103"/>
  <c r="I721" i="103"/>
  <c r="I720" i="103"/>
  <c r="I719" i="103"/>
  <c r="I718" i="103"/>
  <c r="I717" i="103"/>
  <c r="H716" i="103"/>
  <c r="G716" i="103"/>
  <c r="F716" i="103"/>
  <c r="E716" i="103"/>
  <c r="D716" i="103"/>
  <c r="I715" i="103"/>
  <c r="I714" i="103"/>
  <c r="I713" i="103"/>
  <c r="I712" i="103"/>
  <c r="I711" i="103"/>
  <c r="I710" i="103"/>
  <c r="I709" i="103"/>
  <c r="I708" i="103"/>
  <c r="I707" i="103"/>
  <c r="H706" i="103"/>
  <c r="G706" i="103"/>
  <c r="F706" i="103"/>
  <c r="E706" i="103"/>
  <c r="D706" i="103"/>
  <c r="I705" i="103"/>
  <c r="H704" i="103"/>
  <c r="G704" i="103"/>
  <c r="F704" i="103"/>
  <c r="E704" i="103"/>
  <c r="D704" i="103"/>
  <c r="I703" i="103"/>
  <c r="I702" i="103"/>
  <c r="I701" i="103"/>
  <c r="I700" i="103"/>
  <c r="I699" i="103"/>
  <c r="I698" i="103"/>
  <c r="I697" i="103"/>
  <c r="I696" i="103"/>
  <c r="I695" i="103"/>
  <c r="H694" i="103"/>
  <c r="G694" i="103"/>
  <c r="F694" i="103"/>
  <c r="E694" i="103"/>
  <c r="D694" i="103"/>
  <c r="I693" i="103"/>
  <c r="I692" i="103"/>
  <c r="I691" i="103"/>
  <c r="I690" i="103"/>
  <c r="I689" i="103"/>
  <c r="I688" i="103"/>
  <c r="I687" i="103"/>
  <c r="I686" i="103"/>
  <c r="I685" i="103"/>
  <c r="H684" i="103"/>
  <c r="G684" i="103"/>
  <c r="F684" i="103"/>
  <c r="E684" i="103"/>
  <c r="D684" i="103"/>
  <c r="I683" i="103"/>
  <c r="H682" i="103"/>
  <c r="G682" i="103"/>
  <c r="F682" i="103"/>
  <c r="E682" i="103"/>
  <c r="D682" i="103"/>
  <c r="I678" i="103"/>
  <c r="H677" i="103"/>
  <c r="G677" i="103"/>
  <c r="F677" i="103"/>
  <c r="E677" i="103"/>
  <c r="D677" i="103"/>
  <c r="I676" i="103"/>
  <c r="H675" i="103"/>
  <c r="G675" i="103"/>
  <c r="F675" i="103"/>
  <c r="E675" i="103"/>
  <c r="D675" i="103"/>
  <c r="I674" i="103"/>
  <c r="H673" i="103"/>
  <c r="G673" i="103"/>
  <c r="F673" i="103"/>
  <c r="E673" i="103"/>
  <c r="D673" i="103"/>
  <c r="I672" i="103"/>
  <c r="H671" i="103"/>
  <c r="G671" i="103"/>
  <c r="F671" i="103"/>
  <c r="E671" i="103"/>
  <c r="D671" i="103"/>
  <c r="I670" i="103"/>
  <c r="H669" i="103"/>
  <c r="G669" i="103"/>
  <c r="F669" i="103"/>
  <c r="E669" i="103"/>
  <c r="D669" i="103"/>
  <c r="I668" i="103"/>
  <c r="H667" i="103"/>
  <c r="G667" i="103"/>
  <c r="F667" i="103"/>
  <c r="E667" i="103"/>
  <c r="D667" i="103"/>
  <c r="I666" i="103"/>
  <c r="H665" i="103"/>
  <c r="G665" i="103"/>
  <c r="F665" i="103"/>
  <c r="E665" i="103"/>
  <c r="D665" i="103"/>
  <c r="I664" i="103"/>
  <c r="H663" i="103"/>
  <c r="G663" i="103"/>
  <c r="F663" i="103"/>
  <c r="E663" i="103"/>
  <c r="D663" i="103"/>
  <c r="I662" i="103"/>
  <c r="H661" i="103"/>
  <c r="G661" i="103"/>
  <c r="F661" i="103"/>
  <c r="E661" i="103"/>
  <c r="D661" i="103"/>
  <c r="I659" i="103"/>
  <c r="I658" i="103"/>
  <c r="I657" i="103"/>
  <c r="H656" i="103"/>
  <c r="G656" i="103"/>
  <c r="F656" i="103"/>
  <c r="E656" i="103"/>
  <c r="D656" i="103"/>
  <c r="I655" i="103"/>
  <c r="H654" i="103"/>
  <c r="G654" i="103"/>
  <c r="F654" i="103"/>
  <c r="E654" i="103"/>
  <c r="D654" i="103"/>
  <c r="I653" i="103"/>
  <c r="H652" i="103"/>
  <c r="G652" i="103"/>
  <c r="F652" i="103"/>
  <c r="E652" i="103"/>
  <c r="D652" i="103"/>
  <c r="I651" i="103"/>
  <c r="H650" i="103"/>
  <c r="G650" i="103"/>
  <c r="F650" i="103"/>
  <c r="E650" i="103"/>
  <c r="D650" i="103"/>
  <c r="I648" i="103"/>
  <c r="H647" i="103"/>
  <c r="G647" i="103"/>
  <c r="F647" i="103"/>
  <c r="E647" i="103"/>
  <c r="D647" i="103"/>
  <c r="I646" i="103"/>
  <c r="H645" i="103"/>
  <c r="G645" i="103"/>
  <c r="F645" i="103"/>
  <c r="E645" i="103"/>
  <c r="D645" i="103"/>
  <c r="I644" i="103"/>
  <c r="H643" i="103"/>
  <c r="G643" i="103"/>
  <c r="F643" i="103"/>
  <c r="E643" i="103"/>
  <c r="D643" i="103"/>
  <c r="I642" i="103"/>
  <c r="H641" i="103"/>
  <c r="G641" i="103"/>
  <c r="F641" i="103"/>
  <c r="E641" i="103"/>
  <c r="D641" i="103"/>
  <c r="I640" i="103"/>
  <c r="H639" i="103"/>
  <c r="G639" i="103"/>
  <c r="F639" i="103"/>
  <c r="E639" i="103"/>
  <c r="D639" i="103"/>
  <c r="I638" i="103"/>
  <c r="H637" i="103"/>
  <c r="G637" i="103"/>
  <c r="F637" i="103"/>
  <c r="E637" i="103"/>
  <c r="D637" i="103"/>
  <c r="I636" i="103"/>
  <c r="H635" i="103"/>
  <c r="G635" i="103"/>
  <c r="F635" i="103"/>
  <c r="E635" i="103"/>
  <c r="D635" i="103"/>
  <c r="I634" i="103"/>
  <c r="H633" i="103"/>
  <c r="G633" i="103"/>
  <c r="F633" i="103"/>
  <c r="E633" i="103"/>
  <c r="D633" i="103"/>
  <c r="I632" i="103"/>
  <c r="H631" i="103"/>
  <c r="G631" i="103"/>
  <c r="F631" i="103"/>
  <c r="E631" i="103"/>
  <c r="D631" i="103"/>
  <c r="I629" i="103"/>
  <c r="I628" i="103"/>
  <c r="I627" i="103"/>
  <c r="H626" i="103"/>
  <c r="G626" i="103"/>
  <c r="F626" i="103"/>
  <c r="E626" i="103"/>
  <c r="D626" i="103"/>
  <c r="I625" i="103"/>
  <c r="H624" i="103"/>
  <c r="G624" i="103"/>
  <c r="F624" i="103"/>
  <c r="E624" i="103"/>
  <c r="D624" i="103"/>
  <c r="I623" i="103"/>
  <c r="H622" i="103"/>
  <c r="G622" i="103"/>
  <c r="F622" i="103"/>
  <c r="E622" i="103"/>
  <c r="D622" i="103"/>
  <c r="I621" i="103"/>
  <c r="H620" i="103"/>
  <c r="G620" i="103"/>
  <c r="F620" i="103"/>
  <c r="E620" i="103"/>
  <c r="D620" i="103"/>
  <c r="I619" i="103"/>
  <c r="H618" i="103"/>
  <c r="G618" i="103"/>
  <c r="F618" i="103"/>
  <c r="E618" i="103"/>
  <c r="D618" i="103"/>
  <c r="I617" i="103"/>
  <c r="H616" i="103"/>
  <c r="G616" i="103"/>
  <c r="F616" i="103"/>
  <c r="E616" i="103"/>
  <c r="D616" i="103"/>
  <c r="I615" i="103"/>
  <c r="I614" i="103"/>
  <c r="H613" i="103"/>
  <c r="G613" i="103"/>
  <c r="F613" i="103"/>
  <c r="E613" i="103"/>
  <c r="D613" i="103"/>
  <c r="I612" i="103"/>
  <c r="H611" i="103"/>
  <c r="G611" i="103"/>
  <c r="F611" i="103"/>
  <c r="E611" i="103"/>
  <c r="D611" i="103"/>
  <c r="I609" i="103"/>
  <c r="H608" i="103"/>
  <c r="H607" i="103" s="1"/>
  <c r="G608" i="103"/>
  <c r="F608" i="103"/>
  <c r="F607" i="103" s="1"/>
  <c r="E608" i="103"/>
  <c r="E607" i="103" s="1"/>
  <c r="D608" i="103"/>
  <c r="D607" i="103" s="1"/>
  <c r="I606" i="103"/>
  <c r="H605" i="103"/>
  <c r="G605" i="103"/>
  <c r="F605" i="103"/>
  <c r="E605" i="103"/>
  <c r="D605" i="103"/>
  <c r="I604" i="103"/>
  <c r="H603" i="103"/>
  <c r="G603" i="103"/>
  <c r="F603" i="103"/>
  <c r="E603" i="103"/>
  <c r="D603" i="103"/>
  <c r="I602" i="103"/>
  <c r="H601" i="103"/>
  <c r="G601" i="103"/>
  <c r="F601" i="103"/>
  <c r="E601" i="103"/>
  <c r="D601" i="103"/>
  <c r="I600" i="103"/>
  <c r="H599" i="103"/>
  <c r="G599" i="103"/>
  <c r="F599" i="103"/>
  <c r="E599" i="103"/>
  <c r="D599" i="103"/>
  <c r="I598" i="103"/>
  <c r="H597" i="103"/>
  <c r="G597" i="103"/>
  <c r="F597" i="103"/>
  <c r="E597" i="103"/>
  <c r="D597" i="103"/>
  <c r="I596" i="103"/>
  <c r="I595" i="103"/>
  <c r="H594" i="103"/>
  <c r="G594" i="103"/>
  <c r="F594" i="103"/>
  <c r="E594" i="103"/>
  <c r="D594" i="103"/>
  <c r="I592" i="103"/>
  <c r="H591" i="103"/>
  <c r="G591" i="103"/>
  <c r="F591" i="103"/>
  <c r="F588" i="103" s="1"/>
  <c r="E591" i="103"/>
  <c r="D591" i="103"/>
  <c r="I590" i="103"/>
  <c r="H589" i="103"/>
  <c r="G589" i="103"/>
  <c r="F589" i="103"/>
  <c r="E589" i="103"/>
  <c r="D589" i="103"/>
  <c r="I587" i="103"/>
  <c r="H586" i="103"/>
  <c r="G586" i="103"/>
  <c r="F586" i="103"/>
  <c r="E586" i="103"/>
  <c r="D586" i="103"/>
  <c r="I585" i="103"/>
  <c r="H584" i="103"/>
  <c r="G584" i="103"/>
  <c r="F584" i="103"/>
  <c r="E584" i="103"/>
  <c r="D584" i="103"/>
  <c r="I583" i="103"/>
  <c r="H582" i="103"/>
  <c r="G582" i="103"/>
  <c r="F582" i="103"/>
  <c r="E582" i="103"/>
  <c r="D582" i="103"/>
  <c r="I581" i="103"/>
  <c r="H580" i="103"/>
  <c r="G580" i="103"/>
  <c r="F580" i="103"/>
  <c r="E580" i="103"/>
  <c r="D580" i="103"/>
  <c r="I578" i="103"/>
  <c r="I577" i="103"/>
  <c r="H576" i="103"/>
  <c r="G576" i="103"/>
  <c r="F576" i="103"/>
  <c r="E576" i="103"/>
  <c r="D576" i="103"/>
  <c r="I575" i="103"/>
  <c r="H574" i="103"/>
  <c r="G574" i="103"/>
  <c r="F574" i="103"/>
  <c r="E574" i="103"/>
  <c r="D574" i="103"/>
  <c r="I573" i="103"/>
  <c r="H572" i="103"/>
  <c r="G572" i="103"/>
  <c r="F572" i="103"/>
  <c r="E572" i="103"/>
  <c r="D572" i="103"/>
  <c r="I571" i="103"/>
  <c r="I570" i="103"/>
  <c r="I569" i="103"/>
  <c r="H568" i="103"/>
  <c r="G568" i="103"/>
  <c r="F568" i="103"/>
  <c r="E568" i="103"/>
  <c r="D568" i="103"/>
  <c r="I567" i="103"/>
  <c r="H566" i="103"/>
  <c r="G566" i="103"/>
  <c r="F566" i="103"/>
  <c r="E566" i="103"/>
  <c r="D566" i="103"/>
  <c r="I565" i="103"/>
  <c r="I564" i="103"/>
  <c r="H563" i="103"/>
  <c r="G563" i="103"/>
  <c r="F563" i="103"/>
  <c r="E563" i="103"/>
  <c r="D563" i="103"/>
  <c r="I559" i="103"/>
  <c r="H558" i="103"/>
  <c r="G558" i="103"/>
  <c r="F558" i="103"/>
  <c r="E558" i="103"/>
  <c r="D558" i="103"/>
  <c r="I557" i="103"/>
  <c r="H556" i="103"/>
  <c r="G556" i="103"/>
  <c r="F556" i="103"/>
  <c r="E556" i="103"/>
  <c r="D556" i="103"/>
  <c r="I555" i="103"/>
  <c r="H554" i="103"/>
  <c r="G554" i="103"/>
  <c r="F554" i="103"/>
  <c r="E554" i="103"/>
  <c r="D554" i="103"/>
  <c r="I552" i="103"/>
  <c r="H551" i="103"/>
  <c r="G551" i="103"/>
  <c r="F551" i="103"/>
  <c r="E551" i="103"/>
  <c r="D551" i="103"/>
  <c r="I550" i="103"/>
  <c r="H549" i="103"/>
  <c r="G549" i="103"/>
  <c r="F549" i="103"/>
  <c r="E549" i="103"/>
  <c r="D549" i="103"/>
  <c r="I548" i="103"/>
  <c r="H547" i="103"/>
  <c r="G547" i="103"/>
  <c r="F547" i="103"/>
  <c r="E547" i="103"/>
  <c r="D547" i="103"/>
  <c r="I546" i="103"/>
  <c r="I545" i="103"/>
  <c r="H544" i="103"/>
  <c r="G544" i="103"/>
  <c r="F544" i="103"/>
  <c r="E544" i="103"/>
  <c r="D544" i="103"/>
  <c r="I543" i="103"/>
  <c r="H542" i="103"/>
  <c r="G542" i="103"/>
  <c r="F542" i="103"/>
  <c r="E542" i="103"/>
  <c r="D542" i="103"/>
  <c r="I540" i="103"/>
  <c r="H539" i="103"/>
  <c r="H538" i="103" s="1"/>
  <c r="G539" i="103"/>
  <c r="G538" i="103" s="1"/>
  <c r="F539" i="103"/>
  <c r="F538" i="103" s="1"/>
  <c r="E539" i="103"/>
  <c r="E538" i="103" s="1"/>
  <c r="D539" i="103"/>
  <c r="D538" i="103" s="1"/>
  <c r="I537" i="103"/>
  <c r="H536" i="103"/>
  <c r="G536" i="103"/>
  <c r="F536" i="103"/>
  <c r="E536" i="103"/>
  <c r="D536" i="103"/>
  <c r="I535" i="103"/>
  <c r="H534" i="103"/>
  <c r="G534" i="103"/>
  <c r="F534" i="103"/>
  <c r="E534" i="103"/>
  <c r="D534" i="103"/>
  <c r="I533" i="103"/>
  <c r="H532" i="103"/>
  <c r="G532" i="103"/>
  <c r="F532" i="103"/>
  <c r="E532" i="103"/>
  <c r="D532" i="103"/>
  <c r="I531" i="103"/>
  <c r="H530" i="103"/>
  <c r="G530" i="103"/>
  <c r="F530" i="103"/>
  <c r="E530" i="103"/>
  <c r="D530" i="103"/>
  <c r="I529" i="103"/>
  <c r="H528" i="103"/>
  <c r="G528" i="103"/>
  <c r="F528" i="103"/>
  <c r="E528" i="103"/>
  <c r="D528" i="103"/>
  <c r="I527" i="103"/>
  <c r="H526" i="103"/>
  <c r="G526" i="103"/>
  <c r="F526" i="103"/>
  <c r="E526" i="103"/>
  <c r="D526" i="103"/>
  <c r="I524" i="103"/>
  <c r="I523" i="103"/>
  <c r="H522" i="103"/>
  <c r="G522" i="103"/>
  <c r="F522" i="103"/>
  <c r="E522" i="103"/>
  <c r="D522" i="103"/>
  <c r="I521" i="103"/>
  <c r="H520" i="103"/>
  <c r="G520" i="103"/>
  <c r="F520" i="103"/>
  <c r="E520" i="103"/>
  <c r="D520" i="103"/>
  <c r="I519" i="103"/>
  <c r="H518" i="103"/>
  <c r="G518" i="103"/>
  <c r="F518" i="103"/>
  <c r="E518" i="103"/>
  <c r="D518" i="103"/>
  <c r="I516" i="103"/>
  <c r="I515" i="103"/>
  <c r="H514" i="103"/>
  <c r="G514" i="103"/>
  <c r="F514" i="103"/>
  <c r="E514" i="103"/>
  <c r="D514" i="103"/>
  <c r="I513" i="103"/>
  <c r="H512" i="103"/>
  <c r="G512" i="103"/>
  <c r="F512" i="103"/>
  <c r="E512" i="103"/>
  <c r="D512" i="103"/>
  <c r="I511" i="103"/>
  <c r="H510" i="103"/>
  <c r="G510" i="103"/>
  <c r="F510" i="103"/>
  <c r="E510" i="103"/>
  <c r="D510" i="103"/>
  <c r="I509" i="103"/>
  <c r="I508" i="103"/>
  <c r="H507" i="103"/>
  <c r="G507" i="103"/>
  <c r="F507" i="103"/>
  <c r="E507" i="103"/>
  <c r="D507" i="103"/>
  <c r="I506" i="103"/>
  <c r="H505" i="103"/>
  <c r="G505" i="103"/>
  <c r="F505" i="103"/>
  <c r="E505" i="103"/>
  <c r="D505" i="103"/>
  <c r="I504" i="103"/>
  <c r="I503" i="103"/>
  <c r="H502" i="103"/>
  <c r="G502" i="103"/>
  <c r="F502" i="103"/>
  <c r="E502" i="103"/>
  <c r="D502" i="103"/>
  <c r="I501" i="103"/>
  <c r="I500" i="103"/>
  <c r="I499" i="103"/>
  <c r="H498" i="103"/>
  <c r="G498" i="103"/>
  <c r="F498" i="103"/>
  <c r="E498" i="103"/>
  <c r="D498" i="103"/>
  <c r="I497" i="103"/>
  <c r="I496" i="103"/>
  <c r="I495" i="103"/>
  <c r="I494" i="103"/>
  <c r="I493" i="103"/>
  <c r="I492" i="103"/>
  <c r="H491" i="103"/>
  <c r="G491" i="103"/>
  <c r="F491" i="103"/>
  <c r="E491" i="103"/>
  <c r="D491" i="103"/>
  <c r="I489" i="103"/>
  <c r="I488" i="103"/>
  <c r="I487" i="103"/>
  <c r="I486" i="103"/>
  <c r="H485" i="103"/>
  <c r="G485" i="103"/>
  <c r="F485" i="103"/>
  <c r="E485" i="103"/>
  <c r="D485" i="103"/>
  <c r="I484" i="103"/>
  <c r="I483" i="103"/>
  <c r="I482" i="103"/>
  <c r="H481" i="103"/>
  <c r="G481" i="103"/>
  <c r="F481" i="103"/>
  <c r="E481" i="103"/>
  <c r="D481" i="103"/>
  <c r="I480" i="103"/>
  <c r="H479" i="103"/>
  <c r="G479" i="103"/>
  <c r="F479" i="103"/>
  <c r="E479" i="103"/>
  <c r="D479" i="103"/>
  <c r="I478" i="103"/>
  <c r="H477" i="103"/>
  <c r="G477" i="103"/>
  <c r="F477" i="103"/>
  <c r="E477" i="103"/>
  <c r="D477" i="103"/>
  <c r="I476" i="103"/>
  <c r="H475" i="103"/>
  <c r="G475" i="103"/>
  <c r="F475" i="103"/>
  <c r="E475" i="103"/>
  <c r="D475" i="103"/>
  <c r="I474" i="103"/>
  <c r="H473" i="103"/>
  <c r="G473" i="103"/>
  <c r="F473" i="103"/>
  <c r="E473" i="103"/>
  <c r="D473" i="103"/>
  <c r="I472" i="103"/>
  <c r="H471" i="103"/>
  <c r="G471" i="103"/>
  <c r="F471" i="103"/>
  <c r="E471" i="103"/>
  <c r="D471" i="103"/>
  <c r="I470" i="103"/>
  <c r="H469" i="103"/>
  <c r="G469" i="103"/>
  <c r="F469" i="103"/>
  <c r="E469" i="103"/>
  <c r="D469" i="103"/>
  <c r="I468" i="103"/>
  <c r="H467" i="103"/>
  <c r="G467" i="103"/>
  <c r="F467" i="103"/>
  <c r="E467" i="103"/>
  <c r="D467" i="103"/>
  <c r="I465" i="103"/>
  <c r="H464" i="103"/>
  <c r="G464" i="103"/>
  <c r="F464" i="103"/>
  <c r="E464" i="103"/>
  <c r="D464" i="103"/>
  <c r="I463" i="103"/>
  <c r="H462" i="103"/>
  <c r="G462" i="103"/>
  <c r="F462" i="103"/>
  <c r="E462" i="103"/>
  <c r="D462" i="103"/>
  <c r="I461" i="103"/>
  <c r="H460" i="103"/>
  <c r="G460" i="103"/>
  <c r="F460" i="103"/>
  <c r="E460" i="103"/>
  <c r="D460" i="103"/>
  <c r="I459" i="103"/>
  <c r="H458" i="103"/>
  <c r="G458" i="103"/>
  <c r="F458" i="103"/>
  <c r="E458" i="103"/>
  <c r="D458" i="103"/>
  <c r="I457" i="103"/>
  <c r="H456" i="103"/>
  <c r="G456" i="103"/>
  <c r="F456" i="103"/>
  <c r="E456" i="103"/>
  <c r="D456" i="103"/>
  <c r="I454" i="103"/>
  <c r="H453" i="103"/>
  <c r="G453" i="103"/>
  <c r="F453" i="103"/>
  <c r="E453" i="103"/>
  <c r="D453" i="103"/>
  <c r="I452" i="103"/>
  <c r="H451" i="103"/>
  <c r="G451" i="103"/>
  <c r="F451" i="103"/>
  <c r="E451" i="103"/>
  <c r="D451" i="103"/>
  <c r="I450" i="103"/>
  <c r="H449" i="103"/>
  <c r="G449" i="103"/>
  <c r="F449" i="103"/>
  <c r="E449" i="103"/>
  <c r="D449" i="103"/>
  <c r="I448" i="103"/>
  <c r="H447" i="103"/>
  <c r="G447" i="103"/>
  <c r="F447" i="103"/>
  <c r="E447" i="103"/>
  <c r="D447" i="103"/>
  <c r="I446" i="103"/>
  <c r="H445" i="103"/>
  <c r="G445" i="103"/>
  <c r="F445" i="103"/>
  <c r="E445" i="103"/>
  <c r="D445" i="103"/>
  <c r="I444" i="103"/>
  <c r="H443" i="103"/>
  <c r="G443" i="103"/>
  <c r="F443" i="103"/>
  <c r="E443" i="103"/>
  <c r="D443" i="103"/>
  <c r="I442" i="103"/>
  <c r="H441" i="103"/>
  <c r="G441" i="103"/>
  <c r="F441" i="103"/>
  <c r="E441" i="103"/>
  <c r="D441" i="103"/>
  <c r="I440" i="103"/>
  <c r="H439" i="103"/>
  <c r="G439" i="103"/>
  <c r="F439" i="103"/>
  <c r="E439" i="103"/>
  <c r="D439" i="103"/>
  <c r="I438" i="103"/>
  <c r="H437" i="103"/>
  <c r="G437" i="103"/>
  <c r="F437" i="103"/>
  <c r="E437" i="103"/>
  <c r="D437" i="103"/>
  <c r="I433" i="103"/>
  <c r="I432" i="103"/>
  <c r="I431" i="103"/>
  <c r="I430" i="103"/>
  <c r="I429" i="103"/>
  <c r="I428" i="103"/>
  <c r="I427" i="103"/>
  <c r="I426" i="103"/>
  <c r="H425" i="103"/>
  <c r="G425" i="103"/>
  <c r="F425" i="103"/>
  <c r="E425" i="103"/>
  <c r="D425" i="103"/>
  <c r="I424" i="103"/>
  <c r="I423" i="103"/>
  <c r="I422" i="103"/>
  <c r="H421" i="103"/>
  <c r="G421" i="103"/>
  <c r="F421" i="103"/>
  <c r="E421" i="103"/>
  <c r="D421" i="103"/>
  <c r="I420" i="103"/>
  <c r="H419" i="103"/>
  <c r="G419" i="103"/>
  <c r="F419" i="103"/>
  <c r="E419" i="103"/>
  <c r="D419" i="103"/>
  <c r="I418" i="103"/>
  <c r="H417" i="103"/>
  <c r="G417" i="103"/>
  <c r="F417" i="103"/>
  <c r="E417" i="103"/>
  <c r="D417" i="103"/>
  <c r="I416" i="103"/>
  <c r="H415" i="103"/>
  <c r="G415" i="103"/>
  <c r="F415" i="103"/>
  <c r="E415" i="103"/>
  <c r="D415" i="103"/>
  <c r="I414" i="103"/>
  <c r="I413" i="103"/>
  <c r="H412" i="103"/>
  <c r="G412" i="103"/>
  <c r="F412" i="103"/>
  <c r="E412" i="103"/>
  <c r="D412" i="103"/>
  <c r="I411" i="103"/>
  <c r="H410" i="103"/>
  <c r="G410" i="103"/>
  <c r="F410" i="103"/>
  <c r="E410" i="103"/>
  <c r="D410" i="103"/>
  <c r="I409" i="103"/>
  <c r="I408" i="103"/>
  <c r="H407" i="103"/>
  <c r="G407" i="103"/>
  <c r="F407" i="103"/>
  <c r="E407" i="103"/>
  <c r="D407" i="103"/>
  <c r="I406" i="103"/>
  <c r="H405" i="103"/>
  <c r="G405" i="103"/>
  <c r="F405" i="103"/>
  <c r="E405" i="103"/>
  <c r="D405" i="103"/>
  <c r="I403" i="103"/>
  <c r="H402" i="103"/>
  <c r="G402" i="103"/>
  <c r="F402" i="103"/>
  <c r="E402" i="103"/>
  <c r="D402" i="103"/>
  <c r="I401" i="103"/>
  <c r="H400" i="103"/>
  <c r="G400" i="103"/>
  <c r="F400" i="103"/>
  <c r="E400" i="103"/>
  <c r="D400" i="103"/>
  <c r="I399" i="103"/>
  <c r="H398" i="103"/>
  <c r="G398" i="103"/>
  <c r="F398" i="103"/>
  <c r="E398" i="103"/>
  <c r="D398" i="103"/>
  <c r="I397" i="103"/>
  <c r="I396" i="103"/>
  <c r="H395" i="103"/>
  <c r="G395" i="103"/>
  <c r="F395" i="103"/>
  <c r="E395" i="103"/>
  <c r="D395" i="103"/>
  <c r="I394" i="103"/>
  <c r="H393" i="103"/>
  <c r="G393" i="103"/>
  <c r="F393" i="103"/>
  <c r="E393" i="103"/>
  <c r="D393" i="103"/>
  <c r="I391" i="103"/>
  <c r="H390" i="103"/>
  <c r="G390" i="103"/>
  <c r="F390" i="103"/>
  <c r="E390" i="103"/>
  <c r="D390" i="103"/>
  <c r="I389" i="103"/>
  <c r="H388" i="103"/>
  <c r="G388" i="103"/>
  <c r="F388" i="103"/>
  <c r="E388" i="103"/>
  <c r="D388" i="103"/>
  <c r="I387" i="103"/>
  <c r="H386" i="103"/>
  <c r="G386" i="103"/>
  <c r="F386" i="103"/>
  <c r="E386" i="103"/>
  <c r="D386" i="103"/>
  <c r="I385" i="103"/>
  <c r="I384" i="103"/>
  <c r="I383" i="103"/>
  <c r="H382" i="103"/>
  <c r="G382" i="103"/>
  <c r="F382" i="103"/>
  <c r="E382" i="103"/>
  <c r="D382" i="103"/>
  <c r="I381" i="103"/>
  <c r="I380" i="103"/>
  <c r="I379" i="103"/>
  <c r="H378" i="103"/>
  <c r="G378" i="103"/>
  <c r="F378" i="103"/>
  <c r="E378" i="103"/>
  <c r="D378" i="103"/>
  <c r="I377" i="103"/>
  <c r="H376" i="103"/>
  <c r="G376" i="103"/>
  <c r="F376" i="103"/>
  <c r="E376" i="103"/>
  <c r="D376" i="103"/>
  <c r="I375" i="103"/>
  <c r="H374" i="103"/>
  <c r="G374" i="103"/>
  <c r="F374" i="103"/>
  <c r="E374" i="103"/>
  <c r="D374" i="103"/>
  <c r="I373" i="103"/>
  <c r="H372" i="103"/>
  <c r="G372" i="103"/>
  <c r="F372" i="103"/>
  <c r="E372" i="103"/>
  <c r="D372" i="103"/>
  <c r="I371" i="103"/>
  <c r="H370" i="103"/>
  <c r="G370" i="103"/>
  <c r="F370" i="103"/>
  <c r="E370" i="103"/>
  <c r="D370" i="103"/>
  <c r="I368" i="103"/>
  <c r="H367" i="103"/>
  <c r="G367" i="103"/>
  <c r="F367" i="103"/>
  <c r="E367" i="103"/>
  <c r="D367" i="103"/>
  <c r="I366" i="103"/>
  <c r="H365" i="103"/>
  <c r="G365" i="103"/>
  <c r="F365" i="103"/>
  <c r="E365" i="103"/>
  <c r="D365" i="103"/>
  <c r="I364" i="103"/>
  <c r="H363" i="103"/>
  <c r="G363" i="103"/>
  <c r="F363" i="103"/>
  <c r="E363" i="103"/>
  <c r="D363" i="103"/>
  <c r="I362" i="103"/>
  <c r="H361" i="103"/>
  <c r="G361" i="103"/>
  <c r="F361" i="103"/>
  <c r="E361" i="103"/>
  <c r="D361" i="103"/>
  <c r="I360" i="103"/>
  <c r="H359" i="103"/>
  <c r="G359" i="103"/>
  <c r="F359" i="103"/>
  <c r="E359" i="103"/>
  <c r="D359" i="103"/>
  <c r="I358" i="103"/>
  <c r="H357" i="103"/>
  <c r="G357" i="103"/>
  <c r="F357" i="103"/>
  <c r="E357" i="103"/>
  <c r="D357" i="103"/>
  <c r="I356" i="103"/>
  <c r="I355" i="103"/>
  <c r="H354" i="103"/>
  <c r="G354" i="103"/>
  <c r="F354" i="103"/>
  <c r="E354" i="103"/>
  <c r="D354" i="103"/>
  <c r="I352" i="103"/>
  <c r="H351" i="103"/>
  <c r="G351" i="103"/>
  <c r="F351" i="103"/>
  <c r="E351" i="103"/>
  <c r="D351" i="103"/>
  <c r="I350" i="103"/>
  <c r="H349" i="103"/>
  <c r="G349" i="103"/>
  <c r="F349" i="103"/>
  <c r="E349" i="103"/>
  <c r="D349" i="103"/>
  <c r="I348" i="103"/>
  <c r="H347" i="103"/>
  <c r="G347" i="103"/>
  <c r="F347" i="103"/>
  <c r="E347" i="103"/>
  <c r="D347" i="103"/>
  <c r="I346" i="103"/>
  <c r="H345" i="103"/>
  <c r="G345" i="103"/>
  <c r="F345" i="103"/>
  <c r="E345" i="103"/>
  <c r="D345" i="103"/>
  <c r="I344" i="103"/>
  <c r="H343" i="103"/>
  <c r="G343" i="103"/>
  <c r="F343" i="103"/>
  <c r="E343" i="103"/>
  <c r="D343" i="103"/>
  <c r="I342" i="103"/>
  <c r="H341" i="103"/>
  <c r="G341" i="103"/>
  <c r="F341" i="103"/>
  <c r="E341" i="103"/>
  <c r="D341" i="103"/>
  <c r="I340" i="103"/>
  <c r="I339" i="103"/>
  <c r="H338" i="103"/>
  <c r="G338" i="103"/>
  <c r="F338" i="103"/>
  <c r="E338" i="103"/>
  <c r="D338" i="103"/>
  <c r="I337" i="103"/>
  <c r="H336" i="103"/>
  <c r="G336" i="103"/>
  <c r="F336" i="103"/>
  <c r="E336" i="103"/>
  <c r="D336" i="103"/>
  <c r="I335" i="103"/>
  <c r="I334" i="103"/>
  <c r="H333" i="103"/>
  <c r="G333" i="103"/>
  <c r="F333" i="103"/>
  <c r="E333" i="103"/>
  <c r="D333" i="103"/>
  <c r="I331" i="103"/>
  <c r="H330" i="103"/>
  <c r="G330" i="103"/>
  <c r="F330" i="103"/>
  <c r="E330" i="103"/>
  <c r="D330" i="103"/>
  <c r="I329" i="103"/>
  <c r="H328" i="103"/>
  <c r="G328" i="103"/>
  <c r="F328" i="103"/>
  <c r="E328" i="103"/>
  <c r="D328" i="103"/>
  <c r="I327" i="103"/>
  <c r="H326" i="103"/>
  <c r="G326" i="103"/>
  <c r="F326" i="103"/>
  <c r="E326" i="103"/>
  <c r="D326" i="103"/>
  <c r="I325" i="103"/>
  <c r="H324" i="103"/>
  <c r="G324" i="103"/>
  <c r="F324" i="103"/>
  <c r="E324" i="103"/>
  <c r="D324" i="103"/>
  <c r="I323" i="103"/>
  <c r="H322" i="103"/>
  <c r="G322" i="103"/>
  <c r="F322" i="103"/>
  <c r="E322" i="103"/>
  <c r="D322" i="103"/>
  <c r="I321" i="103"/>
  <c r="H320" i="103"/>
  <c r="G320" i="103"/>
  <c r="F320" i="103"/>
  <c r="E320" i="103"/>
  <c r="D320" i="103"/>
  <c r="I319" i="103"/>
  <c r="H318" i="103"/>
  <c r="G318" i="103"/>
  <c r="F318" i="103"/>
  <c r="E318" i="103"/>
  <c r="D318" i="103"/>
  <c r="I317" i="103"/>
  <c r="H316" i="103"/>
  <c r="G316" i="103"/>
  <c r="F316" i="103"/>
  <c r="E316" i="103"/>
  <c r="D316" i="103"/>
  <c r="I315" i="103"/>
  <c r="H314" i="103"/>
  <c r="G314" i="103"/>
  <c r="F314" i="103"/>
  <c r="E314" i="103"/>
  <c r="D314" i="103"/>
  <c r="I312" i="103"/>
  <c r="H311" i="103"/>
  <c r="G311" i="103"/>
  <c r="F311" i="103"/>
  <c r="E311" i="103"/>
  <c r="D311" i="103"/>
  <c r="I310" i="103"/>
  <c r="H309" i="103"/>
  <c r="G309" i="103"/>
  <c r="F309" i="103"/>
  <c r="E309" i="103"/>
  <c r="D309" i="103"/>
  <c r="I308" i="103"/>
  <c r="H307" i="103"/>
  <c r="G307" i="103"/>
  <c r="F307" i="103"/>
  <c r="E307" i="103"/>
  <c r="D307" i="103"/>
  <c r="I306" i="103"/>
  <c r="I305" i="103"/>
  <c r="I304" i="103"/>
  <c r="H303" i="103"/>
  <c r="G303" i="103"/>
  <c r="F303" i="103"/>
  <c r="E303" i="103"/>
  <c r="D303" i="103"/>
  <c r="I302" i="103"/>
  <c r="H301" i="103"/>
  <c r="G301" i="103"/>
  <c r="F301" i="103"/>
  <c r="E301" i="103"/>
  <c r="D301" i="103"/>
  <c r="I300" i="103"/>
  <c r="H299" i="103"/>
  <c r="G299" i="103"/>
  <c r="F299" i="103"/>
  <c r="E299" i="103"/>
  <c r="D299" i="103"/>
  <c r="I298" i="103"/>
  <c r="H297" i="103"/>
  <c r="G297" i="103"/>
  <c r="F297" i="103"/>
  <c r="E297" i="103"/>
  <c r="D297" i="103"/>
  <c r="I296" i="103"/>
  <c r="H295" i="103"/>
  <c r="G295" i="103"/>
  <c r="F295" i="103"/>
  <c r="E295" i="103"/>
  <c r="D295" i="103"/>
  <c r="I294" i="103"/>
  <c r="H293" i="103"/>
  <c r="G293" i="103"/>
  <c r="F293" i="103"/>
  <c r="E293" i="103"/>
  <c r="D293" i="103"/>
  <c r="I291" i="103"/>
  <c r="H290" i="103"/>
  <c r="G290" i="103"/>
  <c r="F290" i="103"/>
  <c r="E290" i="103"/>
  <c r="D290" i="103"/>
  <c r="I289" i="103"/>
  <c r="H288" i="103"/>
  <c r="G288" i="103"/>
  <c r="F288" i="103"/>
  <c r="E288" i="103"/>
  <c r="D288" i="103"/>
  <c r="I287" i="103"/>
  <c r="H286" i="103"/>
  <c r="G286" i="103"/>
  <c r="F286" i="103"/>
  <c r="E286" i="103"/>
  <c r="D286" i="103"/>
  <c r="I285" i="103"/>
  <c r="H284" i="103"/>
  <c r="G284" i="103"/>
  <c r="F284" i="103"/>
  <c r="E284" i="103"/>
  <c r="D284" i="103"/>
  <c r="I283" i="103"/>
  <c r="H282" i="103"/>
  <c r="G282" i="103"/>
  <c r="F282" i="103"/>
  <c r="E282" i="103"/>
  <c r="D282" i="103"/>
  <c r="I281" i="103"/>
  <c r="H280" i="103"/>
  <c r="G280" i="103"/>
  <c r="F280" i="103"/>
  <c r="E280" i="103"/>
  <c r="D280" i="103"/>
  <c r="I279" i="103"/>
  <c r="H278" i="103"/>
  <c r="G278" i="103"/>
  <c r="F278" i="103"/>
  <c r="E278" i="103"/>
  <c r="D278" i="103"/>
  <c r="I277" i="103"/>
  <c r="H276" i="103"/>
  <c r="G276" i="103"/>
  <c r="F276" i="103"/>
  <c r="E276" i="103"/>
  <c r="D276" i="103"/>
  <c r="I275" i="103"/>
  <c r="H274" i="103"/>
  <c r="G274" i="103"/>
  <c r="F274" i="103"/>
  <c r="E274" i="103"/>
  <c r="D274" i="103"/>
  <c r="I272" i="103"/>
  <c r="I271" i="103"/>
  <c r="H270" i="103"/>
  <c r="G270" i="103"/>
  <c r="F270" i="103"/>
  <c r="E270" i="103"/>
  <c r="D270" i="103"/>
  <c r="I269" i="103"/>
  <c r="H268" i="103"/>
  <c r="G268" i="103"/>
  <c r="F268" i="103"/>
  <c r="E268" i="103"/>
  <c r="D268" i="103"/>
  <c r="I267" i="103"/>
  <c r="H266" i="103"/>
  <c r="G266" i="103"/>
  <c r="F266" i="103"/>
  <c r="E266" i="103"/>
  <c r="D266" i="103"/>
  <c r="I265" i="103"/>
  <c r="I264" i="103"/>
  <c r="H263" i="103"/>
  <c r="G263" i="103"/>
  <c r="F263" i="103"/>
  <c r="E263" i="103"/>
  <c r="D263" i="103"/>
  <c r="I262" i="103"/>
  <c r="H261" i="103"/>
  <c r="G261" i="103"/>
  <c r="F261" i="103"/>
  <c r="E261" i="103"/>
  <c r="D261" i="103"/>
  <c r="I260" i="103"/>
  <c r="H259" i="103"/>
  <c r="G259" i="103"/>
  <c r="F259" i="103"/>
  <c r="E259" i="103"/>
  <c r="D259" i="103"/>
  <c r="I258" i="103"/>
  <c r="I257" i="103"/>
  <c r="H256" i="103"/>
  <c r="G256" i="103"/>
  <c r="F256" i="103"/>
  <c r="E256" i="103"/>
  <c r="D256" i="103"/>
  <c r="I255" i="103"/>
  <c r="H254" i="103"/>
  <c r="G254" i="103"/>
  <c r="F254" i="103"/>
  <c r="E254" i="103"/>
  <c r="D254" i="103"/>
  <c r="I253" i="103"/>
  <c r="I252" i="103"/>
  <c r="H251" i="103"/>
  <c r="G251" i="103"/>
  <c r="F251" i="103"/>
  <c r="E251" i="103"/>
  <c r="D251" i="103"/>
  <c r="I247" i="103"/>
  <c r="I246" i="103"/>
  <c r="H245" i="103"/>
  <c r="G245" i="103"/>
  <c r="F245" i="103"/>
  <c r="E245" i="103"/>
  <c r="D245" i="103"/>
  <c r="I244" i="103"/>
  <c r="H243" i="103"/>
  <c r="G243" i="103"/>
  <c r="F243" i="103"/>
  <c r="E243" i="103"/>
  <c r="D243" i="103"/>
  <c r="I242" i="103"/>
  <c r="I241" i="103"/>
  <c r="H240" i="103"/>
  <c r="G240" i="103"/>
  <c r="F240" i="103"/>
  <c r="E240" i="103"/>
  <c r="D240" i="103"/>
  <c r="I239" i="103"/>
  <c r="H238" i="103"/>
  <c r="G238" i="103"/>
  <c r="F238" i="103"/>
  <c r="E238" i="103"/>
  <c r="D238" i="103"/>
  <c r="I237" i="103"/>
  <c r="H236" i="103"/>
  <c r="G236" i="103"/>
  <c r="F236" i="103"/>
  <c r="E236" i="103"/>
  <c r="D236" i="103"/>
  <c r="I235" i="103"/>
  <c r="H234" i="103"/>
  <c r="G234" i="103"/>
  <c r="F234" i="103"/>
  <c r="E234" i="103"/>
  <c r="D234" i="103"/>
  <c r="I233" i="103"/>
  <c r="H232" i="103"/>
  <c r="G232" i="103"/>
  <c r="F232" i="103"/>
  <c r="E232" i="103"/>
  <c r="D232" i="103"/>
  <c r="I231" i="103"/>
  <c r="H230" i="103"/>
  <c r="G230" i="103"/>
  <c r="F230" i="103"/>
  <c r="E230" i="103"/>
  <c r="D230" i="103"/>
  <c r="I229" i="103"/>
  <c r="H228" i="103"/>
  <c r="G228" i="103"/>
  <c r="F228" i="103"/>
  <c r="E228" i="103"/>
  <c r="D228" i="103"/>
  <c r="I226" i="103"/>
  <c r="H225" i="103"/>
  <c r="G225" i="103"/>
  <c r="F225" i="103"/>
  <c r="E225" i="103"/>
  <c r="D225" i="103"/>
  <c r="I224" i="103"/>
  <c r="H223" i="103"/>
  <c r="G223" i="103"/>
  <c r="F223" i="103"/>
  <c r="E223" i="103"/>
  <c r="D223" i="103"/>
  <c r="I222" i="103"/>
  <c r="H221" i="103"/>
  <c r="G221" i="103"/>
  <c r="F221" i="103"/>
  <c r="E221" i="103"/>
  <c r="D221" i="103"/>
  <c r="I219" i="103"/>
  <c r="H218" i="103"/>
  <c r="G218" i="103"/>
  <c r="F218" i="103"/>
  <c r="E218" i="103"/>
  <c r="D218" i="103"/>
  <c r="I217" i="103"/>
  <c r="H216" i="103"/>
  <c r="G216" i="103"/>
  <c r="F216" i="103"/>
  <c r="E216" i="103"/>
  <c r="D216" i="103"/>
  <c r="I215" i="103"/>
  <c r="H214" i="103"/>
  <c r="G214" i="103"/>
  <c r="F214" i="103"/>
  <c r="E214" i="103"/>
  <c r="D214" i="103"/>
  <c r="I213" i="103"/>
  <c r="H212" i="103"/>
  <c r="G212" i="103"/>
  <c r="F212" i="103"/>
  <c r="E212" i="103"/>
  <c r="D212" i="103"/>
  <c r="I211" i="103"/>
  <c r="H210" i="103"/>
  <c r="G210" i="103"/>
  <c r="F210" i="103"/>
  <c r="E210" i="103"/>
  <c r="D210" i="103"/>
  <c r="I208" i="103"/>
  <c r="H207" i="103"/>
  <c r="G207" i="103"/>
  <c r="G204" i="103" s="1"/>
  <c r="F207" i="103"/>
  <c r="E207" i="103"/>
  <c r="D207" i="103"/>
  <c r="I206" i="103"/>
  <c r="H205" i="103"/>
  <c r="G205" i="103"/>
  <c r="F205" i="103"/>
  <c r="E205" i="103"/>
  <c r="D205" i="103"/>
  <c r="I203" i="103"/>
  <c r="H202" i="103"/>
  <c r="G202" i="103"/>
  <c r="F202" i="103"/>
  <c r="E202" i="103"/>
  <c r="D202" i="103"/>
  <c r="I201" i="103"/>
  <c r="H200" i="103"/>
  <c r="G200" i="103"/>
  <c r="F200" i="103"/>
  <c r="E200" i="103"/>
  <c r="D200" i="103"/>
  <c r="I199" i="103"/>
  <c r="H198" i="103"/>
  <c r="G198" i="103"/>
  <c r="F198" i="103"/>
  <c r="E198" i="103"/>
  <c r="D198" i="103"/>
  <c r="I197" i="103"/>
  <c r="H196" i="103"/>
  <c r="G196" i="103"/>
  <c r="F196" i="103"/>
  <c r="E196" i="103"/>
  <c r="D196" i="103"/>
  <c r="I195" i="103"/>
  <c r="H194" i="103"/>
  <c r="G194" i="103"/>
  <c r="F194" i="103"/>
  <c r="E194" i="103"/>
  <c r="D194" i="103"/>
  <c r="I193" i="103"/>
  <c r="H192" i="103"/>
  <c r="G192" i="103"/>
  <c r="F192" i="103"/>
  <c r="E192" i="103"/>
  <c r="D192" i="103"/>
  <c r="I191" i="103"/>
  <c r="H190" i="103"/>
  <c r="G190" i="103"/>
  <c r="F190" i="103"/>
  <c r="E190" i="103"/>
  <c r="D190" i="103"/>
  <c r="I188" i="103"/>
  <c r="I187" i="103"/>
  <c r="H186" i="103"/>
  <c r="G186" i="103"/>
  <c r="F186" i="103"/>
  <c r="E186" i="103"/>
  <c r="D186" i="103"/>
  <c r="I185" i="103"/>
  <c r="I184" i="103"/>
  <c r="I183" i="103"/>
  <c r="H182" i="103"/>
  <c r="G182" i="103"/>
  <c r="F182" i="103"/>
  <c r="E182" i="103"/>
  <c r="D182" i="103"/>
  <c r="I181" i="103"/>
  <c r="H180" i="103"/>
  <c r="G180" i="103"/>
  <c r="F180" i="103"/>
  <c r="E180" i="103"/>
  <c r="D180" i="103"/>
  <c r="I179" i="103"/>
  <c r="H178" i="103"/>
  <c r="G178" i="103"/>
  <c r="F178" i="103"/>
  <c r="E178" i="103"/>
  <c r="D178" i="103"/>
  <c r="I177" i="103"/>
  <c r="H176" i="103"/>
  <c r="G176" i="103"/>
  <c r="F176" i="103"/>
  <c r="E176" i="103"/>
  <c r="D176" i="103"/>
  <c r="I175" i="103"/>
  <c r="H174" i="103"/>
  <c r="G174" i="103"/>
  <c r="F174" i="103"/>
  <c r="E174" i="103"/>
  <c r="D174" i="103"/>
  <c r="I173" i="103"/>
  <c r="H172" i="103"/>
  <c r="G172" i="103"/>
  <c r="F172" i="103"/>
  <c r="E172" i="103"/>
  <c r="D172" i="103"/>
  <c r="I171" i="103"/>
  <c r="H170" i="103"/>
  <c r="G170" i="103"/>
  <c r="F170" i="103"/>
  <c r="E170" i="103"/>
  <c r="D170" i="103"/>
  <c r="I169" i="103"/>
  <c r="H168" i="103"/>
  <c r="G168" i="103"/>
  <c r="F168" i="103"/>
  <c r="E168" i="103"/>
  <c r="D168" i="103"/>
  <c r="I166" i="103"/>
  <c r="H165" i="103"/>
  <c r="G165" i="103"/>
  <c r="F165" i="103"/>
  <c r="E165" i="103"/>
  <c r="D165" i="103"/>
  <c r="I164" i="103"/>
  <c r="H163" i="103"/>
  <c r="G163" i="103"/>
  <c r="F163" i="103"/>
  <c r="E163" i="103"/>
  <c r="D163" i="103"/>
  <c r="I162" i="103"/>
  <c r="H161" i="103"/>
  <c r="G161" i="103"/>
  <c r="F161" i="103"/>
  <c r="E161" i="103"/>
  <c r="D161" i="103"/>
  <c r="I160" i="103"/>
  <c r="H159" i="103"/>
  <c r="G159" i="103"/>
  <c r="F159" i="103"/>
  <c r="E159" i="103"/>
  <c r="D159" i="103"/>
  <c r="I158" i="103"/>
  <c r="H157" i="103"/>
  <c r="G157" i="103"/>
  <c r="F157" i="103"/>
  <c r="E157" i="103"/>
  <c r="D157" i="103"/>
  <c r="I156" i="103"/>
  <c r="H155" i="103"/>
  <c r="G155" i="103"/>
  <c r="F155" i="103"/>
  <c r="E155" i="103"/>
  <c r="D155" i="103"/>
  <c r="I154" i="103"/>
  <c r="H153" i="103"/>
  <c r="G153" i="103"/>
  <c r="F153" i="103"/>
  <c r="E153" i="103"/>
  <c r="D153" i="103"/>
  <c r="I152" i="103"/>
  <c r="H151" i="103"/>
  <c r="G151" i="103"/>
  <c r="F151" i="103"/>
  <c r="E151" i="103"/>
  <c r="D151" i="103"/>
  <c r="I150" i="103"/>
  <c r="H149" i="103"/>
  <c r="G149" i="103"/>
  <c r="F149" i="103"/>
  <c r="E149" i="103"/>
  <c r="D149" i="103"/>
  <c r="I147" i="103"/>
  <c r="H146" i="103"/>
  <c r="G146" i="103"/>
  <c r="F146" i="103"/>
  <c r="E146" i="103"/>
  <c r="D146" i="103"/>
  <c r="I145" i="103"/>
  <c r="I144" i="103"/>
  <c r="H143" i="103"/>
  <c r="G143" i="103"/>
  <c r="F143" i="103"/>
  <c r="E143" i="103"/>
  <c r="D143" i="103"/>
  <c r="I142" i="103"/>
  <c r="H141" i="103"/>
  <c r="G141" i="103"/>
  <c r="F141" i="103"/>
  <c r="E141" i="103"/>
  <c r="D141" i="103"/>
  <c r="I139" i="103"/>
  <c r="H138" i="103"/>
  <c r="G138" i="103"/>
  <c r="F138" i="103"/>
  <c r="E138" i="103"/>
  <c r="D138" i="103"/>
  <c r="I137" i="103"/>
  <c r="H136" i="103"/>
  <c r="G136" i="103"/>
  <c r="F136" i="103"/>
  <c r="E136" i="103"/>
  <c r="D136" i="103"/>
  <c r="I135" i="103"/>
  <c r="H134" i="103"/>
  <c r="G134" i="103"/>
  <c r="F134" i="103"/>
  <c r="E134" i="103"/>
  <c r="D134" i="103"/>
  <c r="I133" i="103"/>
  <c r="H132" i="103"/>
  <c r="G132" i="103"/>
  <c r="F132" i="103"/>
  <c r="E132" i="103"/>
  <c r="D132" i="103"/>
  <c r="I131" i="103"/>
  <c r="H130" i="103"/>
  <c r="G130" i="103"/>
  <c r="F130" i="103"/>
  <c r="E130" i="103"/>
  <c r="D130" i="103"/>
  <c r="I129" i="103"/>
  <c r="H128" i="103"/>
  <c r="G128" i="103"/>
  <c r="F128" i="103"/>
  <c r="E128" i="103"/>
  <c r="D128" i="103"/>
  <c r="I127" i="103"/>
  <c r="I126" i="103"/>
  <c r="H125" i="103"/>
  <c r="G125" i="103"/>
  <c r="F125" i="103"/>
  <c r="E125" i="103"/>
  <c r="D125" i="103"/>
  <c r="I124" i="103"/>
  <c r="I123" i="103"/>
  <c r="H122" i="103"/>
  <c r="G122" i="103"/>
  <c r="F122" i="103"/>
  <c r="E122" i="103"/>
  <c r="D122" i="103"/>
  <c r="I118" i="103"/>
  <c r="H117" i="103"/>
  <c r="G117" i="103"/>
  <c r="F117" i="103"/>
  <c r="E117" i="103"/>
  <c r="D117" i="103"/>
  <c r="I116" i="103"/>
  <c r="I115" i="103"/>
  <c r="H114" i="103"/>
  <c r="G114" i="103"/>
  <c r="F114" i="103"/>
  <c r="E114" i="103"/>
  <c r="D114" i="103"/>
  <c r="I112" i="103"/>
  <c r="H111" i="103"/>
  <c r="H110" i="103" s="1"/>
  <c r="G111" i="103"/>
  <c r="G110" i="103" s="1"/>
  <c r="F111" i="103"/>
  <c r="F110" i="103" s="1"/>
  <c r="E111" i="103"/>
  <c r="D111" i="103"/>
  <c r="D110" i="103" s="1"/>
  <c r="I109" i="103"/>
  <c r="I108" i="103"/>
  <c r="I107" i="103"/>
  <c r="I106" i="103"/>
  <c r="I105" i="103"/>
  <c r="H104" i="103"/>
  <c r="G104" i="103"/>
  <c r="F104" i="103"/>
  <c r="E104" i="103"/>
  <c r="D104" i="103"/>
  <c r="I103" i="103"/>
  <c r="I102" i="103"/>
  <c r="H101" i="103"/>
  <c r="G101" i="103"/>
  <c r="F101" i="103"/>
  <c r="E101" i="103"/>
  <c r="D101" i="103"/>
  <c r="I100" i="103"/>
  <c r="I99" i="103"/>
  <c r="I98" i="103"/>
  <c r="I97" i="103"/>
  <c r="I96" i="103"/>
  <c r="I95" i="103"/>
  <c r="I94" i="103"/>
  <c r="H93" i="103"/>
  <c r="G93" i="103"/>
  <c r="F93" i="103"/>
  <c r="E93" i="103"/>
  <c r="D93" i="103"/>
  <c r="I92" i="103"/>
  <c r="H91" i="103"/>
  <c r="G91" i="103"/>
  <c r="F91" i="103"/>
  <c r="E91" i="103"/>
  <c r="D91" i="103"/>
  <c r="I90" i="103"/>
  <c r="I89" i="103"/>
  <c r="H88" i="103"/>
  <c r="G88" i="103"/>
  <c r="F88" i="103"/>
  <c r="E88" i="103"/>
  <c r="D88" i="103"/>
  <c r="I87" i="103"/>
  <c r="I86" i="103"/>
  <c r="H85" i="103"/>
  <c r="G85" i="103"/>
  <c r="F85" i="103"/>
  <c r="E85" i="103"/>
  <c r="D85" i="103"/>
  <c r="I83" i="103"/>
  <c r="H82" i="103"/>
  <c r="G82" i="103"/>
  <c r="F82" i="103"/>
  <c r="E82" i="103"/>
  <c r="D82" i="103"/>
  <c r="I81" i="103"/>
  <c r="H80" i="103"/>
  <c r="G80" i="103"/>
  <c r="F80" i="103"/>
  <c r="E80" i="103"/>
  <c r="D80" i="103"/>
  <c r="I79" i="103"/>
  <c r="H78" i="103"/>
  <c r="G78" i="103"/>
  <c r="F78" i="103"/>
  <c r="E78" i="103"/>
  <c r="D78" i="103"/>
  <c r="I77" i="103"/>
  <c r="I76" i="103"/>
  <c r="I75" i="103"/>
  <c r="I74" i="103"/>
  <c r="I73" i="103"/>
  <c r="I72" i="103"/>
  <c r="I71" i="103"/>
  <c r="H70" i="103"/>
  <c r="G70" i="103"/>
  <c r="F70" i="103"/>
  <c r="E70" i="103"/>
  <c r="D70" i="103"/>
  <c r="I68" i="103"/>
  <c r="H67" i="103"/>
  <c r="G67" i="103"/>
  <c r="F67" i="103"/>
  <c r="E67" i="103"/>
  <c r="D67" i="103"/>
  <c r="I66" i="103"/>
  <c r="H65" i="103"/>
  <c r="G65" i="103"/>
  <c r="F65" i="103"/>
  <c r="E65" i="103"/>
  <c r="D65" i="103"/>
  <c r="I64" i="103"/>
  <c r="H63" i="103"/>
  <c r="G63" i="103"/>
  <c r="F63" i="103"/>
  <c r="E63" i="103"/>
  <c r="D63" i="103"/>
  <c r="I62" i="103"/>
  <c r="H61" i="103"/>
  <c r="G61" i="103"/>
  <c r="F61" i="103"/>
  <c r="E61" i="103"/>
  <c r="D61" i="103"/>
  <c r="I60" i="103"/>
  <c r="I59" i="103"/>
  <c r="I58" i="103"/>
  <c r="I57" i="103"/>
  <c r="I56" i="103"/>
  <c r="I55" i="103"/>
  <c r="I54" i="103"/>
  <c r="I53" i="103"/>
  <c r="I52" i="103"/>
  <c r="H51" i="103"/>
  <c r="G51" i="103"/>
  <c r="F51" i="103"/>
  <c r="E51" i="103"/>
  <c r="D51" i="103"/>
  <c r="I50" i="103"/>
  <c r="H49" i="103"/>
  <c r="G49" i="103"/>
  <c r="F49" i="103"/>
  <c r="E49" i="103"/>
  <c r="D49" i="103"/>
  <c r="I48" i="103"/>
  <c r="I47" i="103"/>
  <c r="I46" i="103"/>
  <c r="I45" i="103"/>
  <c r="I44" i="103"/>
  <c r="H43" i="103"/>
  <c r="G43" i="103"/>
  <c r="F43" i="103"/>
  <c r="E43" i="103"/>
  <c r="D43" i="103"/>
  <c r="I42" i="103"/>
  <c r="I41" i="103"/>
  <c r="I40" i="103"/>
  <c r="H39" i="103"/>
  <c r="G39" i="103"/>
  <c r="F39" i="103"/>
  <c r="E39" i="103"/>
  <c r="D39" i="103"/>
  <c r="I37" i="103"/>
  <c r="H36" i="103"/>
  <c r="G36" i="103"/>
  <c r="F36" i="103"/>
  <c r="E36" i="103"/>
  <c r="D36" i="103"/>
  <c r="I35" i="103"/>
  <c r="H34" i="103"/>
  <c r="G34" i="103"/>
  <c r="F34" i="103"/>
  <c r="E34" i="103"/>
  <c r="D34" i="103"/>
  <c r="I33" i="103"/>
  <c r="I32" i="103"/>
  <c r="I31" i="103"/>
  <c r="H30" i="103"/>
  <c r="G30" i="103"/>
  <c r="F30" i="103"/>
  <c r="E30" i="103"/>
  <c r="D30" i="103"/>
  <c r="I29" i="103"/>
  <c r="H28" i="103"/>
  <c r="G28" i="103"/>
  <c r="F28" i="103"/>
  <c r="E28" i="103"/>
  <c r="D28" i="103"/>
  <c r="I26" i="103"/>
  <c r="H25" i="103"/>
  <c r="G25" i="103"/>
  <c r="F25" i="103"/>
  <c r="E25" i="103"/>
  <c r="D25" i="103"/>
  <c r="I24" i="103"/>
  <c r="I23" i="103"/>
  <c r="I22" i="103"/>
  <c r="I21" i="103"/>
  <c r="I20" i="103"/>
  <c r="H19" i="103"/>
  <c r="G19" i="103"/>
  <c r="F19" i="103"/>
  <c r="E19" i="103"/>
  <c r="D19" i="103"/>
  <c r="I18" i="103"/>
  <c r="H17" i="103"/>
  <c r="G17" i="103"/>
  <c r="F17" i="103"/>
  <c r="E17" i="103"/>
  <c r="D17" i="103"/>
  <c r="I16" i="103"/>
  <c r="H15" i="103"/>
  <c r="G15" i="103"/>
  <c r="F15" i="103"/>
  <c r="E15" i="103"/>
  <c r="D15" i="103"/>
  <c r="A493" i="102"/>
  <c r="A492" i="102"/>
  <c r="M491" i="102"/>
  <c r="A491" i="102"/>
  <c r="M490" i="102"/>
  <c r="A490" i="102"/>
  <c r="M489" i="102"/>
  <c r="A489" i="102"/>
  <c r="M488" i="102"/>
  <c r="A488" i="102"/>
  <c r="L487" i="102"/>
  <c r="L486" i="102" s="1"/>
  <c r="K487" i="102"/>
  <c r="K486" i="102" s="1"/>
  <c r="J487" i="102"/>
  <c r="J486" i="102" s="1"/>
  <c r="I487" i="102"/>
  <c r="I486" i="102" s="1"/>
  <c r="H487" i="102"/>
  <c r="H486" i="102" s="1"/>
  <c r="A487" i="102"/>
  <c r="A486" i="102"/>
  <c r="M485" i="102"/>
  <c r="A485" i="102"/>
  <c r="M484" i="102"/>
  <c r="A484" i="102"/>
  <c r="M483" i="102"/>
  <c r="A483" i="102"/>
  <c r="M482" i="102"/>
  <c r="A482" i="102"/>
  <c r="M481" i="102"/>
  <c r="A481" i="102"/>
  <c r="M480" i="102"/>
  <c r="A480" i="102"/>
  <c r="M479" i="102"/>
  <c r="A479" i="102"/>
  <c r="M478" i="102"/>
  <c r="A478" i="102"/>
  <c r="L477" i="102"/>
  <c r="L476" i="102" s="1"/>
  <c r="K477" i="102"/>
  <c r="K476" i="102" s="1"/>
  <c r="K475" i="102" s="1"/>
  <c r="J477" i="102"/>
  <c r="I477" i="102"/>
  <c r="I476" i="102" s="1"/>
  <c r="H477" i="102"/>
  <c r="H476" i="102" s="1"/>
  <c r="A477" i="102"/>
  <c r="A476" i="102"/>
  <c r="A475" i="102"/>
  <c r="M474" i="102"/>
  <c r="A474" i="102"/>
  <c r="L473" i="102"/>
  <c r="L472" i="102" s="1"/>
  <c r="L471" i="102" s="1"/>
  <c r="K473" i="102"/>
  <c r="K472" i="102" s="1"/>
  <c r="K471" i="102" s="1"/>
  <c r="J473" i="102"/>
  <c r="J472" i="102" s="1"/>
  <c r="J471" i="102" s="1"/>
  <c r="I473" i="102"/>
  <c r="H473" i="102"/>
  <c r="H472" i="102" s="1"/>
  <c r="H471" i="102" s="1"/>
  <c r="A473" i="102"/>
  <c r="A472" i="102"/>
  <c r="A471" i="102"/>
  <c r="M470" i="102"/>
  <c r="A470" i="102"/>
  <c r="L469" i="102"/>
  <c r="L468" i="102" s="1"/>
  <c r="L467" i="102" s="1"/>
  <c r="K469" i="102"/>
  <c r="K468" i="102" s="1"/>
  <c r="K467" i="102" s="1"/>
  <c r="J469" i="102"/>
  <c r="J468" i="102" s="1"/>
  <c r="J467" i="102" s="1"/>
  <c r="I469" i="102"/>
  <c r="I468" i="102" s="1"/>
  <c r="I467" i="102" s="1"/>
  <c r="H469" i="102"/>
  <c r="H468" i="102" s="1"/>
  <c r="H467" i="102" s="1"/>
  <c r="A469" i="102"/>
  <c r="A468" i="102"/>
  <c r="A467" i="102"/>
  <c r="M466" i="102"/>
  <c r="A466" i="102"/>
  <c r="L465" i="102"/>
  <c r="L464" i="102" s="1"/>
  <c r="L463" i="102" s="1"/>
  <c r="K465" i="102"/>
  <c r="K464" i="102" s="1"/>
  <c r="K463" i="102" s="1"/>
  <c r="J465" i="102"/>
  <c r="J464" i="102" s="1"/>
  <c r="J463" i="102" s="1"/>
  <c r="I465" i="102"/>
  <c r="I464" i="102" s="1"/>
  <c r="I463" i="102" s="1"/>
  <c r="H465" i="102"/>
  <c r="H464" i="102" s="1"/>
  <c r="A465" i="102"/>
  <c r="A464" i="102"/>
  <c r="A463" i="102"/>
  <c r="M462" i="102"/>
  <c r="A462" i="102"/>
  <c r="L461" i="102"/>
  <c r="L460" i="102" s="1"/>
  <c r="L459" i="102" s="1"/>
  <c r="K461" i="102"/>
  <c r="K460" i="102" s="1"/>
  <c r="K459" i="102" s="1"/>
  <c r="J461" i="102"/>
  <c r="J460" i="102" s="1"/>
  <c r="J459" i="102" s="1"/>
  <c r="I461" i="102"/>
  <c r="I460" i="102" s="1"/>
  <c r="I459" i="102" s="1"/>
  <c r="H461" i="102"/>
  <c r="A461" i="102"/>
  <c r="A460" i="102"/>
  <c r="A459" i="102"/>
  <c r="M458" i="102"/>
  <c r="A458" i="102"/>
  <c r="L457" i="102"/>
  <c r="L456" i="102" s="1"/>
  <c r="L455" i="102" s="1"/>
  <c r="K457" i="102"/>
  <c r="K456" i="102" s="1"/>
  <c r="K455" i="102" s="1"/>
  <c r="J457" i="102"/>
  <c r="J456" i="102" s="1"/>
  <c r="J455" i="102" s="1"/>
  <c r="I457" i="102"/>
  <c r="I456" i="102" s="1"/>
  <c r="I455" i="102" s="1"/>
  <c r="H457" i="102"/>
  <c r="H456" i="102" s="1"/>
  <c r="H455" i="102" s="1"/>
  <c r="A457" i="102"/>
  <c r="A456" i="102"/>
  <c r="A455" i="102"/>
  <c r="M454" i="102"/>
  <c r="A454" i="102"/>
  <c r="L453" i="102"/>
  <c r="L452" i="102" s="1"/>
  <c r="L451" i="102" s="1"/>
  <c r="K453" i="102"/>
  <c r="K452" i="102" s="1"/>
  <c r="K451" i="102" s="1"/>
  <c r="J453" i="102"/>
  <c r="J452" i="102" s="1"/>
  <c r="J451" i="102" s="1"/>
  <c r="I453" i="102"/>
  <c r="I452" i="102" s="1"/>
  <c r="I451" i="102" s="1"/>
  <c r="H453" i="102"/>
  <c r="A453" i="102"/>
  <c r="A452" i="102"/>
  <c r="A451" i="102"/>
  <c r="A450" i="102"/>
  <c r="A449" i="102"/>
  <c r="M448" i="102"/>
  <c r="A448" i="102"/>
  <c r="M447" i="102"/>
  <c r="A447" i="102"/>
  <c r="M446" i="102"/>
  <c r="A446" i="102"/>
  <c r="M445" i="102"/>
  <c r="A445" i="102"/>
  <c r="M444" i="102"/>
  <c r="A444" i="102"/>
  <c r="M443" i="102"/>
  <c r="A443" i="102"/>
  <c r="L442" i="102"/>
  <c r="K442" i="102"/>
  <c r="K441" i="102" s="1"/>
  <c r="K440" i="102" s="1"/>
  <c r="K439" i="102" s="1"/>
  <c r="K449" i="102" s="1"/>
  <c r="J442" i="102"/>
  <c r="J441" i="102" s="1"/>
  <c r="J440" i="102" s="1"/>
  <c r="J439" i="102" s="1"/>
  <c r="J449" i="102" s="1"/>
  <c r="I442" i="102"/>
  <c r="I441" i="102" s="1"/>
  <c r="I440" i="102" s="1"/>
  <c r="H442" i="102"/>
  <c r="A442" i="102"/>
  <c r="H441" i="102"/>
  <c r="H440" i="102" s="1"/>
  <c r="H439" i="102" s="1"/>
  <c r="A441" i="102"/>
  <c r="A440" i="102"/>
  <c r="A439" i="102"/>
  <c r="A438" i="102"/>
  <c r="M437" i="102"/>
  <c r="A437" i="102"/>
  <c r="L436" i="102"/>
  <c r="L435" i="102" s="1"/>
  <c r="L438" i="102" s="1"/>
  <c r="K436" i="102"/>
  <c r="J436" i="102"/>
  <c r="J435" i="102" s="1"/>
  <c r="J438" i="102" s="1"/>
  <c r="I436" i="102"/>
  <c r="I435" i="102" s="1"/>
  <c r="H436" i="102"/>
  <c r="H435" i="102" s="1"/>
  <c r="H438" i="102" s="1"/>
  <c r="A436" i="102"/>
  <c r="A435" i="102"/>
  <c r="A434" i="102"/>
  <c r="A433" i="102"/>
  <c r="A432" i="102"/>
  <c r="M431" i="102"/>
  <c r="A431" i="102"/>
  <c r="L430" i="102"/>
  <c r="L429" i="102" s="1"/>
  <c r="L428" i="102" s="1"/>
  <c r="K430" i="102"/>
  <c r="K429" i="102" s="1"/>
  <c r="K428" i="102" s="1"/>
  <c r="K427" i="102" s="1"/>
  <c r="J430" i="102"/>
  <c r="J429" i="102" s="1"/>
  <c r="J428" i="102" s="1"/>
  <c r="I430" i="102"/>
  <c r="I429" i="102" s="1"/>
  <c r="I428" i="102" s="1"/>
  <c r="H430" i="102"/>
  <c r="H429" i="102" s="1"/>
  <c r="A430" i="102"/>
  <c r="A429" i="102"/>
  <c r="A428" i="102"/>
  <c r="A427" i="102"/>
  <c r="A426" i="102"/>
  <c r="M425" i="102"/>
  <c r="A425" i="102"/>
  <c r="L424" i="102"/>
  <c r="L423" i="102" s="1"/>
  <c r="L422" i="102" s="1"/>
  <c r="K424" i="102"/>
  <c r="K423" i="102" s="1"/>
  <c r="K422" i="102" s="1"/>
  <c r="J424" i="102"/>
  <c r="I424" i="102"/>
  <c r="I423" i="102" s="1"/>
  <c r="I422" i="102" s="1"/>
  <c r="H424" i="102"/>
  <c r="H423" i="102" s="1"/>
  <c r="H422" i="102" s="1"/>
  <c r="A424" i="102"/>
  <c r="A423" i="102"/>
  <c r="A422" i="102"/>
  <c r="M421" i="102"/>
  <c r="A421" i="102"/>
  <c r="L420" i="102"/>
  <c r="L419" i="102" s="1"/>
  <c r="L418" i="102" s="1"/>
  <c r="K420" i="102"/>
  <c r="K419" i="102" s="1"/>
  <c r="K418" i="102" s="1"/>
  <c r="J420" i="102"/>
  <c r="J419" i="102" s="1"/>
  <c r="J418" i="102" s="1"/>
  <c r="I420" i="102"/>
  <c r="I419" i="102" s="1"/>
  <c r="I418" i="102" s="1"/>
  <c r="H420" i="102"/>
  <c r="H419" i="102" s="1"/>
  <c r="H418" i="102" s="1"/>
  <c r="A420" i="102"/>
  <c r="A419" i="102"/>
  <c r="A418" i="102"/>
  <c r="M417" i="102"/>
  <c r="A417" i="102"/>
  <c r="L416" i="102"/>
  <c r="L415" i="102" s="1"/>
  <c r="L414" i="102" s="1"/>
  <c r="K416" i="102"/>
  <c r="K415" i="102" s="1"/>
  <c r="K414" i="102" s="1"/>
  <c r="J416" i="102"/>
  <c r="J415" i="102" s="1"/>
  <c r="J414" i="102" s="1"/>
  <c r="I416" i="102"/>
  <c r="I415" i="102" s="1"/>
  <c r="I414" i="102" s="1"/>
  <c r="H416" i="102"/>
  <c r="A416" i="102"/>
  <c r="A415" i="102"/>
  <c r="A414" i="102"/>
  <c r="M413" i="102"/>
  <c r="A413" i="102"/>
  <c r="L412" i="102"/>
  <c r="L411" i="102" s="1"/>
  <c r="K412" i="102"/>
  <c r="K411" i="102" s="1"/>
  <c r="K410" i="102" s="1"/>
  <c r="J412" i="102"/>
  <c r="J411" i="102" s="1"/>
  <c r="J410" i="102" s="1"/>
  <c r="I412" i="102"/>
  <c r="I411" i="102" s="1"/>
  <c r="I410" i="102" s="1"/>
  <c r="H412" i="102"/>
  <c r="H411" i="102" s="1"/>
  <c r="H410" i="102" s="1"/>
  <c r="A412" i="102"/>
  <c r="A411" i="102"/>
  <c r="A410" i="102"/>
  <c r="M409" i="102"/>
  <c r="A409" i="102"/>
  <c r="L408" i="102"/>
  <c r="L407" i="102" s="1"/>
  <c r="L406" i="102" s="1"/>
  <c r="K408" i="102"/>
  <c r="K407" i="102" s="1"/>
  <c r="K406" i="102" s="1"/>
  <c r="J408" i="102"/>
  <c r="J407" i="102" s="1"/>
  <c r="J406" i="102" s="1"/>
  <c r="I408" i="102"/>
  <c r="I407" i="102" s="1"/>
  <c r="I406" i="102" s="1"/>
  <c r="H408" i="102"/>
  <c r="A408" i="102"/>
  <c r="A407" i="102"/>
  <c r="A406" i="102"/>
  <c r="A405" i="102"/>
  <c r="A404" i="102"/>
  <c r="M403" i="102"/>
  <c r="A403" i="102"/>
  <c r="L402" i="102"/>
  <c r="L401" i="102" s="1"/>
  <c r="L400" i="102" s="1"/>
  <c r="K402" i="102"/>
  <c r="J402" i="102"/>
  <c r="J401" i="102" s="1"/>
  <c r="J400" i="102" s="1"/>
  <c r="I402" i="102"/>
  <c r="I401" i="102" s="1"/>
  <c r="I400" i="102" s="1"/>
  <c r="H402" i="102"/>
  <c r="H401" i="102" s="1"/>
  <c r="H400" i="102" s="1"/>
  <c r="A402" i="102"/>
  <c r="A401" i="102"/>
  <c r="A400" i="102"/>
  <c r="M399" i="102"/>
  <c r="A399" i="102"/>
  <c r="L398" i="102"/>
  <c r="L397" i="102" s="1"/>
  <c r="L396" i="102" s="1"/>
  <c r="K398" i="102"/>
  <c r="K397" i="102" s="1"/>
  <c r="K396" i="102" s="1"/>
  <c r="J398" i="102"/>
  <c r="J397" i="102" s="1"/>
  <c r="J396" i="102" s="1"/>
  <c r="I398" i="102"/>
  <c r="I397" i="102" s="1"/>
  <c r="I396" i="102" s="1"/>
  <c r="H398" i="102"/>
  <c r="H397" i="102" s="1"/>
  <c r="H396" i="102" s="1"/>
  <c r="A398" i="102"/>
  <c r="A397" i="102"/>
  <c r="A396" i="102"/>
  <c r="A395" i="102"/>
  <c r="A394" i="102"/>
  <c r="A393" i="102"/>
  <c r="M392" i="102"/>
  <c r="A392" i="102"/>
  <c r="L391" i="102"/>
  <c r="L390" i="102" s="1"/>
  <c r="L389" i="102" s="1"/>
  <c r="K391" i="102"/>
  <c r="K390" i="102" s="1"/>
  <c r="K389" i="102" s="1"/>
  <c r="J391" i="102"/>
  <c r="J390" i="102" s="1"/>
  <c r="J389" i="102" s="1"/>
  <c r="I391" i="102"/>
  <c r="H391" i="102"/>
  <c r="H390" i="102" s="1"/>
  <c r="H389" i="102" s="1"/>
  <c r="A391" i="102"/>
  <c r="A390" i="102"/>
  <c r="A389" i="102"/>
  <c r="M388" i="102"/>
  <c r="A388" i="102"/>
  <c r="L387" i="102"/>
  <c r="L386" i="102" s="1"/>
  <c r="L385" i="102" s="1"/>
  <c r="K387" i="102"/>
  <c r="K386" i="102" s="1"/>
  <c r="K385" i="102" s="1"/>
  <c r="J387" i="102"/>
  <c r="J386" i="102" s="1"/>
  <c r="J385" i="102" s="1"/>
  <c r="I387" i="102"/>
  <c r="I386" i="102" s="1"/>
  <c r="I385" i="102" s="1"/>
  <c r="H387" i="102"/>
  <c r="H386" i="102" s="1"/>
  <c r="A387" i="102"/>
  <c r="A386" i="102"/>
  <c r="A385" i="102"/>
  <c r="M384" i="102"/>
  <c r="A384" i="102"/>
  <c r="M383" i="102"/>
  <c r="A383" i="102"/>
  <c r="L382" i="102"/>
  <c r="L381" i="102" s="1"/>
  <c r="L380" i="102" s="1"/>
  <c r="K382" i="102"/>
  <c r="K381" i="102" s="1"/>
  <c r="K380" i="102" s="1"/>
  <c r="J382" i="102"/>
  <c r="J381" i="102" s="1"/>
  <c r="J380" i="102" s="1"/>
  <c r="I382" i="102"/>
  <c r="I381" i="102" s="1"/>
  <c r="I380" i="102" s="1"/>
  <c r="H382" i="102"/>
  <c r="A382" i="102"/>
  <c r="A381" i="102"/>
  <c r="A380" i="102"/>
  <c r="M379" i="102"/>
  <c r="A379" i="102"/>
  <c r="L378" i="102"/>
  <c r="L377" i="102" s="1"/>
  <c r="K378" i="102"/>
  <c r="K377" i="102" s="1"/>
  <c r="J378" i="102"/>
  <c r="J377" i="102" s="1"/>
  <c r="I378" i="102"/>
  <c r="I377" i="102" s="1"/>
  <c r="H378" i="102"/>
  <c r="H377" i="102" s="1"/>
  <c r="A378" i="102"/>
  <c r="A377" i="102"/>
  <c r="A376" i="102"/>
  <c r="A375" i="102"/>
  <c r="M374" i="102"/>
  <c r="A374" i="102"/>
  <c r="M373" i="102"/>
  <c r="A373" i="102"/>
  <c r="M372" i="102"/>
  <c r="A372" i="102"/>
  <c r="M371" i="102"/>
  <c r="A371" i="102"/>
  <c r="M370" i="102"/>
  <c r="A370" i="102"/>
  <c r="M369" i="102"/>
  <c r="A369" i="102"/>
  <c r="M368" i="102"/>
  <c r="A368" i="102"/>
  <c r="M367" i="102"/>
  <c r="A367" i="102"/>
  <c r="M366" i="102"/>
  <c r="A366" i="102"/>
  <c r="M365" i="102"/>
  <c r="A365" i="102"/>
  <c r="M364" i="102"/>
  <c r="A364" i="102"/>
  <c r="M363" i="102"/>
  <c r="A363" i="102"/>
  <c r="M362" i="102"/>
  <c r="A362" i="102"/>
  <c r="M361" i="102"/>
  <c r="A361" i="102"/>
  <c r="M360" i="102"/>
  <c r="A360" i="102"/>
  <c r="M359" i="102"/>
  <c r="A359" i="102"/>
  <c r="M358" i="102"/>
  <c r="A358" i="102"/>
  <c r="M357" i="102"/>
  <c r="A357" i="102"/>
  <c r="M356" i="102"/>
  <c r="A356" i="102"/>
  <c r="M355" i="102"/>
  <c r="A355" i="102"/>
  <c r="M354" i="102"/>
  <c r="A354" i="102"/>
  <c r="M353" i="102"/>
  <c r="A353" i="102"/>
  <c r="L352" i="102"/>
  <c r="L351" i="102" s="1"/>
  <c r="L350" i="102" s="1"/>
  <c r="K352" i="102"/>
  <c r="K351" i="102" s="1"/>
  <c r="K350" i="102" s="1"/>
  <c r="J352" i="102"/>
  <c r="J351" i="102" s="1"/>
  <c r="J350" i="102" s="1"/>
  <c r="I352" i="102"/>
  <c r="I351" i="102" s="1"/>
  <c r="I350" i="102" s="1"/>
  <c r="H352" i="102"/>
  <c r="H351" i="102" s="1"/>
  <c r="A352" i="102"/>
  <c r="A351" i="102"/>
  <c r="A350" i="102"/>
  <c r="M349" i="102"/>
  <c r="A349" i="102"/>
  <c r="M348" i="102"/>
  <c r="A348" i="102"/>
  <c r="L347" i="102"/>
  <c r="L346" i="102" s="1"/>
  <c r="L345" i="102" s="1"/>
  <c r="K347" i="102"/>
  <c r="K346" i="102" s="1"/>
  <c r="K345" i="102" s="1"/>
  <c r="J347" i="102"/>
  <c r="J346" i="102" s="1"/>
  <c r="J345" i="102" s="1"/>
  <c r="I347" i="102"/>
  <c r="I346" i="102" s="1"/>
  <c r="I345" i="102" s="1"/>
  <c r="H347" i="102"/>
  <c r="H346" i="102" s="1"/>
  <c r="H345" i="102" s="1"/>
  <c r="A347" i="102"/>
  <c r="A346" i="102"/>
  <c r="A345" i="102"/>
  <c r="M344" i="102"/>
  <c r="A344" i="102"/>
  <c r="L343" i="102"/>
  <c r="L342" i="102" s="1"/>
  <c r="L341" i="102" s="1"/>
  <c r="K343" i="102"/>
  <c r="K342" i="102" s="1"/>
  <c r="K341" i="102" s="1"/>
  <c r="J343" i="102"/>
  <c r="J342" i="102" s="1"/>
  <c r="J341" i="102" s="1"/>
  <c r="I343" i="102"/>
  <c r="I342" i="102" s="1"/>
  <c r="H343" i="102"/>
  <c r="H342" i="102" s="1"/>
  <c r="H341" i="102" s="1"/>
  <c r="A343" i="102"/>
  <c r="A342" i="102"/>
  <c r="A341" i="102"/>
  <c r="M340" i="102"/>
  <c r="A340" i="102"/>
  <c r="M339" i="102"/>
  <c r="A339" i="102"/>
  <c r="M338" i="102"/>
  <c r="A338" i="102"/>
  <c r="M337" i="102"/>
  <c r="A337" i="102"/>
  <c r="M336" i="102"/>
  <c r="A336" i="102"/>
  <c r="L335" i="102"/>
  <c r="L334" i="102" s="1"/>
  <c r="L333" i="102" s="1"/>
  <c r="K335" i="102"/>
  <c r="K334" i="102" s="1"/>
  <c r="K333" i="102" s="1"/>
  <c r="J335" i="102"/>
  <c r="J334" i="102" s="1"/>
  <c r="J333" i="102" s="1"/>
  <c r="I335" i="102"/>
  <c r="I334" i="102" s="1"/>
  <c r="I333" i="102" s="1"/>
  <c r="H335" i="102"/>
  <c r="A335" i="102"/>
  <c r="A334" i="102"/>
  <c r="A333" i="102"/>
  <c r="M332" i="102"/>
  <c r="A332" i="102"/>
  <c r="M331" i="102"/>
  <c r="A331" i="102"/>
  <c r="M330" i="102"/>
  <c r="A330" i="102"/>
  <c r="M329" i="102"/>
  <c r="A329" i="102"/>
  <c r="M328" i="102"/>
  <c r="A328" i="102"/>
  <c r="M327" i="102"/>
  <c r="A327" i="102"/>
  <c r="M326" i="102"/>
  <c r="A326" i="102"/>
  <c r="M325" i="102"/>
  <c r="A325" i="102"/>
  <c r="M324" i="102"/>
  <c r="A324" i="102"/>
  <c r="M323" i="102"/>
  <c r="A323" i="102"/>
  <c r="M322" i="102"/>
  <c r="A322" i="102"/>
  <c r="M321" i="102"/>
  <c r="A321" i="102"/>
  <c r="M320" i="102"/>
  <c r="A320" i="102"/>
  <c r="L319" i="102"/>
  <c r="K319" i="102"/>
  <c r="J319" i="102"/>
  <c r="I319" i="102"/>
  <c r="H319" i="102"/>
  <c r="A319" i="102"/>
  <c r="M318" i="102"/>
  <c r="A318" i="102"/>
  <c r="M317" i="102"/>
  <c r="A317" i="102"/>
  <c r="M316" i="102"/>
  <c r="A316" i="102"/>
  <c r="M315" i="102"/>
  <c r="A315" i="102"/>
  <c r="M314" i="102"/>
  <c r="A314" i="102"/>
  <c r="M313" i="102"/>
  <c r="A313" i="102"/>
  <c r="M312" i="102"/>
  <c r="A312" i="102"/>
  <c r="M311" i="102"/>
  <c r="A311" i="102"/>
  <c r="M310" i="102"/>
  <c r="A310" i="102"/>
  <c r="M309" i="102"/>
  <c r="A309" i="102"/>
  <c r="M308" i="102"/>
  <c r="A308" i="102"/>
  <c r="M307" i="102"/>
  <c r="A307" i="102"/>
  <c r="L306" i="102"/>
  <c r="K306" i="102"/>
  <c r="J306" i="102"/>
  <c r="I306" i="102"/>
  <c r="H306" i="102"/>
  <c r="A306" i="102"/>
  <c r="A305" i="102"/>
  <c r="A304" i="102"/>
  <c r="A303" i="102"/>
  <c r="A302" i="102"/>
  <c r="A301" i="102"/>
  <c r="M300" i="102"/>
  <c r="A300" i="102"/>
  <c r="M299" i="102"/>
  <c r="A299" i="102"/>
  <c r="M298" i="102"/>
  <c r="A298" i="102"/>
  <c r="M297" i="102"/>
  <c r="A297" i="102"/>
  <c r="M296" i="102"/>
  <c r="A296" i="102"/>
  <c r="M295" i="102"/>
  <c r="A295" i="102"/>
  <c r="L294" i="102"/>
  <c r="L293" i="102" s="1"/>
  <c r="L292" i="102" s="1"/>
  <c r="K294" i="102"/>
  <c r="K293" i="102" s="1"/>
  <c r="K292" i="102" s="1"/>
  <c r="J294" i="102"/>
  <c r="J293" i="102" s="1"/>
  <c r="J292" i="102" s="1"/>
  <c r="I294" i="102"/>
  <c r="I293" i="102" s="1"/>
  <c r="I292" i="102" s="1"/>
  <c r="H294" i="102"/>
  <c r="A294" i="102"/>
  <c r="A293" i="102"/>
  <c r="A292" i="102"/>
  <c r="M291" i="102"/>
  <c r="A291" i="102"/>
  <c r="L290" i="102"/>
  <c r="K290" i="102"/>
  <c r="K289" i="102" s="1"/>
  <c r="K288" i="102" s="1"/>
  <c r="J290" i="102"/>
  <c r="J289" i="102" s="1"/>
  <c r="J288" i="102" s="1"/>
  <c r="I290" i="102"/>
  <c r="I289" i="102" s="1"/>
  <c r="I288" i="102" s="1"/>
  <c r="H290" i="102"/>
  <c r="H289" i="102" s="1"/>
  <c r="A290" i="102"/>
  <c r="A289" i="102"/>
  <c r="A288" i="102"/>
  <c r="M287" i="102"/>
  <c r="A287" i="102"/>
  <c r="L286" i="102"/>
  <c r="L285" i="102" s="1"/>
  <c r="L284" i="102" s="1"/>
  <c r="K286" i="102"/>
  <c r="K285" i="102" s="1"/>
  <c r="K284" i="102" s="1"/>
  <c r="J286" i="102"/>
  <c r="J285" i="102" s="1"/>
  <c r="J284" i="102" s="1"/>
  <c r="I286" i="102"/>
  <c r="H286" i="102"/>
  <c r="H285" i="102" s="1"/>
  <c r="A286" i="102"/>
  <c r="A285" i="102"/>
  <c r="A284" i="102"/>
  <c r="M283" i="102"/>
  <c r="A283" i="102"/>
  <c r="L282" i="102"/>
  <c r="L281" i="102" s="1"/>
  <c r="L280" i="102" s="1"/>
  <c r="K282" i="102"/>
  <c r="J282" i="102"/>
  <c r="J281" i="102" s="1"/>
  <c r="J280" i="102" s="1"/>
  <c r="I282" i="102"/>
  <c r="I281" i="102" s="1"/>
  <c r="I280" i="102" s="1"/>
  <c r="H282" i="102"/>
  <c r="A282" i="102"/>
  <c r="H281" i="102"/>
  <c r="H280" i="102" s="1"/>
  <c r="A281" i="102"/>
  <c r="A280" i="102"/>
  <c r="M279" i="102"/>
  <c r="A279" i="102"/>
  <c r="L278" i="102"/>
  <c r="L277" i="102" s="1"/>
  <c r="L276" i="102" s="1"/>
  <c r="K278" i="102"/>
  <c r="K277" i="102" s="1"/>
  <c r="K276" i="102" s="1"/>
  <c r="J278" i="102"/>
  <c r="J277" i="102" s="1"/>
  <c r="J276" i="102" s="1"/>
  <c r="I278" i="102"/>
  <c r="H278" i="102"/>
  <c r="H277" i="102" s="1"/>
  <c r="H276" i="102" s="1"/>
  <c r="A278" i="102"/>
  <c r="A277" i="102"/>
  <c r="A276" i="102"/>
  <c r="M275" i="102"/>
  <c r="A275" i="102"/>
  <c r="L274" i="102"/>
  <c r="L273" i="102" s="1"/>
  <c r="L272" i="102" s="1"/>
  <c r="K274" i="102"/>
  <c r="K273" i="102" s="1"/>
  <c r="K272" i="102" s="1"/>
  <c r="J274" i="102"/>
  <c r="J273" i="102" s="1"/>
  <c r="J272" i="102" s="1"/>
  <c r="I274" i="102"/>
  <c r="H274" i="102"/>
  <c r="H273" i="102" s="1"/>
  <c r="H272" i="102" s="1"/>
  <c r="A274" i="102"/>
  <c r="A273" i="102"/>
  <c r="A272" i="102"/>
  <c r="M271" i="102"/>
  <c r="A271" i="102"/>
  <c r="M270" i="102"/>
  <c r="A270" i="102"/>
  <c r="M269" i="102"/>
  <c r="A269" i="102"/>
  <c r="M268" i="102"/>
  <c r="A268" i="102"/>
  <c r="M267" i="102"/>
  <c r="A267" i="102"/>
  <c r="M266" i="102"/>
  <c r="A266" i="102"/>
  <c r="M265" i="102"/>
  <c r="A265" i="102"/>
  <c r="M264" i="102"/>
  <c r="A264" i="102"/>
  <c r="M263" i="102"/>
  <c r="A263" i="102"/>
  <c r="M262" i="102"/>
  <c r="A262" i="102"/>
  <c r="M261" i="102"/>
  <c r="A261" i="102"/>
  <c r="M260" i="102"/>
  <c r="A260" i="102"/>
  <c r="M259" i="102"/>
  <c r="A259" i="102"/>
  <c r="M258" i="102"/>
  <c r="A258" i="102"/>
  <c r="M257" i="102"/>
  <c r="A257" i="102"/>
  <c r="M256" i="102"/>
  <c r="A256" i="102"/>
  <c r="M255" i="102"/>
  <c r="A255" i="102"/>
  <c r="M254" i="102"/>
  <c r="A254" i="102"/>
  <c r="M253" i="102"/>
  <c r="A253" i="102"/>
  <c r="M252" i="102"/>
  <c r="A252" i="102"/>
  <c r="M251" i="102"/>
  <c r="A251" i="102"/>
  <c r="M250" i="102"/>
  <c r="A250" i="102"/>
  <c r="M249" i="102"/>
  <c r="A249" i="102"/>
  <c r="M248" i="102"/>
  <c r="A248" i="102"/>
  <c r="M247" i="102"/>
  <c r="A247" i="102"/>
  <c r="M246" i="102"/>
  <c r="A246" i="102"/>
  <c r="M245" i="102"/>
  <c r="A245" i="102"/>
  <c r="M244" i="102"/>
  <c r="A244" i="102"/>
  <c r="M243" i="102"/>
  <c r="A243" i="102"/>
  <c r="L242" i="102"/>
  <c r="L241" i="102" s="1"/>
  <c r="L240" i="102" s="1"/>
  <c r="K242" i="102"/>
  <c r="K241" i="102" s="1"/>
  <c r="K240" i="102" s="1"/>
  <c r="J242" i="102"/>
  <c r="J241" i="102" s="1"/>
  <c r="J240" i="102" s="1"/>
  <c r="I242" i="102"/>
  <c r="I241" i="102" s="1"/>
  <c r="I240" i="102" s="1"/>
  <c r="H242" i="102"/>
  <c r="H241" i="102" s="1"/>
  <c r="A242" i="102"/>
  <c r="A241" i="102"/>
  <c r="A240" i="102"/>
  <c r="M239" i="102"/>
  <c r="A239" i="102"/>
  <c r="L238" i="102"/>
  <c r="L237" i="102" s="1"/>
  <c r="L236" i="102" s="1"/>
  <c r="K238" i="102"/>
  <c r="K237" i="102" s="1"/>
  <c r="K236" i="102" s="1"/>
  <c r="J238" i="102"/>
  <c r="J237" i="102" s="1"/>
  <c r="J236" i="102" s="1"/>
  <c r="I238" i="102"/>
  <c r="I237" i="102" s="1"/>
  <c r="I236" i="102" s="1"/>
  <c r="H238" i="102"/>
  <c r="A238" i="102"/>
  <c r="A237" i="102"/>
  <c r="A236" i="102"/>
  <c r="M235" i="102"/>
  <c r="A235" i="102"/>
  <c r="L234" i="102"/>
  <c r="L233" i="102" s="1"/>
  <c r="L232" i="102" s="1"/>
  <c r="K234" i="102"/>
  <c r="K233" i="102" s="1"/>
  <c r="K232" i="102" s="1"/>
  <c r="J234" i="102"/>
  <c r="J233" i="102" s="1"/>
  <c r="J232" i="102" s="1"/>
  <c r="I234" i="102"/>
  <c r="I233" i="102" s="1"/>
  <c r="I232" i="102" s="1"/>
  <c r="H234" i="102"/>
  <c r="H233" i="102" s="1"/>
  <c r="A234" i="102"/>
  <c r="A233" i="102"/>
  <c r="A232" i="102"/>
  <c r="A231" i="102"/>
  <c r="A230" i="102"/>
  <c r="M229" i="102"/>
  <c r="A229" i="102"/>
  <c r="M228" i="102"/>
  <c r="A228" i="102"/>
  <c r="M227" i="102"/>
  <c r="A227" i="102"/>
  <c r="L226" i="102"/>
  <c r="L225" i="102" s="1"/>
  <c r="L224" i="102" s="1"/>
  <c r="K226" i="102"/>
  <c r="K225" i="102" s="1"/>
  <c r="K224" i="102" s="1"/>
  <c r="J226" i="102"/>
  <c r="J225" i="102" s="1"/>
  <c r="J224" i="102" s="1"/>
  <c r="I226" i="102"/>
  <c r="I225" i="102" s="1"/>
  <c r="I224" i="102" s="1"/>
  <c r="H226" i="102"/>
  <c r="A226" i="102"/>
  <c r="A225" i="102"/>
  <c r="A224" i="102"/>
  <c r="M223" i="102"/>
  <c r="A223" i="102"/>
  <c r="M222" i="102"/>
  <c r="A222" i="102"/>
  <c r="M221" i="102"/>
  <c r="A221" i="102"/>
  <c r="M220" i="102"/>
  <c r="A220" i="102"/>
  <c r="L219" i="102"/>
  <c r="L218" i="102" s="1"/>
  <c r="L217" i="102" s="1"/>
  <c r="K219" i="102"/>
  <c r="J219" i="102"/>
  <c r="J218" i="102" s="1"/>
  <c r="J217" i="102" s="1"/>
  <c r="I219" i="102"/>
  <c r="I218" i="102" s="1"/>
  <c r="I217" i="102" s="1"/>
  <c r="H219" i="102"/>
  <c r="A219" i="102"/>
  <c r="K218" i="102"/>
  <c r="K217" i="102" s="1"/>
  <c r="A218" i="102"/>
  <c r="A217" i="102"/>
  <c r="M216" i="102"/>
  <c r="A216" i="102"/>
  <c r="L215" i="102"/>
  <c r="L214" i="102" s="1"/>
  <c r="L213" i="102" s="1"/>
  <c r="K215" i="102"/>
  <c r="K214" i="102" s="1"/>
  <c r="K213" i="102" s="1"/>
  <c r="J215" i="102"/>
  <c r="J214" i="102" s="1"/>
  <c r="J213" i="102" s="1"/>
  <c r="I215" i="102"/>
  <c r="I214" i="102" s="1"/>
  <c r="I213" i="102" s="1"/>
  <c r="H215" i="102"/>
  <c r="A215" i="102"/>
  <c r="H214" i="102"/>
  <c r="H213" i="102" s="1"/>
  <c r="A214" i="102"/>
  <c r="A213" i="102"/>
  <c r="M212" i="102"/>
  <c r="A212" i="102"/>
  <c r="L211" i="102"/>
  <c r="L210" i="102" s="1"/>
  <c r="L209" i="102" s="1"/>
  <c r="K211" i="102"/>
  <c r="K210" i="102" s="1"/>
  <c r="K209" i="102" s="1"/>
  <c r="J211" i="102"/>
  <c r="J210" i="102" s="1"/>
  <c r="J209" i="102" s="1"/>
  <c r="I211" i="102"/>
  <c r="I210" i="102" s="1"/>
  <c r="I209" i="102" s="1"/>
  <c r="H211" i="102"/>
  <c r="A211" i="102"/>
  <c r="A210" i="102"/>
  <c r="A209" i="102"/>
  <c r="M208" i="102"/>
  <c r="A208" i="102"/>
  <c r="L207" i="102"/>
  <c r="L206" i="102" s="1"/>
  <c r="L205" i="102" s="1"/>
  <c r="K207" i="102"/>
  <c r="K206" i="102" s="1"/>
  <c r="K205" i="102" s="1"/>
  <c r="J207" i="102"/>
  <c r="J206" i="102" s="1"/>
  <c r="J205" i="102" s="1"/>
  <c r="I207" i="102"/>
  <c r="H207" i="102"/>
  <c r="H206" i="102" s="1"/>
  <c r="A207" i="102"/>
  <c r="A206" i="102"/>
  <c r="A205" i="102"/>
  <c r="M204" i="102"/>
  <c r="A204" i="102"/>
  <c r="M203" i="102"/>
  <c r="A203" i="102"/>
  <c r="L202" i="102"/>
  <c r="L201" i="102" s="1"/>
  <c r="L200" i="102" s="1"/>
  <c r="K202" i="102"/>
  <c r="K201" i="102" s="1"/>
  <c r="K200" i="102" s="1"/>
  <c r="J202" i="102"/>
  <c r="J201" i="102" s="1"/>
  <c r="J200" i="102" s="1"/>
  <c r="I202" i="102"/>
  <c r="I201" i="102" s="1"/>
  <c r="I200" i="102" s="1"/>
  <c r="H202" i="102"/>
  <c r="H201" i="102" s="1"/>
  <c r="A202" i="102"/>
  <c r="A201" i="102"/>
  <c r="A200" i="102"/>
  <c r="M199" i="102"/>
  <c r="A199" i="102"/>
  <c r="L198" i="102"/>
  <c r="L197" i="102" s="1"/>
  <c r="L196" i="102" s="1"/>
  <c r="K198" i="102"/>
  <c r="K197" i="102" s="1"/>
  <c r="K196" i="102" s="1"/>
  <c r="J198" i="102"/>
  <c r="J197" i="102" s="1"/>
  <c r="J196" i="102" s="1"/>
  <c r="I198" i="102"/>
  <c r="I197" i="102" s="1"/>
  <c r="I196" i="102" s="1"/>
  <c r="H198" i="102"/>
  <c r="H197" i="102" s="1"/>
  <c r="A198" i="102"/>
  <c r="A197" i="102"/>
  <c r="A196" i="102"/>
  <c r="A195" i="102"/>
  <c r="A194" i="102"/>
  <c r="M193" i="102"/>
  <c r="A193" i="102"/>
  <c r="L192" i="102"/>
  <c r="L191" i="102" s="1"/>
  <c r="L190" i="102" s="1"/>
  <c r="K192" i="102"/>
  <c r="K191" i="102" s="1"/>
  <c r="K190" i="102" s="1"/>
  <c r="J192" i="102"/>
  <c r="J191" i="102" s="1"/>
  <c r="I192" i="102"/>
  <c r="I191" i="102" s="1"/>
  <c r="I190" i="102" s="1"/>
  <c r="H192" i="102"/>
  <c r="A192" i="102"/>
  <c r="A191" i="102"/>
  <c r="J190" i="102"/>
  <c r="A190" i="102"/>
  <c r="M189" i="102"/>
  <c r="A189" i="102"/>
  <c r="M188" i="102"/>
  <c r="A188" i="102"/>
  <c r="M187" i="102"/>
  <c r="A187" i="102"/>
  <c r="M186" i="102"/>
  <c r="A186" i="102"/>
  <c r="M185" i="102"/>
  <c r="A185" i="102"/>
  <c r="M184" i="102"/>
  <c r="A184" i="102"/>
  <c r="M183" i="102"/>
  <c r="A183" i="102"/>
  <c r="M182" i="102"/>
  <c r="A182" i="102"/>
  <c r="L181" i="102"/>
  <c r="K181" i="102"/>
  <c r="J181" i="102"/>
  <c r="I181" i="102"/>
  <c r="H181" i="102"/>
  <c r="A181" i="102"/>
  <c r="M180" i="102"/>
  <c r="A180" i="102"/>
  <c r="M179" i="102"/>
  <c r="A179" i="102"/>
  <c r="M178" i="102"/>
  <c r="A178" i="102"/>
  <c r="L177" i="102"/>
  <c r="K177" i="102"/>
  <c r="J177" i="102"/>
  <c r="I177" i="102"/>
  <c r="H177" i="102"/>
  <c r="A177" i="102"/>
  <c r="A176" i="102"/>
  <c r="A175" i="102"/>
  <c r="A174" i="102"/>
  <c r="A173" i="102"/>
  <c r="M172" i="102"/>
  <c r="A172" i="102"/>
  <c r="L171" i="102"/>
  <c r="L170" i="102" s="1"/>
  <c r="L169" i="102" s="1"/>
  <c r="K171" i="102"/>
  <c r="K170" i="102" s="1"/>
  <c r="K169" i="102" s="1"/>
  <c r="J171" i="102"/>
  <c r="J170" i="102" s="1"/>
  <c r="J169" i="102" s="1"/>
  <c r="I171" i="102"/>
  <c r="I170" i="102" s="1"/>
  <c r="I169" i="102" s="1"/>
  <c r="H171" i="102"/>
  <c r="H170" i="102" s="1"/>
  <c r="H169" i="102" s="1"/>
  <c r="A171" i="102"/>
  <c r="A170" i="102"/>
  <c r="A169" i="102"/>
  <c r="M168" i="102"/>
  <c r="A168" i="102"/>
  <c r="M167" i="102"/>
  <c r="A167" i="102"/>
  <c r="M166" i="102"/>
  <c r="A166" i="102"/>
  <c r="M165" i="102"/>
  <c r="A165" i="102"/>
  <c r="L164" i="102"/>
  <c r="L163" i="102" s="1"/>
  <c r="L162" i="102" s="1"/>
  <c r="K164" i="102"/>
  <c r="K163" i="102" s="1"/>
  <c r="K162" i="102" s="1"/>
  <c r="J164" i="102"/>
  <c r="J163" i="102" s="1"/>
  <c r="J162" i="102" s="1"/>
  <c r="I164" i="102"/>
  <c r="I163" i="102" s="1"/>
  <c r="I162" i="102" s="1"/>
  <c r="H164" i="102"/>
  <c r="H163" i="102" s="1"/>
  <c r="A164" i="102"/>
  <c r="A163" i="102"/>
  <c r="A162" i="102"/>
  <c r="M161" i="102"/>
  <c r="A161" i="102"/>
  <c r="L160" i="102"/>
  <c r="L159" i="102" s="1"/>
  <c r="L158" i="102" s="1"/>
  <c r="K160" i="102"/>
  <c r="K159" i="102" s="1"/>
  <c r="K158" i="102" s="1"/>
  <c r="J160" i="102"/>
  <c r="J159" i="102" s="1"/>
  <c r="J158" i="102" s="1"/>
  <c r="I160" i="102"/>
  <c r="I159" i="102" s="1"/>
  <c r="I158" i="102" s="1"/>
  <c r="H160" i="102"/>
  <c r="A160" i="102"/>
  <c r="A159" i="102"/>
  <c r="A158" i="102"/>
  <c r="M157" i="102"/>
  <c r="A157" i="102"/>
  <c r="L156" i="102"/>
  <c r="L155" i="102" s="1"/>
  <c r="K156" i="102"/>
  <c r="K155" i="102" s="1"/>
  <c r="J156" i="102"/>
  <c r="J155" i="102" s="1"/>
  <c r="I156" i="102"/>
  <c r="I155" i="102" s="1"/>
  <c r="H156" i="102"/>
  <c r="H155" i="102" s="1"/>
  <c r="A156" i="102"/>
  <c r="A155" i="102"/>
  <c r="M154" i="102"/>
  <c r="A154" i="102"/>
  <c r="L153" i="102"/>
  <c r="L152" i="102" s="1"/>
  <c r="K153" i="102"/>
  <c r="K152" i="102" s="1"/>
  <c r="J153" i="102"/>
  <c r="I153" i="102"/>
  <c r="I152" i="102" s="1"/>
  <c r="H153" i="102"/>
  <c r="H152" i="102" s="1"/>
  <c r="A153" i="102"/>
  <c r="A152" i="102"/>
  <c r="M151" i="102"/>
  <c r="A151" i="102"/>
  <c r="L150" i="102"/>
  <c r="L149" i="102" s="1"/>
  <c r="K150" i="102"/>
  <c r="K149" i="102" s="1"/>
  <c r="J150" i="102"/>
  <c r="J149" i="102" s="1"/>
  <c r="I150" i="102"/>
  <c r="I149" i="102" s="1"/>
  <c r="H150" i="102"/>
  <c r="A150" i="102"/>
  <c r="A149" i="102"/>
  <c r="M148" i="102"/>
  <c r="A148" i="102"/>
  <c r="L147" i="102"/>
  <c r="L146" i="102" s="1"/>
  <c r="K147" i="102"/>
  <c r="K146" i="102" s="1"/>
  <c r="J147" i="102"/>
  <c r="J146" i="102" s="1"/>
  <c r="I147" i="102"/>
  <c r="I146" i="102" s="1"/>
  <c r="H147" i="102"/>
  <c r="H146" i="102" s="1"/>
  <c r="A147" i="102"/>
  <c r="A146" i="102"/>
  <c r="M145" i="102"/>
  <c r="A145" i="102"/>
  <c r="L144" i="102"/>
  <c r="L143" i="102" s="1"/>
  <c r="K144" i="102"/>
  <c r="K143" i="102" s="1"/>
  <c r="J144" i="102"/>
  <c r="J143" i="102" s="1"/>
  <c r="I144" i="102"/>
  <c r="I143" i="102" s="1"/>
  <c r="H144" i="102"/>
  <c r="A144" i="102"/>
  <c r="A143" i="102"/>
  <c r="M142" i="102"/>
  <c r="A142" i="102"/>
  <c r="L141" i="102"/>
  <c r="L140" i="102" s="1"/>
  <c r="K141" i="102"/>
  <c r="K140" i="102" s="1"/>
  <c r="J141" i="102"/>
  <c r="J140" i="102" s="1"/>
  <c r="I141" i="102"/>
  <c r="I140" i="102" s="1"/>
  <c r="H141" i="102"/>
  <c r="H140" i="102" s="1"/>
  <c r="A141" i="102"/>
  <c r="A140" i="102"/>
  <c r="M139" i="102"/>
  <c r="A139" i="102"/>
  <c r="L138" i="102"/>
  <c r="L137" i="102" s="1"/>
  <c r="K138" i="102"/>
  <c r="K137" i="102" s="1"/>
  <c r="J138" i="102"/>
  <c r="J137" i="102" s="1"/>
  <c r="I138" i="102"/>
  <c r="I137" i="102" s="1"/>
  <c r="H138" i="102"/>
  <c r="H137" i="102" s="1"/>
  <c r="A138" i="102"/>
  <c r="A137" i="102"/>
  <c r="M136" i="102"/>
  <c r="A136" i="102"/>
  <c r="L135" i="102"/>
  <c r="L134" i="102" s="1"/>
  <c r="K135" i="102"/>
  <c r="K134" i="102" s="1"/>
  <c r="J135" i="102"/>
  <c r="J134" i="102" s="1"/>
  <c r="I135" i="102"/>
  <c r="H135" i="102"/>
  <c r="H134" i="102" s="1"/>
  <c r="A135" i="102"/>
  <c r="A134" i="102"/>
  <c r="M133" i="102"/>
  <c r="A133" i="102"/>
  <c r="L132" i="102"/>
  <c r="L131" i="102" s="1"/>
  <c r="K132" i="102"/>
  <c r="K131" i="102" s="1"/>
  <c r="J132" i="102"/>
  <c r="J131" i="102" s="1"/>
  <c r="I132" i="102"/>
  <c r="I131" i="102" s="1"/>
  <c r="H132" i="102"/>
  <c r="A132" i="102"/>
  <c r="A131" i="102"/>
  <c r="M130" i="102"/>
  <c r="A130" i="102"/>
  <c r="L129" i="102"/>
  <c r="L128" i="102" s="1"/>
  <c r="K129" i="102"/>
  <c r="K128" i="102" s="1"/>
  <c r="J129" i="102"/>
  <c r="J128" i="102" s="1"/>
  <c r="I129" i="102"/>
  <c r="I128" i="102" s="1"/>
  <c r="H129" i="102"/>
  <c r="A129" i="102"/>
  <c r="A128" i="102"/>
  <c r="M127" i="102"/>
  <c r="A127" i="102"/>
  <c r="L126" i="102"/>
  <c r="L125" i="102" s="1"/>
  <c r="K126" i="102"/>
  <c r="K125" i="102" s="1"/>
  <c r="J126" i="102"/>
  <c r="J125" i="102" s="1"/>
  <c r="I126" i="102"/>
  <c r="I125" i="102" s="1"/>
  <c r="H126" i="102"/>
  <c r="A126" i="102"/>
  <c r="A125" i="102"/>
  <c r="M124" i="102"/>
  <c r="A124" i="102"/>
  <c r="M123" i="102"/>
  <c r="A123" i="102"/>
  <c r="M122" i="102"/>
  <c r="A122" i="102"/>
  <c r="M121" i="102"/>
  <c r="A121" i="102"/>
  <c r="M120" i="102"/>
  <c r="A120" i="102"/>
  <c r="M119" i="102"/>
  <c r="A119" i="102"/>
  <c r="M118" i="102"/>
  <c r="A118" i="102"/>
  <c r="M117" i="102"/>
  <c r="A117" i="102"/>
  <c r="M116" i="102"/>
  <c r="A116" i="102"/>
  <c r="M115" i="102"/>
  <c r="A115" i="102"/>
  <c r="M114" i="102"/>
  <c r="A114" i="102"/>
  <c r="M113" i="102"/>
  <c r="A113" i="102"/>
  <c r="M112" i="102"/>
  <c r="A112" i="102"/>
  <c r="M111" i="102"/>
  <c r="A111" i="102"/>
  <c r="M110" i="102"/>
  <c r="A110" i="102"/>
  <c r="M109" i="102"/>
  <c r="A109" i="102"/>
  <c r="M108" i="102"/>
  <c r="A108" i="102"/>
  <c r="M107" i="102"/>
  <c r="A107" i="102"/>
  <c r="M106" i="102"/>
  <c r="A106" i="102"/>
  <c r="L105" i="102"/>
  <c r="L104" i="102" s="1"/>
  <c r="K105" i="102"/>
  <c r="K104" i="102" s="1"/>
  <c r="J105" i="102"/>
  <c r="J104" i="102" s="1"/>
  <c r="I105" i="102"/>
  <c r="I104" i="102" s="1"/>
  <c r="H105" i="102"/>
  <c r="A105" i="102"/>
  <c r="A104" i="102"/>
  <c r="A103" i="102"/>
  <c r="M102" i="102"/>
  <c r="A102" i="102"/>
  <c r="M101" i="102"/>
  <c r="A101" i="102"/>
  <c r="L100" i="102"/>
  <c r="L99" i="102" s="1"/>
  <c r="L98" i="102" s="1"/>
  <c r="K100" i="102"/>
  <c r="K99" i="102" s="1"/>
  <c r="K98" i="102" s="1"/>
  <c r="J100" i="102"/>
  <c r="J99" i="102" s="1"/>
  <c r="J98" i="102" s="1"/>
  <c r="I100" i="102"/>
  <c r="H100" i="102"/>
  <c r="H99" i="102" s="1"/>
  <c r="H98" i="102" s="1"/>
  <c r="A100" i="102"/>
  <c r="A99" i="102"/>
  <c r="A98" i="102"/>
  <c r="A97" i="102"/>
  <c r="A96" i="102"/>
  <c r="M95" i="102"/>
  <c r="A95" i="102"/>
  <c r="L94" i="102"/>
  <c r="L93" i="102" s="1"/>
  <c r="L92" i="102" s="1"/>
  <c r="K94" i="102"/>
  <c r="K93" i="102" s="1"/>
  <c r="J94" i="102"/>
  <c r="J93" i="102" s="1"/>
  <c r="J92" i="102" s="1"/>
  <c r="I94" i="102"/>
  <c r="H94" i="102"/>
  <c r="A94" i="102"/>
  <c r="I93" i="102"/>
  <c r="I92" i="102" s="1"/>
  <c r="H93" i="102"/>
  <c r="A93" i="102"/>
  <c r="K92" i="102"/>
  <c r="A92" i="102"/>
  <c r="M91" i="102"/>
  <c r="A91" i="102"/>
  <c r="M90" i="102"/>
  <c r="A90" i="102"/>
  <c r="M89" i="102"/>
  <c r="A89" i="102"/>
  <c r="M88" i="102"/>
  <c r="A88" i="102"/>
  <c r="L87" i="102"/>
  <c r="K87" i="102"/>
  <c r="J87" i="102"/>
  <c r="I87" i="102"/>
  <c r="H87" i="102"/>
  <c r="A87" i="102"/>
  <c r="M86" i="102"/>
  <c r="A86" i="102"/>
  <c r="M85" i="102"/>
  <c r="A85" i="102"/>
  <c r="M84" i="102"/>
  <c r="A84" i="102"/>
  <c r="L83" i="102"/>
  <c r="K83" i="102"/>
  <c r="J83" i="102"/>
  <c r="I83" i="102"/>
  <c r="H83" i="102"/>
  <c r="A83" i="102"/>
  <c r="A82" i="102"/>
  <c r="A81" i="102"/>
  <c r="A80" i="102"/>
  <c r="A79" i="102"/>
  <c r="M78" i="102"/>
  <c r="A78" i="102"/>
  <c r="L77" i="102"/>
  <c r="L76" i="102" s="1"/>
  <c r="L75" i="102" s="1"/>
  <c r="K77" i="102"/>
  <c r="K76" i="102" s="1"/>
  <c r="K75" i="102" s="1"/>
  <c r="J77" i="102"/>
  <c r="J76" i="102" s="1"/>
  <c r="J75" i="102" s="1"/>
  <c r="I77" i="102"/>
  <c r="I76" i="102" s="1"/>
  <c r="I75" i="102" s="1"/>
  <c r="H77" i="102"/>
  <c r="A77" i="102"/>
  <c r="A76" i="102"/>
  <c r="A75" i="102"/>
  <c r="M74" i="102"/>
  <c r="A74" i="102"/>
  <c r="L73" i="102"/>
  <c r="L72" i="102" s="1"/>
  <c r="L71" i="102" s="1"/>
  <c r="K73" i="102"/>
  <c r="K72" i="102" s="1"/>
  <c r="K71" i="102" s="1"/>
  <c r="J73" i="102"/>
  <c r="J72" i="102" s="1"/>
  <c r="J71" i="102" s="1"/>
  <c r="I73" i="102"/>
  <c r="I72" i="102" s="1"/>
  <c r="I71" i="102" s="1"/>
  <c r="H73" i="102"/>
  <c r="H72" i="102" s="1"/>
  <c r="H71" i="102" s="1"/>
  <c r="A73" i="102"/>
  <c r="A72" i="102"/>
  <c r="A71" i="102"/>
  <c r="M70" i="102"/>
  <c r="A70" i="102"/>
  <c r="L69" i="102"/>
  <c r="L68" i="102" s="1"/>
  <c r="L67" i="102" s="1"/>
  <c r="K69" i="102"/>
  <c r="K68" i="102" s="1"/>
  <c r="K67" i="102" s="1"/>
  <c r="J69" i="102"/>
  <c r="J68" i="102" s="1"/>
  <c r="J67" i="102" s="1"/>
  <c r="I69" i="102"/>
  <c r="I68" i="102" s="1"/>
  <c r="I67" i="102" s="1"/>
  <c r="H69" i="102"/>
  <c r="A69" i="102"/>
  <c r="A68" i="102"/>
  <c r="A67" i="102"/>
  <c r="M66" i="102"/>
  <c r="A66" i="102"/>
  <c r="L65" i="102"/>
  <c r="L64" i="102" s="1"/>
  <c r="L63" i="102" s="1"/>
  <c r="K65" i="102"/>
  <c r="K64" i="102" s="1"/>
  <c r="K63" i="102" s="1"/>
  <c r="J65" i="102"/>
  <c r="J64" i="102" s="1"/>
  <c r="J63" i="102" s="1"/>
  <c r="I65" i="102"/>
  <c r="I64" i="102" s="1"/>
  <c r="I63" i="102" s="1"/>
  <c r="H65" i="102"/>
  <c r="A65" i="102"/>
  <c r="A64" i="102"/>
  <c r="A63" i="102"/>
  <c r="M62" i="102"/>
  <c r="A62" i="102"/>
  <c r="L61" i="102"/>
  <c r="L60" i="102" s="1"/>
  <c r="L59" i="102" s="1"/>
  <c r="K61" i="102"/>
  <c r="K60" i="102" s="1"/>
  <c r="K59" i="102" s="1"/>
  <c r="J61" i="102"/>
  <c r="J60" i="102" s="1"/>
  <c r="J59" i="102" s="1"/>
  <c r="I61" i="102"/>
  <c r="I60" i="102" s="1"/>
  <c r="I59" i="102" s="1"/>
  <c r="H61" i="102"/>
  <c r="H60" i="102" s="1"/>
  <c r="H59" i="102" s="1"/>
  <c r="A61" i="102"/>
  <c r="A60" i="102"/>
  <c r="A59" i="102"/>
  <c r="A58" i="102"/>
  <c r="A57" i="102"/>
  <c r="M56" i="102"/>
  <c r="A56" i="102"/>
  <c r="L55" i="102"/>
  <c r="L54" i="102" s="1"/>
  <c r="L53" i="102" s="1"/>
  <c r="K55" i="102"/>
  <c r="K54" i="102" s="1"/>
  <c r="K53" i="102" s="1"/>
  <c r="J55" i="102"/>
  <c r="J54" i="102" s="1"/>
  <c r="J53" i="102" s="1"/>
  <c r="I55" i="102"/>
  <c r="I54" i="102" s="1"/>
  <c r="I53" i="102" s="1"/>
  <c r="H55" i="102"/>
  <c r="H54" i="102" s="1"/>
  <c r="H53" i="102" s="1"/>
  <c r="A55" i="102"/>
  <c r="A54" i="102"/>
  <c r="A53" i="102"/>
  <c r="M52" i="102"/>
  <c r="A52" i="102"/>
  <c r="M51" i="102"/>
  <c r="A51" i="102"/>
  <c r="L50" i="102"/>
  <c r="L49" i="102" s="1"/>
  <c r="L48" i="102" s="1"/>
  <c r="K50" i="102"/>
  <c r="K49" i="102" s="1"/>
  <c r="K48" i="102" s="1"/>
  <c r="J50" i="102"/>
  <c r="J49" i="102" s="1"/>
  <c r="J48" i="102" s="1"/>
  <c r="I50" i="102"/>
  <c r="I49" i="102" s="1"/>
  <c r="I48" i="102" s="1"/>
  <c r="H50" i="102"/>
  <c r="H49" i="102" s="1"/>
  <c r="A50" i="102"/>
  <c r="A49" i="102"/>
  <c r="A48" i="102"/>
  <c r="M47" i="102"/>
  <c r="A47" i="102"/>
  <c r="M46" i="102"/>
  <c r="A46" i="102"/>
  <c r="M45" i="102"/>
  <c r="A45" i="102"/>
  <c r="M44" i="102"/>
  <c r="A44" i="102"/>
  <c r="L43" i="102"/>
  <c r="L42" i="102" s="1"/>
  <c r="L41" i="102" s="1"/>
  <c r="K43" i="102"/>
  <c r="K42" i="102" s="1"/>
  <c r="K41" i="102" s="1"/>
  <c r="J43" i="102"/>
  <c r="J42" i="102" s="1"/>
  <c r="J41" i="102" s="1"/>
  <c r="I43" i="102"/>
  <c r="I42" i="102" s="1"/>
  <c r="I41" i="102" s="1"/>
  <c r="H43" i="102"/>
  <c r="H42" i="102" s="1"/>
  <c r="H41" i="102" s="1"/>
  <c r="A43" i="102"/>
  <c r="A42" i="102"/>
  <c r="A41" i="102"/>
  <c r="M40" i="102"/>
  <c r="A40" i="102"/>
  <c r="L39" i="102"/>
  <c r="L38" i="102" s="1"/>
  <c r="L37" i="102" s="1"/>
  <c r="K39" i="102"/>
  <c r="K38" i="102" s="1"/>
  <c r="K37" i="102" s="1"/>
  <c r="J39" i="102"/>
  <c r="J38" i="102" s="1"/>
  <c r="J37" i="102" s="1"/>
  <c r="I39" i="102"/>
  <c r="I38" i="102" s="1"/>
  <c r="I37" i="102" s="1"/>
  <c r="H39" i="102"/>
  <c r="H38" i="102" s="1"/>
  <c r="A39" i="102"/>
  <c r="A38" i="102"/>
  <c r="A37" i="102"/>
  <c r="M36" i="102"/>
  <c r="A36" i="102"/>
  <c r="L35" i="102"/>
  <c r="L34" i="102" s="1"/>
  <c r="L33" i="102" s="1"/>
  <c r="K35" i="102"/>
  <c r="K34" i="102" s="1"/>
  <c r="K33" i="102" s="1"/>
  <c r="J35" i="102"/>
  <c r="J34" i="102" s="1"/>
  <c r="J33" i="102" s="1"/>
  <c r="I35" i="102"/>
  <c r="I34" i="102" s="1"/>
  <c r="I33" i="102" s="1"/>
  <c r="H35" i="102"/>
  <c r="A35" i="102"/>
  <c r="A34" i="102"/>
  <c r="A33" i="102"/>
  <c r="M32" i="102"/>
  <c r="A32" i="102"/>
  <c r="L31" i="102"/>
  <c r="L30" i="102" s="1"/>
  <c r="L29" i="102" s="1"/>
  <c r="K31" i="102"/>
  <c r="K30" i="102" s="1"/>
  <c r="K29" i="102" s="1"/>
  <c r="J31" i="102"/>
  <c r="J30" i="102" s="1"/>
  <c r="J29" i="102" s="1"/>
  <c r="I31" i="102"/>
  <c r="I30" i="102" s="1"/>
  <c r="I29" i="102" s="1"/>
  <c r="H31" i="102"/>
  <c r="A31" i="102"/>
  <c r="A30" i="102"/>
  <c r="A29" i="102"/>
  <c r="M28" i="102"/>
  <c r="A28" i="102"/>
  <c r="L27" i="102"/>
  <c r="L26" i="102" s="1"/>
  <c r="L25" i="102" s="1"/>
  <c r="K27" i="102"/>
  <c r="K26" i="102" s="1"/>
  <c r="K25" i="102" s="1"/>
  <c r="J27" i="102"/>
  <c r="J26" i="102" s="1"/>
  <c r="J25" i="102" s="1"/>
  <c r="I27" i="102"/>
  <c r="H27" i="102"/>
  <c r="H26" i="102" s="1"/>
  <c r="H25" i="102" s="1"/>
  <c r="A27" i="102"/>
  <c r="A26" i="102"/>
  <c r="A25" i="102"/>
  <c r="M24" i="102"/>
  <c r="A24" i="102"/>
  <c r="M23" i="102"/>
  <c r="A23" i="102"/>
  <c r="M22" i="102"/>
  <c r="A22" i="102"/>
  <c r="L21" i="102"/>
  <c r="L20" i="102" s="1"/>
  <c r="L19" i="102" s="1"/>
  <c r="K21" i="102"/>
  <c r="K20" i="102" s="1"/>
  <c r="K19" i="102" s="1"/>
  <c r="J21" i="102"/>
  <c r="J20" i="102" s="1"/>
  <c r="J19" i="102" s="1"/>
  <c r="I21" i="102"/>
  <c r="I20" i="102" s="1"/>
  <c r="I19" i="102" s="1"/>
  <c r="H21" i="102"/>
  <c r="H20" i="102" s="1"/>
  <c r="A21" i="102"/>
  <c r="A20" i="102"/>
  <c r="A19" i="102"/>
  <c r="M18" i="102"/>
  <c r="A18" i="102"/>
  <c r="L17" i="102"/>
  <c r="L16" i="102" s="1"/>
  <c r="L15" i="102" s="1"/>
  <c r="K17" i="102"/>
  <c r="K16" i="102" s="1"/>
  <c r="K15" i="102" s="1"/>
  <c r="J17" i="102"/>
  <c r="J16" i="102" s="1"/>
  <c r="J15" i="102" s="1"/>
  <c r="I17" i="102"/>
  <c r="I16" i="102" s="1"/>
  <c r="I15" i="102" s="1"/>
  <c r="H17" i="102"/>
  <c r="A17" i="102"/>
  <c r="A16" i="102"/>
  <c r="A15" i="102"/>
  <c r="A14" i="102"/>
  <c r="A13" i="102"/>
  <c r="A12" i="102"/>
  <c r="I944" i="100"/>
  <c r="F944" i="100"/>
  <c r="I943" i="100"/>
  <c r="F943" i="100"/>
  <c r="J942" i="100"/>
  <c r="J941" i="100" s="1"/>
  <c r="H942" i="100"/>
  <c r="H941" i="100" s="1"/>
  <c r="G942" i="100"/>
  <c r="G941" i="100" s="1"/>
  <c r="E942" i="100"/>
  <c r="E941" i="100" s="1"/>
  <c r="D942" i="100"/>
  <c r="D941" i="100" s="1"/>
  <c r="I940" i="100"/>
  <c r="F940" i="100"/>
  <c r="J939" i="100"/>
  <c r="H939" i="100"/>
  <c r="G939" i="100"/>
  <c r="F939" i="100"/>
  <c r="E939" i="100"/>
  <c r="D939" i="100"/>
  <c r="I938" i="100"/>
  <c r="F938" i="100"/>
  <c r="F937" i="100" s="1"/>
  <c r="J937" i="100"/>
  <c r="H937" i="100"/>
  <c r="G937" i="100"/>
  <c r="E937" i="100"/>
  <c r="D937" i="100"/>
  <c r="I935" i="100"/>
  <c r="F935" i="100"/>
  <c r="I934" i="100"/>
  <c r="F934" i="100"/>
  <c r="J933" i="100"/>
  <c r="J932" i="100" s="1"/>
  <c r="H933" i="100"/>
  <c r="H932" i="100" s="1"/>
  <c r="G933" i="100"/>
  <c r="G932" i="100" s="1"/>
  <c r="E933" i="100"/>
  <c r="E932" i="100" s="1"/>
  <c r="D933" i="100"/>
  <c r="D932" i="100" s="1"/>
  <c r="I931" i="100"/>
  <c r="I930" i="100" s="1"/>
  <c r="F931" i="100"/>
  <c r="K931" i="100" s="1"/>
  <c r="J930" i="100"/>
  <c r="H930" i="100"/>
  <c r="G930" i="100"/>
  <c r="E930" i="100"/>
  <c r="D930" i="100"/>
  <c r="I929" i="100"/>
  <c r="I928" i="100" s="1"/>
  <c r="F929" i="100"/>
  <c r="F928" i="100" s="1"/>
  <c r="J928" i="100"/>
  <c r="H928" i="100"/>
  <c r="G928" i="100"/>
  <c r="E928" i="100"/>
  <c r="D928" i="100"/>
  <c r="I926" i="100"/>
  <c r="I925" i="100" s="1"/>
  <c r="F926" i="100"/>
  <c r="F925" i="100" s="1"/>
  <c r="J925" i="100"/>
  <c r="H925" i="100"/>
  <c r="G925" i="100"/>
  <c r="E925" i="100"/>
  <c r="D925" i="100"/>
  <c r="I924" i="100"/>
  <c r="I923" i="100" s="1"/>
  <c r="I922" i="100" s="1"/>
  <c r="F924" i="100"/>
  <c r="F923" i="100" s="1"/>
  <c r="K923" i="100" s="1"/>
  <c r="J923" i="100"/>
  <c r="J922" i="100" s="1"/>
  <c r="H923" i="100"/>
  <c r="G923" i="100"/>
  <c r="E923" i="100"/>
  <c r="D923" i="100"/>
  <c r="I921" i="100"/>
  <c r="I920" i="100" s="1"/>
  <c r="F921" i="100"/>
  <c r="J920" i="100"/>
  <c r="H920" i="100"/>
  <c r="G920" i="100"/>
  <c r="E920" i="100"/>
  <c r="D920" i="100"/>
  <c r="I919" i="100"/>
  <c r="I918" i="100" s="1"/>
  <c r="F919" i="100"/>
  <c r="F918" i="100" s="1"/>
  <c r="J918" i="100"/>
  <c r="H918" i="100"/>
  <c r="G918" i="100"/>
  <c r="E918" i="100"/>
  <c r="D918" i="100"/>
  <c r="I917" i="100"/>
  <c r="I916" i="100" s="1"/>
  <c r="F917" i="100"/>
  <c r="F916" i="100" s="1"/>
  <c r="J916" i="100"/>
  <c r="H916" i="100"/>
  <c r="G916" i="100"/>
  <c r="E916" i="100"/>
  <c r="D916" i="100"/>
  <c r="I915" i="100"/>
  <c r="I914" i="100" s="1"/>
  <c r="F915" i="100"/>
  <c r="F914" i="100" s="1"/>
  <c r="J914" i="100"/>
  <c r="H914" i="100"/>
  <c r="G914" i="100"/>
  <c r="E914" i="100"/>
  <c r="D914" i="100"/>
  <c r="I913" i="100"/>
  <c r="I912" i="100" s="1"/>
  <c r="F913" i="100"/>
  <c r="J912" i="100"/>
  <c r="H912" i="100"/>
  <c r="G912" i="100"/>
  <c r="E912" i="100"/>
  <c r="D912" i="100"/>
  <c r="I911" i="100"/>
  <c r="I910" i="100" s="1"/>
  <c r="F911" i="100"/>
  <c r="J910" i="100"/>
  <c r="H910" i="100"/>
  <c r="G910" i="100"/>
  <c r="E910" i="100"/>
  <c r="D910" i="100"/>
  <c r="I909" i="100"/>
  <c r="I908" i="100" s="1"/>
  <c r="F909" i="100"/>
  <c r="J908" i="100"/>
  <c r="H908" i="100"/>
  <c r="G908" i="100"/>
  <c r="E908" i="100"/>
  <c r="D908" i="100"/>
  <c r="I907" i="100"/>
  <c r="I906" i="100" s="1"/>
  <c r="F907" i="100"/>
  <c r="J906" i="100"/>
  <c r="H906" i="100"/>
  <c r="G906" i="100"/>
  <c r="F906" i="100"/>
  <c r="E906" i="100"/>
  <c r="D906" i="100"/>
  <c r="I904" i="100"/>
  <c r="F904" i="100"/>
  <c r="F903" i="100" s="1"/>
  <c r="J903" i="100"/>
  <c r="H903" i="100"/>
  <c r="G903" i="100"/>
  <c r="E903" i="100"/>
  <c r="D903" i="100"/>
  <c r="I902" i="100"/>
  <c r="I901" i="100" s="1"/>
  <c r="F902" i="100"/>
  <c r="F901" i="100" s="1"/>
  <c r="J901" i="100"/>
  <c r="H901" i="100"/>
  <c r="G901" i="100"/>
  <c r="E901" i="100"/>
  <c r="D901" i="100"/>
  <c r="I900" i="100"/>
  <c r="I899" i="100" s="1"/>
  <c r="F900" i="100"/>
  <c r="J899" i="100"/>
  <c r="H899" i="100"/>
  <c r="G899" i="100"/>
  <c r="E899" i="100"/>
  <c r="D899" i="100"/>
  <c r="I898" i="100"/>
  <c r="I897" i="100" s="1"/>
  <c r="F898" i="100"/>
  <c r="F897" i="100" s="1"/>
  <c r="J897" i="100"/>
  <c r="H897" i="100"/>
  <c r="G897" i="100"/>
  <c r="E897" i="100"/>
  <c r="D897" i="100"/>
  <c r="I896" i="100"/>
  <c r="I895" i="100" s="1"/>
  <c r="F896" i="100"/>
  <c r="K896" i="100" s="1"/>
  <c r="J895" i="100"/>
  <c r="H895" i="100"/>
  <c r="G895" i="100"/>
  <c r="E895" i="100"/>
  <c r="D895" i="100"/>
  <c r="I894" i="100"/>
  <c r="I893" i="100" s="1"/>
  <c r="F894" i="100"/>
  <c r="K894" i="100" s="1"/>
  <c r="J893" i="100"/>
  <c r="H893" i="100"/>
  <c r="G893" i="100"/>
  <c r="E893" i="100"/>
  <c r="D893" i="100"/>
  <c r="I892" i="100"/>
  <c r="I891" i="100" s="1"/>
  <c r="F892" i="100"/>
  <c r="F891" i="100" s="1"/>
  <c r="J891" i="100"/>
  <c r="H891" i="100"/>
  <c r="G891" i="100"/>
  <c r="E891" i="100"/>
  <c r="D891" i="100"/>
  <c r="I890" i="100"/>
  <c r="F890" i="100"/>
  <c r="I889" i="100"/>
  <c r="F889" i="100"/>
  <c r="F888" i="100" s="1"/>
  <c r="J888" i="100"/>
  <c r="H888" i="100"/>
  <c r="G888" i="100"/>
  <c r="E888" i="100"/>
  <c r="D888" i="100"/>
  <c r="I884" i="100"/>
  <c r="I883" i="100" s="1"/>
  <c r="F884" i="100"/>
  <c r="J883" i="100"/>
  <c r="H883" i="100"/>
  <c r="G883" i="100"/>
  <c r="E883" i="100"/>
  <c r="D883" i="100"/>
  <c r="I882" i="100"/>
  <c r="I881" i="100" s="1"/>
  <c r="F882" i="100"/>
  <c r="J881" i="100"/>
  <c r="H881" i="100"/>
  <c r="G881" i="100"/>
  <c r="E881" i="100"/>
  <c r="D881" i="100"/>
  <c r="I880" i="100"/>
  <c r="I879" i="100" s="1"/>
  <c r="F880" i="100"/>
  <c r="J879" i="100"/>
  <c r="H879" i="100"/>
  <c r="G879" i="100"/>
  <c r="E879" i="100"/>
  <c r="D879" i="100"/>
  <c r="I877" i="100"/>
  <c r="I876" i="100" s="1"/>
  <c r="F877" i="100"/>
  <c r="F876" i="100" s="1"/>
  <c r="J876" i="100"/>
  <c r="H876" i="100"/>
  <c r="G876" i="100"/>
  <c r="E876" i="100"/>
  <c r="D876" i="100"/>
  <c r="I875" i="100"/>
  <c r="I874" i="100" s="1"/>
  <c r="F875" i="100"/>
  <c r="F874" i="100" s="1"/>
  <c r="J874" i="100"/>
  <c r="H874" i="100"/>
  <c r="G874" i="100"/>
  <c r="E874" i="100"/>
  <c r="D874" i="100"/>
  <c r="I873" i="100"/>
  <c r="F873" i="100"/>
  <c r="I872" i="100"/>
  <c r="F872" i="100"/>
  <c r="K872" i="100" s="1"/>
  <c r="J871" i="100"/>
  <c r="H871" i="100"/>
  <c r="G871" i="100"/>
  <c r="E871" i="100"/>
  <c r="D871" i="100"/>
  <c r="I870" i="100"/>
  <c r="I869" i="100" s="1"/>
  <c r="F870" i="100"/>
  <c r="F869" i="100" s="1"/>
  <c r="J869" i="100"/>
  <c r="H869" i="100"/>
  <c r="G869" i="100"/>
  <c r="E869" i="100"/>
  <c r="D869" i="100"/>
  <c r="I868" i="100"/>
  <c r="I867" i="100" s="1"/>
  <c r="F868" i="100"/>
  <c r="F867" i="100" s="1"/>
  <c r="J867" i="100"/>
  <c r="H867" i="100"/>
  <c r="G867" i="100"/>
  <c r="E867" i="100"/>
  <c r="D867" i="100"/>
  <c r="I865" i="100"/>
  <c r="I864" i="100" s="1"/>
  <c r="F865" i="100"/>
  <c r="F864" i="100" s="1"/>
  <c r="J864" i="100"/>
  <c r="H864" i="100"/>
  <c r="G864" i="100"/>
  <c r="E864" i="100"/>
  <c r="D864" i="100"/>
  <c r="I863" i="100"/>
  <c r="F863" i="100"/>
  <c r="J862" i="100"/>
  <c r="I862" i="100"/>
  <c r="H862" i="100"/>
  <c r="G862" i="100"/>
  <c r="E862" i="100"/>
  <c r="D862" i="100"/>
  <c r="I861" i="100"/>
  <c r="I860" i="100" s="1"/>
  <c r="F861" i="100"/>
  <c r="F860" i="100" s="1"/>
  <c r="J860" i="100"/>
  <c r="H860" i="100"/>
  <c r="G860" i="100"/>
  <c r="E860" i="100"/>
  <c r="D860" i="100"/>
  <c r="I859" i="100"/>
  <c r="F859" i="100"/>
  <c r="I858" i="100"/>
  <c r="F858" i="100"/>
  <c r="J857" i="100"/>
  <c r="H857" i="100"/>
  <c r="G857" i="100"/>
  <c r="E857" i="100"/>
  <c r="D857" i="100"/>
  <c r="I856" i="100"/>
  <c r="I855" i="100" s="1"/>
  <c r="F856" i="100"/>
  <c r="J855" i="100"/>
  <c r="H855" i="100"/>
  <c r="G855" i="100"/>
  <c r="E855" i="100"/>
  <c r="D855" i="100"/>
  <c r="I854" i="100"/>
  <c r="I853" i="100" s="1"/>
  <c r="F854" i="100"/>
  <c r="F853" i="100" s="1"/>
  <c r="J853" i="100"/>
  <c r="J852" i="100" s="1"/>
  <c r="H853" i="100"/>
  <c r="G853" i="100"/>
  <c r="E853" i="100"/>
  <c r="D853" i="100"/>
  <c r="I849" i="100"/>
  <c r="I848" i="100" s="1"/>
  <c r="F849" i="100"/>
  <c r="F848" i="100" s="1"/>
  <c r="J848" i="100"/>
  <c r="H848" i="100"/>
  <c r="G848" i="100"/>
  <c r="E848" i="100"/>
  <c r="D848" i="100"/>
  <c r="I847" i="100"/>
  <c r="I846" i="100" s="1"/>
  <c r="F847" i="100"/>
  <c r="J846" i="100"/>
  <c r="H846" i="100"/>
  <c r="G846" i="100"/>
  <c r="E846" i="100"/>
  <c r="D846" i="100"/>
  <c r="I845" i="100"/>
  <c r="I844" i="100" s="1"/>
  <c r="F845" i="100"/>
  <c r="J844" i="100"/>
  <c r="H844" i="100"/>
  <c r="G844" i="100"/>
  <c r="E844" i="100"/>
  <c r="D844" i="100"/>
  <c r="I842" i="100"/>
  <c r="I841" i="100" s="1"/>
  <c r="F842" i="100"/>
  <c r="F841" i="100" s="1"/>
  <c r="J841" i="100"/>
  <c r="H841" i="100"/>
  <c r="G841" i="100"/>
  <c r="E841" i="100"/>
  <c r="D841" i="100"/>
  <c r="I840" i="100"/>
  <c r="I839" i="100" s="1"/>
  <c r="F840" i="100"/>
  <c r="J839" i="100"/>
  <c r="H839" i="100"/>
  <c r="G839" i="100"/>
  <c r="G838" i="100" s="1"/>
  <c r="F839" i="100"/>
  <c r="E839" i="100"/>
  <c r="E838" i="100" s="1"/>
  <c r="D839" i="100"/>
  <c r="D838" i="100" s="1"/>
  <c r="I837" i="100"/>
  <c r="I836" i="100" s="1"/>
  <c r="F837" i="100"/>
  <c r="J836" i="100"/>
  <c r="H836" i="100"/>
  <c r="G836" i="100"/>
  <c r="E836" i="100"/>
  <c r="D836" i="100"/>
  <c r="I835" i="100"/>
  <c r="I834" i="100" s="1"/>
  <c r="F835" i="100"/>
  <c r="F834" i="100" s="1"/>
  <c r="J834" i="100"/>
  <c r="H834" i="100"/>
  <c r="G834" i="100"/>
  <c r="E834" i="100"/>
  <c r="D834" i="100"/>
  <c r="I833" i="100"/>
  <c r="F833" i="100"/>
  <c r="F832" i="100" s="1"/>
  <c r="J832" i="100"/>
  <c r="H832" i="100"/>
  <c r="G832" i="100"/>
  <c r="E832" i="100"/>
  <c r="D832" i="100"/>
  <c r="I831" i="100"/>
  <c r="I830" i="100" s="1"/>
  <c r="F831" i="100"/>
  <c r="K831" i="100" s="1"/>
  <c r="J830" i="100"/>
  <c r="H830" i="100"/>
  <c r="G830" i="100"/>
  <c r="E830" i="100"/>
  <c r="D830" i="100"/>
  <c r="I829" i="100"/>
  <c r="I828" i="100" s="1"/>
  <c r="F829" i="100"/>
  <c r="K829" i="100" s="1"/>
  <c r="J828" i="100"/>
  <c r="H828" i="100"/>
  <c r="G828" i="100"/>
  <c r="E828" i="100"/>
  <c r="D828" i="100"/>
  <c r="I827" i="100"/>
  <c r="I826" i="100" s="1"/>
  <c r="F827" i="100"/>
  <c r="K827" i="100" s="1"/>
  <c r="J826" i="100"/>
  <c r="H826" i="100"/>
  <c r="G826" i="100"/>
  <c r="E826" i="100"/>
  <c r="D826" i="100"/>
  <c r="I825" i="100"/>
  <c r="I824" i="100" s="1"/>
  <c r="F825" i="100"/>
  <c r="F824" i="100" s="1"/>
  <c r="J824" i="100"/>
  <c r="H824" i="100"/>
  <c r="G824" i="100"/>
  <c r="E824" i="100"/>
  <c r="D824" i="100"/>
  <c r="I823" i="100"/>
  <c r="I822" i="100" s="1"/>
  <c r="F823" i="100"/>
  <c r="F822" i="100" s="1"/>
  <c r="J822" i="100"/>
  <c r="H822" i="100"/>
  <c r="G822" i="100"/>
  <c r="E822" i="100"/>
  <c r="D822" i="100"/>
  <c r="I821" i="100"/>
  <c r="I820" i="100" s="1"/>
  <c r="F821" i="100"/>
  <c r="J820" i="100"/>
  <c r="H820" i="100"/>
  <c r="G820" i="100"/>
  <c r="E820" i="100"/>
  <c r="D820" i="100"/>
  <c r="I818" i="100"/>
  <c r="I817" i="100" s="1"/>
  <c r="F818" i="100"/>
  <c r="J817" i="100"/>
  <c r="H817" i="100"/>
  <c r="G817" i="100"/>
  <c r="E817" i="100"/>
  <c r="D817" i="100"/>
  <c r="I816" i="100"/>
  <c r="I815" i="100" s="1"/>
  <c r="F816" i="100"/>
  <c r="K816" i="100" s="1"/>
  <c r="J815" i="100"/>
  <c r="H815" i="100"/>
  <c r="G815" i="100"/>
  <c r="E815" i="100"/>
  <c r="D815" i="100"/>
  <c r="I814" i="100"/>
  <c r="I813" i="100" s="1"/>
  <c r="F814" i="100"/>
  <c r="F813" i="100" s="1"/>
  <c r="J813" i="100"/>
  <c r="H813" i="100"/>
  <c r="G813" i="100"/>
  <c r="E813" i="100"/>
  <c r="D813" i="100"/>
  <c r="I812" i="100"/>
  <c r="I811" i="100" s="1"/>
  <c r="F812" i="100"/>
  <c r="J811" i="100"/>
  <c r="H811" i="100"/>
  <c r="G811" i="100"/>
  <c r="E811" i="100"/>
  <c r="D811" i="100"/>
  <c r="I810" i="100"/>
  <c r="I809" i="100" s="1"/>
  <c r="F810" i="100"/>
  <c r="F809" i="100" s="1"/>
  <c r="J809" i="100"/>
  <c r="H809" i="100"/>
  <c r="G809" i="100"/>
  <c r="E809" i="100"/>
  <c r="D809" i="100"/>
  <c r="I808" i="100"/>
  <c r="F808" i="100"/>
  <c r="F807" i="100" s="1"/>
  <c r="J807" i="100"/>
  <c r="H807" i="100"/>
  <c r="G807" i="100"/>
  <c r="E807" i="100"/>
  <c r="D807" i="100"/>
  <c r="I806" i="100"/>
  <c r="I805" i="100" s="1"/>
  <c r="F806" i="100"/>
  <c r="F805" i="100" s="1"/>
  <c r="J805" i="100"/>
  <c r="H805" i="100"/>
  <c r="G805" i="100"/>
  <c r="E805" i="100"/>
  <c r="D805" i="100"/>
  <c r="I804" i="100"/>
  <c r="I803" i="100" s="1"/>
  <c r="F804" i="100"/>
  <c r="J803" i="100"/>
  <c r="H803" i="100"/>
  <c r="G803" i="100"/>
  <c r="E803" i="100"/>
  <c r="D803" i="100"/>
  <c r="I802" i="100"/>
  <c r="F802" i="100"/>
  <c r="F801" i="100" s="1"/>
  <c r="J801" i="100"/>
  <c r="H801" i="100"/>
  <c r="G801" i="100"/>
  <c r="E801" i="100"/>
  <c r="D801" i="100"/>
  <c r="I799" i="100"/>
  <c r="F799" i="100"/>
  <c r="I798" i="100"/>
  <c r="F798" i="100"/>
  <c r="I797" i="100"/>
  <c r="F797" i="100"/>
  <c r="J796" i="100"/>
  <c r="H796" i="100"/>
  <c r="G796" i="100"/>
  <c r="E796" i="100"/>
  <c r="D796" i="100"/>
  <c r="I795" i="100"/>
  <c r="I794" i="100" s="1"/>
  <c r="F795" i="100"/>
  <c r="J794" i="100"/>
  <c r="H794" i="100"/>
  <c r="G794" i="100"/>
  <c r="E794" i="100"/>
  <c r="D794" i="100"/>
  <c r="I793" i="100"/>
  <c r="I792" i="100" s="1"/>
  <c r="F793" i="100"/>
  <c r="F792" i="100" s="1"/>
  <c r="J792" i="100"/>
  <c r="H792" i="100"/>
  <c r="G792" i="100"/>
  <c r="E792" i="100"/>
  <c r="D792" i="100"/>
  <c r="I791" i="100"/>
  <c r="I790" i="100" s="1"/>
  <c r="F791" i="100"/>
  <c r="J790" i="100"/>
  <c r="H790" i="100"/>
  <c r="G790" i="100"/>
  <c r="E790" i="100"/>
  <c r="D790" i="100"/>
  <c r="I789" i="100"/>
  <c r="I788" i="100" s="1"/>
  <c r="F789" i="100"/>
  <c r="F788" i="100" s="1"/>
  <c r="J788" i="100"/>
  <c r="H788" i="100"/>
  <c r="G788" i="100"/>
  <c r="E788" i="100"/>
  <c r="D788" i="100"/>
  <c r="I787" i="100"/>
  <c r="I786" i="100" s="1"/>
  <c r="F787" i="100"/>
  <c r="F786" i="100" s="1"/>
  <c r="J786" i="100"/>
  <c r="H786" i="100"/>
  <c r="G786" i="100"/>
  <c r="E786" i="100"/>
  <c r="D786" i="100"/>
  <c r="I784" i="100"/>
  <c r="I783" i="100" s="1"/>
  <c r="F784" i="100"/>
  <c r="J783" i="100"/>
  <c r="H783" i="100"/>
  <c r="G783" i="100"/>
  <c r="E783" i="100"/>
  <c r="D783" i="100"/>
  <c r="I782" i="100"/>
  <c r="F782" i="100"/>
  <c r="F781" i="100" s="1"/>
  <c r="J781" i="100"/>
  <c r="H781" i="100"/>
  <c r="G781" i="100"/>
  <c r="E781" i="100"/>
  <c r="D781" i="100"/>
  <c r="I780" i="100"/>
  <c r="F780" i="100"/>
  <c r="F779" i="100" s="1"/>
  <c r="J779" i="100"/>
  <c r="H779" i="100"/>
  <c r="G779" i="100"/>
  <c r="E779" i="100"/>
  <c r="D779" i="100"/>
  <c r="I778" i="100"/>
  <c r="I777" i="100" s="1"/>
  <c r="F778" i="100"/>
  <c r="J777" i="100"/>
  <c r="H777" i="100"/>
  <c r="G777" i="100"/>
  <c r="E777" i="100"/>
  <c r="D777" i="100"/>
  <c r="I776" i="100"/>
  <c r="I775" i="100" s="1"/>
  <c r="F776" i="100"/>
  <c r="F775" i="100" s="1"/>
  <c r="J775" i="100"/>
  <c r="H775" i="100"/>
  <c r="G775" i="100"/>
  <c r="E775" i="100"/>
  <c r="D775" i="100"/>
  <c r="I774" i="100"/>
  <c r="I773" i="100" s="1"/>
  <c r="F774" i="100"/>
  <c r="F773" i="100" s="1"/>
  <c r="J773" i="100"/>
  <c r="H773" i="100"/>
  <c r="G773" i="100"/>
  <c r="E773" i="100"/>
  <c r="D773" i="100"/>
  <c r="I772" i="100"/>
  <c r="I771" i="100" s="1"/>
  <c r="F772" i="100"/>
  <c r="J771" i="100"/>
  <c r="H771" i="100"/>
  <c r="G771" i="100"/>
  <c r="E771" i="100"/>
  <c r="D771" i="100"/>
  <c r="I770" i="100"/>
  <c r="I769" i="100" s="1"/>
  <c r="F770" i="100"/>
  <c r="J769" i="100"/>
  <c r="H769" i="100"/>
  <c r="G769" i="100"/>
  <c r="E769" i="100"/>
  <c r="D769" i="100"/>
  <c r="I768" i="100"/>
  <c r="I767" i="100" s="1"/>
  <c r="F768" i="100"/>
  <c r="F767" i="100" s="1"/>
  <c r="K767" i="100" s="1"/>
  <c r="J767" i="100"/>
  <c r="H767" i="100"/>
  <c r="G767" i="100"/>
  <c r="E767" i="100"/>
  <c r="D767" i="100"/>
  <c r="I765" i="100"/>
  <c r="F765" i="100"/>
  <c r="I764" i="100"/>
  <c r="F764" i="100"/>
  <c r="I763" i="100"/>
  <c r="F763" i="100"/>
  <c r="I762" i="100"/>
  <c r="F762" i="100"/>
  <c r="J761" i="100"/>
  <c r="H761" i="100"/>
  <c r="G761" i="100"/>
  <c r="E761" i="100"/>
  <c r="D761" i="100"/>
  <c r="I760" i="100"/>
  <c r="F760" i="100"/>
  <c r="I759" i="100"/>
  <c r="F759" i="100"/>
  <c r="J758" i="100"/>
  <c r="J757" i="100" s="1"/>
  <c r="H758" i="100"/>
  <c r="G758" i="100"/>
  <c r="E758" i="100"/>
  <c r="D758" i="100"/>
  <c r="I754" i="100"/>
  <c r="I753" i="100" s="1"/>
  <c r="F754" i="100"/>
  <c r="J753" i="100"/>
  <c r="H753" i="100"/>
  <c r="G753" i="100"/>
  <c r="E753" i="100"/>
  <c r="D753" i="100"/>
  <c r="I752" i="100"/>
  <c r="I751" i="100" s="1"/>
  <c r="F752" i="100"/>
  <c r="F751" i="100" s="1"/>
  <c r="J751" i="100"/>
  <c r="H751" i="100"/>
  <c r="H750" i="100" s="1"/>
  <c r="G751" i="100"/>
  <c r="G750" i="100" s="1"/>
  <c r="E751" i="100"/>
  <c r="D751" i="100"/>
  <c r="I749" i="100"/>
  <c r="I748" i="100" s="1"/>
  <c r="F749" i="100"/>
  <c r="F748" i="100" s="1"/>
  <c r="J748" i="100"/>
  <c r="H748" i="100"/>
  <c r="G748" i="100"/>
  <c r="E748" i="100"/>
  <c r="D748" i="100"/>
  <c r="I747" i="100"/>
  <c r="I746" i="100" s="1"/>
  <c r="F747" i="100"/>
  <c r="J746" i="100"/>
  <c r="H746" i="100"/>
  <c r="G746" i="100"/>
  <c r="E746" i="100"/>
  <c r="D746" i="100"/>
  <c r="I745" i="100"/>
  <c r="I744" i="100" s="1"/>
  <c r="F745" i="100"/>
  <c r="F744" i="100" s="1"/>
  <c r="J744" i="100"/>
  <c r="H744" i="100"/>
  <c r="G744" i="100"/>
  <c r="E744" i="100"/>
  <c r="D744" i="100"/>
  <c r="I743" i="100"/>
  <c r="I742" i="100" s="1"/>
  <c r="F743" i="100"/>
  <c r="F742" i="100" s="1"/>
  <c r="K742" i="100" s="1"/>
  <c r="J742" i="100"/>
  <c r="H742" i="100"/>
  <c r="G742" i="100"/>
  <c r="E742" i="100"/>
  <c r="D742" i="100"/>
  <c r="I741" i="100"/>
  <c r="F741" i="100"/>
  <c r="J740" i="100"/>
  <c r="I740" i="100"/>
  <c r="H740" i="100"/>
  <c r="G740" i="100"/>
  <c r="E740" i="100"/>
  <c r="D740" i="100"/>
  <c r="I739" i="100"/>
  <c r="I738" i="100" s="1"/>
  <c r="F739" i="100"/>
  <c r="F738" i="100" s="1"/>
  <c r="J738" i="100"/>
  <c r="H738" i="100"/>
  <c r="G738" i="100"/>
  <c r="E738" i="100"/>
  <c r="D738" i="100"/>
  <c r="I737" i="100"/>
  <c r="I736" i="100" s="1"/>
  <c r="F737" i="100"/>
  <c r="J736" i="100"/>
  <c r="H736" i="100"/>
  <c r="G736" i="100"/>
  <c r="E736" i="100"/>
  <c r="D736" i="100"/>
  <c r="I735" i="100"/>
  <c r="I734" i="100" s="1"/>
  <c r="F735" i="100"/>
  <c r="F734" i="100" s="1"/>
  <c r="J734" i="100"/>
  <c r="H734" i="100"/>
  <c r="G734" i="100"/>
  <c r="E734" i="100"/>
  <c r="D734" i="100"/>
  <c r="I732" i="100"/>
  <c r="F732" i="100"/>
  <c r="F731" i="100" s="1"/>
  <c r="J731" i="100"/>
  <c r="H731" i="100"/>
  <c r="G731" i="100"/>
  <c r="E731" i="100"/>
  <c r="D731" i="100"/>
  <c r="I730" i="100"/>
  <c r="I729" i="100" s="1"/>
  <c r="F730" i="100"/>
  <c r="F729" i="100" s="1"/>
  <c r="J729" i="100"/>
  <c r="H729" i="100"/>
  <c r="G729" i="100"/>
  <c r="E729" i="100"/>
  <c r="D729" i="100"/>
  <c r="I728" i="100"/>
  <c r="F728" i="100"/>
  <c r="I727" i="100"/>
  <c r="F727" i="100"/>
  <c r="I726" i="100"/>
  <c r="F726" i="100"/>
  <c r="I725" i="100"/>
  <c r="F725" i="100"/>
  <c r="K725" i="100" s="1"/>
  <c r="I724" i="100"/>
  <c r="F724" i="100"/>
  <c r="I723" i="100"/>
  <c r="F723" i="100"/>
  <c r="I722" i="100"/>
  <c r="F722" i="100"/>
  <c r="I721" i="100"/>
  <c r="F721" i="100"/>
  <c r="J720" i="100"/>
  <c r="H720" i="100"/>
  <c r="G720" i="100"/>
  <c r="E720" i="100"/>
  <c r="D720" i="100"/>
  <c r="I719" i="100"/>
  <c r="F719" i="100"/>
  <c r="I718" i="100"/>
  <c r="F718" i="100"/>
  <c r="I717" i="100"/>
  <c r="F717" i="100"/>
  <c r="I716" i="100"/>
  <c r="F716" i="100"/>
  <c r="I715" i="100"/>
  <c r="F715" i="100"/>
  <c r="I714" i="100"/>
  <c r="F714" i="100"/>
  <c r="I713" i="100"/>
  <c r="F713" i="100"/>
  <c r="I712" i="100"/>
  <c r="F712" i="100"/>
  <c r="I711" i="100"/>
  <c r="F711" i="100"/>
  <c r="K711" i="100" s="1"/>
  <c r="J710" i="100"/>
  <c r="H710" i="100"/>
  <c r="G710" i="100"/>
  <c r="E710" i="100"/>
  <c r="D710" i="100"/>
  <c r="I709" i="100"/>
  <c r="I708" i="100" s="1"/>
  <c r="F709" i="100"/>
  <c r="J708" i="100"/>
  <c r="H708" i="100"/>
  <c r="G708" i="100"/>
  <c r="E708" i="100"/>
  <c r="D708" i="100"/>
  <c r="I707" i="100"/>
  <c r="F707" i="100"/>
  <c r="I706" i="100"/>
  <c r="F706" i="100"/>
  <c r="I705" i="100"/>
  <c r="F705" i="100"/>
  <c r="I704" i="100"/>
  <c r="F704" i="100"/>
  <c r="K704" i="100" s="1"/>
  <c r="I703" i="100"/>
  <c r="F703" i="100"/>
  <c r="K703" i="100" s="1"/>
  <c r="I702" i="100"/>
  <c r="F702" i="100"/>
  <c r="I701" i="100"/>
  <c r="F701" i="100"/>
  <c r="I700" i="100"/>
  <c r="F700" i="100"/>
  <c r="I699" i="100"/>
  <c r="F699" i="100"/>
  <c r="J698" i="100"/>
  <c r="H698" i="100"/>
  <c r="G698" i="100"/>
  <c r="E698" i="100"/>
  <c r="D698" i="100"/>
  <c r="I697" i="100"/>
  <c r="F697" i="100"/>
  <c r="I696" i="100"/>
  <c r="F696" i="100"/>
  <c r="K696" i="100" s="1"/>
  <c r="I695" i="100"/>
  <c r="F695" i="100"/>
  <c r="I694" i="100"/>
  <c r="F694" i="100"/>
  <c r="I693" i="100"/>
  <c r="F693" i="100"/>
  <c r="I692" i="100"/>
  <c r="F692" i="100"/>
  <c r="I691" i="100"/>
  <c r="F691" i="100"/>
  <c r="I690" i="100"/>
  <c r="F690" i="100"/>
  <c r="K690" i="100" s="1"/>
  <c r="I689" i="100"/>
  <c r="F689" i="100"/>
  <c r="J688" i="100"/>
  <c r="H688" i="100"/>
  <c r="G688" i="100"/>
  <c r="E688" i="100"/>
  <c r="D688" i="100"/>
  <c r="I687" i="100"/>
  <c r="I686" i="100" s="1"/>
  <c r="F687" i="100"/>
  <c r="F686" i="100" s="1"/>
  <c r="J686" i="100"/>
  <c r="H686" i="100"/>
  <c r="G686" i="100"/>
  <c r="E686" i="100"/>
  <c r="D686" i="100"/>
  <c r="I682" i="100"/>
  <c r="I681" i="100" s="1"/>
  <c r="F682" i="100"/>
  <c r="J681" i="100"/>
  <c r="H681" i="100"/>
  <c r="G681" i="100"/>
  <c r="E681" i="100"/>
  <c r="D681" i="100"/>
  <c r="I680" i="100"/>
  <c r="I679" i="100" s="1"/>
  <c r="F680" i="100"/>
  <c r="J679" i="100"/>
  <c r="H679" i="100"/>
  <c r="G679" i="100"/>
  <c r="E679" i="100"/>
  <c r="D679" i="100"/>
  <c r="I678" i="100"/>
  <c r="I677" i="100" s="1"/>
  <c r="F678" i="100"/>
  <c r="J677" i="100"/>
  <c r="H677" i="100"/>
  <c r="G677" i="100"/>
  <c r="E677" i="100"/>
  <c r="D677" i="100"/>
  <c r="I676" i="100"/>
  <c r="I675" i="100" s="1"/>
  <c r="F676" i="100"/>
  <c r="F675" i="100" s="1"/>
  <c r="J675" i="100"/>
  <c r="H675" i="100"/>
  <c r="G675" i="100"/>
  <c r="E675" i="100"/>
  <c r="D675" i="100"/>
  <c r="I674" i="100"/>
  <c r="I673" i="100" s="1"/>
  <c r="F674" i="100"/>
  <c r="F673" i="100" s="1"/>
  <c r="J673" i="100"/>
  <c r="H673" i="100"/>
  <c r="G673" i="100"/>
  <c r="E673" i="100"/>
  <c r="D673" i="100"/>
  <c r="I672" i="100"/>
  <c r="I671" i="100" s="1"/>
  <c r="F672" i="100"/>
  <c r="K672" i="100" s="1"/>
  <c r="J671" i="100"/>
  <c r="H671" i="100"/>
  <c r="G671" i="100"/>
  <c r="E671" i="100"/>
  <c r="D671" i="100"/>
  <c r="I670" i="100"/>
  <c r="I669" i="100" s="1"/>
  <c r="F670" i="100"/>
  <c r="K670" i="100" s="1"/>
  <c r="J669" i="100"/>
  <c r="H669" i="100"/>
  <c r="G669" i="100"/>
  <c r="E669" i="100"/>
  <c r="D669" i="100"/>
  <c r="I668" i="100"/>
  <c r="I667" i="100" s="1"/>
  <c r="F668" i="100"/>
  <c r="J667" i="100"/>
  <c r="H667" i="100"/>
  <c r="G667" i="100"/>
  <c r="E667" i="100"/>
  <c r="D667" i="100"/>
  <c r="I666" i="100"/>
  <c r="I665" i="100" s="1"/>
  <c r="F666" i="100"/>
  <c r="F665" i="100" s="1"/>
  <c r="J665" i="100"/>
  <c r="H665" i="100"/>
  <c r="G665" i="100"/>
  <c r="E665" i="100"/>
  <c r="D665" i="100"/>
  <c r="I663" i="100"/>
  <c r="F663" i="100"/>
  <c r="I662" i="100"/>
  <c r="F662" i="100"/>
  <c r="I661" i="100"/>
  <c r="F661" i="100"/>
  <c r="J660" i="100"/>
  <c r="H660" i="100"/>
  <c r="G660" i="100"/>
  <c r="E660" i="100"/>
  <c r="D660" i="100"/>
  <c r="I659" i="100"/>
  <c r="I658" i="100" s="1"/>
  <c r="F659" i="100"/>
  <c r="F658" i="100" s="1"/>
  <c r="J658" i="100"/>
  <c r="H658" i="100"/>
  <c r="G658" i="100"/>
  <c r="E658" i="100"/>
  <c r="D658" i="100"/>
  <c r="I657" i="100"/>
  <c r="F657" i="100"/>
  <c r="F656" i="100" s="1"/>
  <c r="J656" i="100"/>
  <c r="H656" i="100"/>
  <c r="G656" i="100"/>
  <c r="E656" i="100"/>
  <c r="D656" i="100"/>
  <c r="I655" i="100"/>
  <c r="I654" i="100" s="1"/>
  <c r="F655" i="100"/>
  <c r="F654" i="100" s="1"/>
  <c r="J654" i="100"/>
  <c r="H654" i="100"/>
  <c r="G654" i="100"/>
  <c r="E654" i="100"/>
  <c r="D654" i="100"/>
  <c r="I652" i="100"/>
  <c r="F652" i="100"/>
  <c r="F651" i="100" s="1"/>
  <c r="J651" i="100"/>
  <c r="H651" i="100"/>
  <c r="G651" i="100"/>
  <c r="E651" i="100"/>
  <c r="D651" i="100"/>
  <c r="I650" i="100"/>
  <c r="I649" i="100" s="1"/>
  <c r="F650" i="100"/>
  <c r="F649" i="100" s="1"/>
  <c r="J649" i="100"/>
  <c r="H649" i="100"/>
  <c r="G649" i="100"/>
  <c r="E649" i="100"/>
  <c r="D649" i="100"/>
  <c r="I648" i="100"/>
  <c r="I647" i="100" s="1"/>
  <c r="F648" i="100"/>
  <c r="F647" i="100" s="1"/>
  <c r="J647" i="100"/>
  <c r="H647" i="100"/>
  <c r="G647" i="100"/>
  <c r="E647" i="100"/>
  <c r="D647" i="100"/>
  <c r="I646" i="100"/>
  <c r="I645" i="100" s="1"/>
  <c r="F646" i="100"/>
  <c r="J645" i="100"/>
  <c r="H645" i="100"/>
  <c r="G645" i="100"/>
  <c r="E645" i="100"/>
  <c r="D645" i="100"/>
  <c r="I644" i="100"/>
  <c r="I643" i="100" s="1"/>
  <c r="F644" i="100"/>
  <c r="J643" i="100"/>
  <c r="H643" i="100"/>
  <c r="G643" i="100"/>
  <c r="E643" i="100"/>
  <c r="D643" i="100"/>
  <c r="I642" i="100"/>
  <c r="I641" i="100" s="1"/>
  <c r="F642" i="100"/>
  <c r="F641" i="100" s="1"/>
  <c r="J641" i="100"/>
  <c r="H641" i="100"/>
  <c r="G641" i="100"/>
  <c r="E641" i="100"/>
  <c r="D641" i="100"/>
  <c r="I640" i="100"/>
  <c r="I639" i="100" s="1"/>
  <c r="F640" i="100"/>
  <c r="J639" i="100"/>
  <c r="H639" i="100"/>
  <c r="G639" i="100"/>
  <c r="E639" i="100"/>
  <c r="D639" i="100"/>
  <c r="I638" i="100"/>
  <c r="I637" i="100" s="1"/>
  <c r="F638" i="100"/>
  <c r="F637" i="100" s="1"/>
  <c r="J637" i="100"/>
  <c r="H637" i="100"/>
  <c r="G637" i="100"/>
  <c r="E637" i="100"/>
  <c r="D637" i="100"/>
  <c r="I636" i="100"/>
  <c r="I635" i="100" s="1"/>
  <c r="F636" i="100"/>
  <c r="J635" i="100"/>
  <c r="H635" i="100"/>
  <c r="G635" i="100"/>
  <c r="E635" i="100"/>
  <c r="D635" i="100"/>
  <c r="I633" i="100"/>
  <c r="F633" i="100"/>
  <c r="I632" i="100"/>
  <c r="F632" i="100"/>
  <c r="I631" i="100"/>
  <c r="F631" i="100"/>
  <c r="K631" i="100" s="1"/>
  <c r="J630" i="100"/>
  <c r="H630" i="100"/>
  <c r="G630" i="100"/>
  <c r="E630" i="100"/>
  <c r="D630" i="100"/>
  <c r="I629" i="100"/>
  <c r="I628" i="100" s="1"/>
  <c r="F629" i="100"/>
  <c r="J628" i="100"/>
  <c r="H628" i="100"/>
  <c r="G628" i="100"/>
  <c r="E628" i="100"/>
  <c r="D628" i="100"/>
  <c r="I627" i="100"/>
  <c r="I626" i="100" s="1"/>
  <c r="F627" i="100"/>
  <c r="F626" i="100" s="1"/>
  <c r="J626" i="100"/>
  <c r="H626" i="100"/>
  <c r="G626" i="100"/>
  <c r="E626" i="100"/>
  <c r="D626" i="100"/>
  <c r="I625" i="100"/>
  <c r="F625" i="100"/>
  <c r="F624" i="100" s="1"/>
  <c r="J624" i="100"/>
  <c r="H624" i="100"/>
  <c r="G624" i="100"/>
  <c r="E624" i="100"/>
  <c r="D624" i="100"/>
  <c r="I623" i="100"/>
  <c r="I622" i="100" s="1"/>
  <c r="F623" i="100"/>
  <c r="F622" i="100" s="1"/>
  <c r="J622" i="100"/>
  <c r="H622" i="100"/>
  <c r="G622" i="100"/>
  <c r="E622" i="100"/>
  <c r="D622" i="100"/>
  <c r="I621" i="100"/>
  <c r="I620" i="100" s="1"/>
  <c r="F621" i="100"/>
  <c r="J620" i="100"/>
  <c r="H620" i="100"/>
  <c r="G620" i="100"/>
  <c r="E620" i="100"/>
  <c r="D620" i="100"/>
  <c r="I619" i="100"/>
  <c r="F619" i="100"/>
  <c r="I618" i="100"/>
  <c r="F618" i="100"/>
  <c r="J617" i="100"/>
  <c r="H617" i="100"/>
  <c r="G617" i="100"/>
  <c r="E617" i="100"/>
  <c r="D617" i="100"/>
  <c r="I616" i="100"/>
  <c r="F616" i="100"/>
  <c r="F615" i="100" s="1"/>
  <c r="K615" i="100" s="1"/>
  <c r="J615" i="100"/>
  <c r="I615" i="100"/>
  <c r="H615" i="100"/>
  <c r="G615" i="100"/>
  <c r="E615" i="100"/>
  <c r="D615" i="100"/>
  <c r="I613" i="100"/>
  <c r="I612" i="100" s="1"/>
  <c r="I611" i="100" s="1"/>
  <c r="F613" i="100"/>
  <c r="J612" i="100"/>
  <c r="J611" i="100" s="1"/>
  <c r="H612" i="100"/>
  <c r="H611" i="100" s="1"/>
  <c r="G612" i="100"/>
  <c r="G611" i="100" s="1"/>
  <c r="E612" i="100"/>
  <c r="E611" i="100" s="1"/>
  <c r="D612" i="100"/>
  <c r="D611" i="100" s="1"/>
  <c r="I610" i="100"/>
  <c r="F610" i="100"/>
  <c r="F609" i="100" s="1"/>
  <c r="J609" i="100"/>
  <c r="H609" i="100"/>
  <c r="G609" i="100"/>
  <c r="E609" i="100"/>
  <c r="D609" i="100"/>
  <c r="I608" i="100"/>
  <c r="I607" i="100" s="1"/>
  <c r="F608" i="100"/>
  <c r="J607" i="100"/>
  <c r="H607" i="100"/>
  <c r="G607" i="100"/>
  <c r="E607" i="100"/>
  <c r="D607" i="100"/>
  <c r="I606" i="100"/>
  <c r="I605" i="100" s="1"/>
  <c r="F606" i="100"/>
  <c r="F605" i="100" s="1"/>
  <c r="J605" i="100"/>
  <c r="H605" i="100"/>
  <c r="G605" i="100"/>
  <c r="E605" i="100"/>
  <c r="D605" i="100"/>
  <c r="I604" i="100"/>
  <c r="I603" i="100" s="1"/>
  <c r="F604" i="100"/>
  <c r="J603" i="100"/>
  <c r="H603" i="100"/>
  <c r="G603" i="100"/>
  <c r="E603" i="100"/>
  <c r="D603" i="100"/>
  <c r="I602" i="100"/>
  <c r="I601" i="100" s="1"/>
  <c r="F602" i="100"/>
  <c r="J601" i="100"/>
  <c r="H601" i="100"/>
  <c r="G601" i="100"/>
  <c r="E601" i="100"/>
  <c r="D601" i="100"/>
  <c r="I600" i="100"/>
  <c r="F600" i="100"/>
  <c r="I599" i="100"/>
  <c r="F599" i="100"/>
  <c r="J598" i="100"/>
  <c r="H598" i="100"/>
  <c r="G598" i="100"/>
  <c r="E598" i="100"/>
  <c r="D598" i="100"/>
  <c r="I596" i="100"/>
  <c r="I595" i="100" s="1"/>
  <c r="F596" i="100"/>
  <c r="K596" i="100" s="1"/>
  <c r="J595" i="100"/>
  <c r="H595" i="100"/>
  <c r="G595" i="100"/>
  <c r="E595" i="100"/>
  <c r="D595" i="100"/>
  <c r="I594" i="100"/>
  <c r="I593" i="100" s="1"/>
  <c r="F594" i="100"/>
  <c r="J593" i="100"/>
  <c r="J592" i="100" s="1"/>
  <c r="H593" i="100"/>
  <c r="G593" i="100"/>
  <c r="E593" i="100"/>
  <c r="D593" i="100"/>
  <c r="I591" i="100"/>
  <c r="I590" i="100" s="1"/>
  <c r="F591" i="100"/>
  <c r="F590" i="100" s="1"/>
  <c r="J590" i="100"/>
  <c r="H590" i="100"/>
  <c r="G590" i="100"/>
  <c r="E590" i="100"/>
  <c r="D590" i="100"/>
  <c r="I589" i="100"/>
  <c r="I588" i="100" s="1"/>
  <c r="F589" i="100"/>
  <c r="F588" i="100" s="1"/>
  <c r="J588" i="100"/>
  <c r="H588" i="100"/>
  <c r="G588" i="100"/>
  <c r="E588" i="100"/>
  <c r="D588" i="100"/>
  <c r="I587" i="100"/>
  <c r="I586" i="100" s="1"/>
  <c r="F587" i="100"/>
  <c r="K587" i="100" s="1"/>
  <c r="J586" i="100"/>
  <c r="H586" i="100"/>
  <c r="G586" i="100"/>
  <c r="E586" i="100"/>
  <c r="D586" i="100"/>
  <c r="I585" i="100"/>
  <c r="I584" i="100" s="1"/>
  <c r="F585" i="100"/>
  <c r="J584" i="100"/>
  <c r="H584" i="100"/>
  <c r="G584" i="100"/>
  <c r="E584" i="100"/>
  <c r="D584" i="100"/>
  <c r="I582" i="100"/>
  <c r="F582" i="100"/>
  <c r="I581" i="100"/>
  <c r="I580" i="100" s="1"/>
  <c r="F581" i="100"/>
  <c r="J580" i="100"/>
  <c r="H580" i="100"/>
  <c r="G580" i="100"/>
  <c r="E580" i="100"/>
  <c r="D580" i="100"/>
  <c r="I579" i="100"/>
  <c r="I578" i="100" s="1"/>
  <c r="F579" i="100"/>
  <c r="F578" i="100" s="1"/>
  <c r="J578" i="100"/>
  <c r="H578" i="100"/>
  <c r="G578" i="100"/>
  <c r="E578" i="100"/>
  <c r="D578" i="100"/>
  <c r="I577" i="100"/>
  <c r="I576" i="100" s="1"/>
  <c r="F577" i="100"/>
  <c r="J576" i="100"/>
  <c r="H576" i="100"/>
  <c r="G576" i="100"/>
  <c r="E576" i="100"/>
  <c r="D576" i="100"/>
  <c r="I575" i="100"/>
  <c r="F575" i="100"/>
  <c r="I574" i="100"/>
  <c r="F574" i="100"/>
  <c r="I573" i="100"/>
  <c r="F573" i="100"/>
  <c r="J572" i="100"/>
  <c r="H572" i="100"/>
  <c r="G572" i="100"/>
  <c r="E572" i="100"/>
  <c r="D572" i="100"/>
  <c r="I571" i="100"/>
  <c r="I570" i="100" s="1"/>
  <c r="F571" i="100"/>
  <c r="F570" i="100" s="1"/>
  <c r="J570" i="100"/>
  <c r="H570" i="100"/>
  <c r="G570" i="100"/>
  <c r="E570" i="100"/>
  <c r="D570" i="100"/>
  <c r="I569" i="100"/>
  <c r="F569" i="100"/>
  <c r="K569" i="100" s="1"/>
  <c r="I568" i="100"/>
  <c r="F568" i="100"/>
  <c r="F567" i="100" s="1"/>
  <c r="J567" i="100"/>
  <c r="H567" i="100"/>
  <c r="G567" i="100"/>
  <c r="E567" i="100"/>
  <c r="D567" i="100"/>
  <c r="I563" i="100"/>
  <c r="I562" i="100" s="1"/>
  <c r="F563" i="100"/>
  <c r="F562" i="100" s="1"/>
  <c r="J562" i="100"/>
  <c r="H562" i="100"/>
  <c r="G562" i="100"/>
  <c r="E562" i="100"/>
  <c r="D562" i="100"/>
  <c r="I561" i="100"/>
  <c r="I560" i="100" s="1"/>
  <c r="F561" i="100"/>
  <c r="J560" i="100"/>
  <c r="H560" i="100"/>
  <c r="G560" i="100"/>
  <c r="F560" i="100"/>
  <c r="E560" i="100"/>
  <c r="D560" i="100"/>
  <c r="I559" i="100"/>
  <c r="I558" i="100" s="1"/>
  <c r="F559" i="100"/>
  <c r="F558" i="100" s="1"/>
  <c r="J558" i="100"/>
  <c r="H558" i="100"/>
  <c r="H557" i="100" s="1"/>
  <c r="G558" i="100"/>
  <c r="E558" i="100"/>
  <c r="D558" i="100"/>
  <c r="I556" i="100"/>
  <c r="F556" i="100"/>
  <c r="F555" i="100" s="1"/>
  <c r="J555" i="100"/>
  <c r="H555" i="100"/>
  <c r="G555" i="100"/>
  <c r="E555" i="100"/>
  <c r="D555" i="100"/>
  <c r="I554" i="100"/>
  <c r="I553" i="100" s="1"/>
  <c r="F554" i="100"/>
  <c r="K554" i="100" s="1"/>
  <c r="J553" i="100"/>
  <c r="H553" i="100"/>
  <c r="G553" i="100"/>
  <c r="E553" i="100"/>
  <c r="D553" i="100"/>
  <c r="I552" i="100"/>
  <c r="I551" i="100" s="1"/>
  <c r="F552" i="100"/>
  <c r="F551" i="100" s="1"/>
  <c r="J551" i="100"/>
  <c r="H551" i="100"/>
  <c r="G551" i="100"/>
  <c r="E551" i="100"/>
  <c r="D551" i="100"/>
  <c r="I550" i="100"/>
  <c r="F550" i="100"/>
  <c r="I549" i="100"/>
  <c r="F549" i="100"/>
  <c r="J548" i="100"/>
  <c r="H548" i="100"/>
  <c r="G548" i="100"/>
  <c r="E548" i="100"/>
  <c r="D548" i="100"/>
  <c r="I547" i="100"/>
  <c r="I546" i="100" s="1"/>
  <c r="F547" i="100"/>
  <c r="F546" i="100" s="1"/>
  <c r="J546" i="100"/>
  <c r="H546" i="100"/>
  <c r="G546" i="100"/>
  <c r="E546" i="100"/>
  <c r="D546" i="100"/>
  <c r="I544" i="100"/>
  <c r="I543" i="100" s="1"/>
  <c r="I542" i="100" s="1"/>
  <c r="F544" i="100"/>
  <c r="J543" i="100"/>
  <c r="J542" i="100" s="1"/>
  <c r="H543" i="100"/>
  <c r="H542" i="100" s="1"/>
  <c r="G543" i="100"/>
  <c r="G542" i="100" s="1"/>
  <c r="E543" i="100"/>
  <c r="E542" i="100" s="1"/>
  <c r="D543" i="100"/>
  <c r="D542" i="100" s="1"/>
  <c r="I541" i="100"/>
  <c r="I540" i="100" s="1"/>
  <c r="F541" i="100"/>
  <c r="J540" i="100"/>
  <c r="H540" i="100"/>
  <c r="G540" i="100"/>
  <c r="F540" i="100"/>
  <c r="E540" i="100"/>
  <c r="D540" i="100"/>
  <c r="I539" i="100"/>
  <c r="F539" i="100"/>
  <c r="F538" i="100" s="1"/>
  <c r="J538" i="100"/>
  <c r="H538" i="100"/>
  <c r="G538" i="100"/>
  <c r="E538" i="100"/>
  <c r="D538" i="100"/>
  <c r="I537" i="100"/>
  <c r="I536" i="100" s="1"/>
  <c r="F537" i="100"/>
  <c r="J536" i="100"/>
  <c r="H536" i="100"/>
  <c r="G536" i="100"/>
  <c r="E536" i="100"/>
  <c r="D536" i="100"/>
  <c r="I535" i="100"/>
  <c r="I534" i="100" s="1"/>
  <c r="F535" i="100"/>
  <c r="J534" i="100"/>
  <c r="H534" i="100"/>
  <c r="G534" i="100"/>
  <c r="E534" i="100"/>
  <c r="D534" i="100"/>
  <c r="I533" i="100"/>
  <c r="F533" i="100"/>
  <c r="F532" i="100" s="1"/>
  <c r="J532" i="100"/>
  <c r="H532" i="100"/>
  <c r="G532" i="100"/>
  <c r="E532" i="100"/>
  <c r="D532" i="100"/>
  <c r="I531" i="100"/>
  <c r="I530" i="100" s="1"/>
  <c r="F531" i="100"/>
  <c r="J530" i="100"/>
  <c r="H530" i="100"/>
  <c r="G530" i="100"/>
  <c r="E530" i="100"/>
  <c r="D530" i="100"/>
  <c r="I529" i="100"/>
  <c r="I528" i="100" s="1"/>
  <c r="F529" i="100"/>
  <c r="K529" i="100" s="1"/>
  <c r="J528" i="100"/>
  <c r="H528" i="100"/>
  <c r="G528" i="100"/>
  <c r="E528" i="100"/>
  <c r="D528" i="100"/>
  <c r="I526" i="100"/>
  <c r="F526" i="100"/>
  <c r="I525" i="100"/>
  <c r="F525" i="100"/>
  <c r="J524" i="100"/>
  <c r="H524" i="100"/>
  <c r="G524" i="100"/>
  <c r="E524" i="100"/>
  <c r="D524" i="100"/>
  <c r="I523" i="100"/>
  <c r="I522" i="100" s="1"/>
  <c r="F523" i="100"/>
  <c r="J522" i="100"/>
  <c r="H522" i="100"/>
  <c r="G522" i="100"/>
  <c r="E522" i="100"/>
  <c r="D522" i="100"/>
  <c r="I521" i="100"/>
  <c r="I520" i="100" s="1"/>
  <c r="F521" i="100"/>
  <c r="F520" i="100" s="1"/>
  <c r="J520" i="100"/>
  <c r="H520" i="100"/>
  <c r="G520" i="100"/>
  <c r="E520" i="100"/>
  <c r="D520" i="100"/>
  <c r="I518" i="100"/>
  <c r="F518" i="100"/>
  <c r="I517" i="100"/>
  <c r="F517" i="100"/>
  <c r="J516" i="100"/>
  <c r="H516" i="100"/>
  <c r="G516" i="100"/>
  <c r="E516" i="100"/>
  <c r="D516" i="100"/>
  <c r="I515" i="100"/>
  <c r="I514" i="100" s="1"/>
  <c r="F515" i="100"/>
  <c r="J514" i="100"/>
  <c r="H514" i="100"/>
  <c r="G514" i="100"/>
  <c r="F514" i="100"/>
  <c r="E514" i="100"/>
  <c r="D514" i="100"/>
  <c r="I513" i="100"/>
  <c r="F513" i="100"/>
  <c r="F512" i="100" s="1"/>
  <c r="J512" i="100"/>
  <c r="H512" i="100"/>
  <c r="G512" i="100"/>
  <c r="E512" i="100"/>
  <c r="D512" i="100"/>
  <c r="I511" i="100"/>
  <c r="F511" i="100"/>
  <c r="I510" i="100"/>
  <c r="F510" i="100"/>
  <c r="J509" i="100"/>
  <c r="H509" i="100"/>
  <c r="G509" i="100"/>
  <c r="E509" i="100"/>
  <c r="D509" i="100"/>
  <c r="I508" i="100"/>
  <c r="I507" i="100" s="1"/>
  <c r="F508" i="100"/>
  <c r="J507" i="100"/>
  <c r="H507" i="100"/>
  <c r="G507" i="100"/>
  <c r="E507" i="100"/>
  <c r="D507" i="100"/>
  <c r="I506" i="100"/>
  <c r="F506" i="100"/>
  <c r="I505" i="100"/>
  <c r="F505" i="100"/>
  <c r="J504" i="100"/>
  <c r="H504" i="100"/>
  <c r="G504" i="100"/>
  <c r="E504" i="100"/>
  <c r="D504" i="100"/>
  <c r="I503" i="100"/>
  <c r="F503" i="100"/>
  <c r="I502" i="100"/>
  <c r="F502" i="100"/>
  <c r="I501" i="100"/>
  <c r="F501" i="100"/>
  <c r="J500" i="100"/>
  <c r="H500" i="100"/>
  <c r="G500" i="100"/>
  <c r="E500" i="100"/>
  <c r="D500" i="100"/>
  <c r="I499" i="100"/>
  <c r="K499" i="100" s="1"/>
  <c r="F499" i="100"/>
  <c r="I498" i="100"/>
  <c r="F498" i="100"/>
  <c r="I497" i="100"/>
  <c r="F497" i="100"/>
  <c r="I496" i="100"/>
  <c r="F496" i="100"/>
  <c r="I495" i="100"/>
  <c r="F495" i="100"/>
  <c r="I494" i="100"/>
  <c r="F494" i="100"/>
  <c r="J493" i="100"/>
  <c r="H493" i="100"/>
  <c r="G493" i="100"/>
  <c r="E493" i="100"/>
  <c r="D493" i="100"/>
  <c r="I491" i="100"/>
  <c r="F491" i="100"/>
  <c r="K491" i="100" s="1"/>
  <c r="I490" i="100"/>
  <c r="F490" i="100"/>
  <c r="I489" i="100"/>
  <c r="F489" i="100"/>
  <c r="I488" i="100"/>
  <c r="F488" i="100"/>
  <c r="J487" i="100"/>
  <c r="H487" i="100"/>
  <c r="G487" i="100"/>
  <c r="E487" i="100"/>
  <c r="D487" i="100"/>
  <c r="I486" i="100"/>
  <c r="F486" i="100"/>
  <c r="I485" i="100"/>
  <c r="F485" i="100"/>
  <c r="I484" i="100"/>
  <c r="F484" i="100"/>
  <c r="J483" i="100"/>
  <c r="H483" i="100"/>
  <c r="G483" i="100"/>
  <c r="E483" i="100"/>
  <c r="D483" i="100"/>
  <c r="I482" i="100"/>
  <c r="I481" i="100" s="1"/>
  <c r="F482" i="100"/>
  <c r="J481" i="100"/>
  <c r="H481" i="100"/>
  <c r="G481" i="100"/>
  <c r="E481" i="100"/>
  <c r="D481" i="100"/>
  <c r="I480" i="100"/>
  <c r="F480" i="100"/>
  <c r="K480" i="100" s="1"/>
  <c r="J479" i="100"/>
  <c r="I479" i="100"/>
  <c r="H479" i="100"/>
  <c r="G479" i="100"/>
  <c r="E479" i="100"/>
  <c r="D479" i="100"/>
  <c r="I478" i="100"/>
  <c r="I477" i="100" s="1"/>
  <c r="F478" i="100"/>
  <c r="F477" i="100" s="1"/>
  <c r="J477" i="100"/>
  <c r="H477" i="100"/>
  <c r="G477" i="100"/>
  <c r="E477" i="100"/>
  <c r="D477" i="100"/>
  <c r="I476" i="100"/>
  <c r="I475" i="100" s="1"/>
  <c r="F476" i="100"/>
  <c r="J475" i="100"/>
  <c r="H475" i="100"/>
  <c r="G475" i="100"/>
  <c r="E475" i="100"/>
  <c r="D475" i="100"/>
  <c r="I474" i="100"/>
  <c r="I473" i="100" s="1"/>
  <c r="F474" i="100"/>
  <c r="J473" i="100"/>
  <c r="H473" i="100"/>
  <c r="G473" i="100"/>
  <c r="E473" i="100"/>
  <c r="D473" i="100"/>
  <c r="I472" i="100"/>
  <c r="I471" i="100" s="1"/>
  <c r="F472" i="100"/>
  <c r="J471" i="100"/>
  <c r="H471" i="100"/>
  <c r="G471" i="100"/>
  <c r="E471" i="100"/>
  <c r="D471" i="100"/>
  <c r="I470" i="100"/>
  <c r="I469" i="100" s="1"/>
  <c r="F470" i="100"/>
  <c r="J469" i="100"/>
  <c r="H469" i="100"/>
  <c r="G469" i="100"/>
  <c r="E469" i="100"/>
  <c r="D469" i="100"/>
  <c r="I467" i="100"/>
  <c r="I466" i="100" s="1"/>
  <c r="F467" i="100"/>
  <c r="F466" i="100" s="1"/>
  <c r="J466" i="100"/>
  <c r="H466" i="100"/>
  <c r="G466" i="100"/>
  <c r="E466" i="100"/>
  <c r="D466" i="100"/>
  <c r="I465" i="100"/>
  <c r="F465" i="100"/>
  <c r="I464" i="100"/>
  <c r="F464" i="100"/>
  <c r="J463" i="100"/>
  <c r="H463" i="100"/>
  <c r="G463" i="100"/>
  <c r="E463" i="100"/>
  <c r="D463" i="100"/>
  <c r="I462" i="100"/>
  <c r="F462" i="100"/>
  <c r="J461" i="100"/>
  <c r="I461" i="100"/>
  <c r="H461" i="100"/>
  <c r="G461" i="100"/>
  <c r="E461" i="100"/>
  <c r="D461" i="100"/>
  <c r="I460" i="100"/>
  <c r="I459" i="100" s="1"/>
  <c r="F460" i="100"/>
  <c r="J459" i="100"/>
  <c r="H459" i="100"/>
  <c r="G459" i="100"/>
  <c r="E459" i="100"/>
  <c r="D459" i="100"/>
  <c r="I458" i="100"/>
  <c r="F458" i="100"/>
  <c r="F457" i="100" s="1"/>
  <c r="J457" i="100"/>
  <c r="H457" i="100"/>
  <c r="G457" i="100"/>
  <c r="E457" i="100"/>
  <c r="D457" i="100"/>
  <c r="I455" i="100"/>
  <c r="I454" i="100" s="1"/>
  <c r="F455" i="100"/>
  <c r="J454" i="100"/>
  <c r="H454" i="100"/>
  <c r="G454" i="100"/>
  <c r="E454" i="100"/>
  <c r="D454" i="100"/>
  <c r="I453" i="100"/>
  <c r="I452" i="100" s="1"/>
  <c r="F453" i="100"/>
  <c r="F452" i="100" s="1"/>
  <c r="J452" i="100"/>
  <c r="H452" i="100"/>
  <c r="G452" i="100"/>
  <c r="E452" i="100"/>
  <c r="D452" i="100"/>
  <c r="I451" i="100"/>
  <c r="I450" i="100" s="1"/>
  <c r="F451" i="100"/>
  <c r="J450" i="100"/>
  <c r="H450" i="100"/>
  <c r="G450" i="100"/>
  <c r="E450" i="100"/>
  <c r="D450" i="100"/>
  <c r="I449" i="100"/>
  <c r="I448" i="100" s="1"/>
  <c r="F449" i="100"/>
  <c r="F448" i="100" s="1"/>
  <c r="J448" i="100"/>
  <c r="H448" i="100"/>
  <c r="G448" i="100"/>
  <c r="E448" i="100"/>
  <c r="D448" i="100"/>
  <c r="I447" i="100"/>
  <c r="I446" i="100" s="1"/>
  <c r="F447" i="100"/>
  <c r="F446" i="100" s="1"/>
  <c r="J446" i="100"/>
  <c r="H446" i="100"/>
  <c r="G446" i="100"/>
  <c r="E446" i="100"/>
  <c r="D446" i="100"/>
  <c r="I445" i="100"/>
  <c r="I444" i="100" s="1"/>
  <c r="F445" i="100"/>
  <c r="J444" i="100"/>
  <c r="H444" i="100"/>
  <c r="G444" i="100"/>
  <c r="E444" i="100"/>
  <c r="D444" i="100"/>
  <c r="I443" i="100"/>
  <c r="I442" i="100" s="1"/>
  <c r="F443" i="100"/>
  <c r="F442" i="100" s="1"/>
  <c r="J442" i="100"/>
  <c r="H442" i="100"/>
  <c r="G442" i="100"/>
  <c r="E442" i="100"/>
  <c r="D442" i="100"/>
  <c r="I441" i="100"/>
  <c r="I440" i="100" s="1"/>
  <c r="F441" i="100"/>
  <c r="J440" i="100"/>
  <c r="H440" i="100"/>
  <c r="G440" i="100"/>
  <c r="E440" i="100"/>
  <c r="D440" i="100"/>
  <c r="I439" i="100"/>
  <c r="F439" i="100"/>
  <c r="F438" i="100" s="1"/>
  <c r="J438" i="100"/>
  <c r="H438" i="100"/>
  <c r="G438" i="100"/>
  <c r="E438" i="100"/>
  <c r="D438" i="100"/>
  <c r="I434" i="100"/>
  <c r="F434" i="100"/>
  <c r="K434" i="100" s="1"/>
  <c r="I433" i="100"/>
  <c r="F433" i="100"/>
  <c r="I432" i="100"/>
  <c r="F432" i="100"/>
  <c r="I431" i="100"/>
  <c r="F431" i="100"/>
  <c r="I430" i="100"/>
  <c r="F430" i="100"/>
  <c r="I429" i="100"/>
  <c r="F429" i="100"/>
  <c r="I428" i="100"/>
  <c r="F428" i="100"/>
  <c r="I427" i="100"/>
  <c r="F427" i="100"/>
  <c r="J426" i="100"/>
  <c r="H426" i="100"/>
  <c r="G426" i="100"/>
  <c r="E426" i="100"/>
  <c r="D426" i="100"/>
  <c r="I425" i="100"/>
  <c r="F425" i="100"/>
  <c r="I424" i="100"/>
  <c r="F424" i="100"/>
  <c r="K424" i="100" s="1"/>
  <c r="I423" i="100"/>
  <c r="F423" i="100"/>
  <c r="J422" i="100"/>
  <c r="H422" i="100"/>
  <c r="G422" i="100"/>
  <c r="E422" i="100"/>
  <c r="D422" i="100"/>
  <c r="I421" i="100"/>
  <c r="I420" i="100" s="1"/>
  <c r="F421" i="100"/>
  <c r="J420" i="100"/>
  <c r="H420" i="100"/>
  <c r="G420" i="100"/>
  <c r="E420" i="100"/>
  <c r="D420" i="100"/>
  <c r="I419" i="100"/>
  <c r="I418" i="100" s="1"/>
  <c r="F419" i="100"/>
  <c r="J418" i="100"/>
  <c r="H418" i="100"/>
  <c r="G418" i="100"/>
  <c r="E418" i="100"/>
  <c r="D418" i="100"/>
  <c r="I417" i="100"/>
  <c r="I416" i="100" s="1"/>
  <c r="F417" i="100"/>
  <c r="F416" i="100" s="1"/>
  <c r="J416" i="100"/>
  <c r="H416" i="100"/>
  <c r="G416" i="100"/>
  <c r="E416" i="100"/>
  <c r="D416" i="100"/>
  <c r="I415" i="100"/>
  <c r="F415" i="100"/>
  <c r="I414" i="100"/>
  <c r="F414" i="100"/>
  <c r="J413" i="100"/>
  <c r="H413" i="100"/>
  <c r="G413" i="100"/>
  <c r="E413" i="100"/>
  <c r="D413" i="100"/>
  <c r="I412" i="100"/>
  <c r="I411" i="100" s="1"/>
  <c r="F412" i="100"/>
  <c r="K412" i="100" s="1"/>
  <c r="J411" i="100"/>
  <c r="H411" i="100"/>
  <c r="G411" i="100"/>
  <c r="E411" i="100"/>
  <c r="D411" i="100"/>
  <c r="I410" i="100"/>
  <c r="F410" i="100"/>
  <c r="I409" i="100"/>
  <c r="I408" i="100" s="1"/>
  <c r="F409" i="100"/>
  <c r="K409" i="100" s="1"/>
  <c r="J408" i="100"/>
  <c r="H408" i="100"/>
  <c r="G408" i="100"/>
  <c r="E408" i="100"/>
  <c r="D408" i="100"/>
  <c r="I407" i="100"/>
  <c r="F407" i="100"/>
  <c r="F406" i="100" s="1"/>
  <c r="J406" i="100"/>
  <c r="H406" i="100"/>
  <c r="G406" i="100"/>
  <c r="E406" i="100"/>
  <c r="D406" i="100"/>
  <c r="I404" i="100"/>
  <c r="I403" i="100" s="1"/>
  <c r="F404" i="100"/>
  <c r="F403" i="100" s="1"/>
  <c r="J403" i="100"/>
  <c r="H403" i="100"/>
  <c r="G403" i="100"/>
  <c r="E403" i="100"/>
  <c r="D403" i="100"/>
  <c r="I402" i="100"/>
  <c r="I401" i="100" s="1"/>
  <c r="F402" i="100"/>
  <c r="F401" i="100" s="1"/>
  <c r="J401" i="100"/>
  <c r="H401" i="100"/>
  <c r="G401" i="100"/>
  <c r="E401" i="100"/>
  <c r="D401" i="100"/>
  <c r="I400" i="100"/>
  <c r="I399" i="100" s="1"/>
  <c r="F400" i="100"/>
  <c r="J399" i="100"/>
  <c r="H399" i="100"/>
  <c r="G399" i="100"/>
  <c r="E399" i="100"/>
  <c r="D399" i="100"/>
  <c r="I398" i="100"/>
  <c r="F398" i="100"/>
  <c r="I397" i="100"/>
  <c r="I396" i="100" s="1"/>
  <c r="F397" i="100"/>
  <c r="J396" i="100"/>
  <c r="H396" i="100"/>
  <c r="G396" i="100"/>
  <c r="E396" i="100"/>
  <c r="D396" i="100"/>
  <c r="I395" i="100"/>
  <c r="I394" i="100" s="1"/>
  <c r="F395" i="100"/>
  <c r="F394" i="100" s="1"/>
  <c r="J394" i="100"/>
  <c r="H394" i="100"/>
  <c r="G394" i="100"/>
  <c r="E394" i="100"/>
  <c r="D394" i="100"/>
  <c r="I392" i="100"/>
  <c r="I391" i="100" s="1"/>
  <c r="F392" i="100"/>
  <c r="J391" i="100"/>
  <c r="H391" i="100"/>
  <c r="G391" i="100"/>
  <c r="E391" i="100"/>
  <c r="D391" i="100"/>
  <c r="I390" i="100"/>
  <c r="I389" i="100" s="1"/>
  <c r="F390" i="100"/>
  <c r="J389" i="100"/>
  <c r="H389" i="100"/>
  <c r="G389" i="100"/>
  <c r="E389" i="100"/>
  <c r="D389" i="100"/>
  <c r="I388" i="100"/>
  <c r="I387" i="100" s="1"/>
  <c r="F388" i="100"/>
  <c r="F387" i="100" s="1"/>
  <c r="J387" i="100"/>
  <c r="H387" i="100"/>
  <c r="G387" i="100"/>
  <c r="E387" i="100"/>
  <c r="D387" i="100"/>
  <c r="I386" i="100"/>
  <c r="F386" i="100"/>
  <c r="I385" i="100"/>
  <c r="F385" i="100"/>
  <c r="I384" i="100"/>
  <c r="F384" i="100"/>
  <c r="J383" i="100"/>
  <c r="H383" i="100"/>
  <c r="G383" i="100"/>
  <c r="E383" i="100"/>
  <c r="D383" i="100"/>
  <c r="I382" i="100"/>
  <c r="F382" i="100"/>
  <c r="I381" i="100"/>
  <c r="F381" i="100"/>
  <c r="I380" i="100"/>
  <c r="F380" i="100"/>
  <c r="J379" i="100"/>
  <c r="H379" i="100"/>
  <c r="G379" i="100"/>
  <c r="E379" i="100"/>
  <c r="D379" i="100"/>
  <c r="I378" i="100"/>
  <c r="I377" i="100" s="1"/>
  <c r="F378" i="100"/>
  <c r="K378" i="100" s="1"/>
  <c r="J377" i="100"/>
  <c r="H377" i="100"/>
  <c r="G377" i="100"/>
  <c r="E377" i="100"/>
  <c r="D377" i="100"/>
  <c r="I376" i="100"/>
  <c r="I375" i="100" s="1"/>
  <c r="F376" i="100"/>
  <c r="J375" i="100"/>
  <c r="H375" i="100"/>
  <c r="G375" i="100"/>
  <c r="E375" i="100"/>
  <c r="D375" i="100"/>
  <c r="I374" i="100"/>
  <c r="F374" i="100"/>
  <c r="F373" i="100" s="1"/>
  <c r="J373" i="100"/>
  <c r="H373" i="100"/>
  <c r="G373" i="100"/>
  <c r="E373" i="100"/>
  <c r="D373" i="100"/>
  <c r="I372" i="100"/>
  <c r="I371" i="100" s="1"/>
  <c r="F372" i="100"/>
  <c r="F371" i="100" s="1"/>
  <c r="J371" i="100"/>
  <c r="H371" i="100"/>
  <c r="G371" i="100"/>
  <c r="E371" i="100"/>
  <c r="D371" i="100"/>
  <c r="I369" i="100"/>
  <c r="I368" i="100" s="1"/>
  <c r="F369" i="100"/>
  <c r="F368" i="100" s="1"/>
  <c r="J368" i="100"/>
  <c r="H368" i="100"/>
  <c r="G368" i="100"/>
  <c r="E368" i="100"/>
  <c r="D368" i="100"/>
  <c r="I367" i="100"/>
  <c r="I366" i="100" s="1"/>
  <c r="F367" i="100"/>
  <c r="F366" i="100" s="1"/>
  <c r="J366" i="100"/>
  <c r="H366" i="100"/>
  <c r="G366" i="100"/>
  <c r="E366" i="100"/>
  <c r="D366" i="100"/>
  <c r="I365" i="100"/>
  <c r="F365" i="100"/>
  <c r="F364" i="100" s="1"/>
  <c r="J364" i="100"/>
  <c r="H364" i="100"/>
  <c r="G364" i="100"/>
  <c r="E364" i="100"/>
  <c r="D364" i="100"/>
  <c r="I363" i="100"/>
  <c r="I362" i="100" s="1"/>
  <c r="F363" i="100"/>
  <c r="F362" i="100" s="1"/>
  <c r="J362" i="100"/>
  <c r="H362" i="100"/>
  <c r="G362" i="100"/>
  <c r="E362" i="100"/>
  <c r="D362" i="100"/>
  <c r="I361" i="100"/>
  <c r="F361" i="100"/>
  <c r="F360" i="100" s="1"/>
  <c r="J360" i="100"/>
  <c r="H360" i="100"/>
  <c r="G360" i="100"/>
  <c r="E360" i="100"/>
  <c r="D360" i="100"/>
  <c r="I359" i="100"/>
  <c r="I358" i="100" s="1"/>
  <c r="F359" i="100"/>
  <c r="K359" i="100" s="1"/>
  <c r="J358" i="100"/>
  <c r="H358" i="100"/>
  <c r="G358" i="100"/>
  <c r="E358" i="100"/>
  <c r="D358" i="100"/>
  <c r="I357" i="100"/>
  <c r="F357" i="100"/>
  <c r="I356" i="100"/>
  <c r="F356" i="100"/>
  <c r="I355" i="100"/>
  <c r="F355" i="100"/>
  <c r="J354" i="100"/>
  <c r="H354" i="100"/>
  <c r="G354" i="100"/>
  <c r="E354" i="100"/>
  <c r="D354" i="100"/>
  <c r="I352" i="100"/>
  <c r="I351" i="100" s="1"/>
  <c r="F352" i="100"/>
  <c r="F351" i="100" s="1"/>
  <c r="J351" i="100"/>
  <c r="H351" i="100"/>
  <c r="G351" i="100"/>
  <c r="E351" i="100"/>
  <c r="D351" i="100"/>
  <c r="I350" i="100"/>
  <c r="I349" i="100" s="1"/>
  <c r="F350" i="100"/>
  <c r="J349" i="100"/>
  <c r="H349" i="100"/>
  <c r="G349" i="100"/>
  <c r="F349" i="100"/>
  <c r="E349" i="100"/>
  <c r="D349" i="100"/>
  <c r="I348" i="100"/>
  <c r="I347" i="100" s="1"/>
  <c r="F348" i="100"/>
  <c r="J347" i="100"/>
  <c r="H347" i="100"/>
  <c r="G347" i="100"/>
  <c r="E347" i="100"/>
  <c r="D347" i="100"/>
  <c r="I346" i="100"/>
  <c r="I345" i="100" s="1"/>
  <c r="F346" i="100"/>
  <c r="F345" i="100" s="1"/>
  <c r="J345" i="100"/>
  <c r="H345" i="100"/>
  <c r="G345" i="100"/>
  <c r="E345" i="100"/>
  <c r="D345" i="100"/>
  <c r="I344" i="100"/>
  <c r="F344" i="100"/>
  <c r="K344" i="100" s="1"/>
  <c r="J343" i="100"/>
  <c r="I343" i="100"/>
  <c r="H343" i="100"/>
  <c r="G343" i="100"/>
  <c r="F343" i="100"/>
  <c r="E343" i="100"/>
  <c r="D343" i="100"/>
  <c r="I342" i="100"/>
  <c r="I341" i="100" s="1"/>
  <c r="F342" i="100"/>
  <c r="J341" i="100"/>
  <c r="H341" i="100"/>
  <c r="G341" i="100"/>
  <c r="E341" i="100"/>
  <c r="D341" i="100"/>
  <c r="I340" i="100"/>
  <c r="F340" i="100"/>
  <c r="I339" i="100"/>
  <c r="F339" i="100"/>
  <c r="J338" i="100"/>
  <c r="H338" i="100"/>
  <c r="G338" i="100"/>
  <c r="E338" i="100"/>
  <c r="D338" i="100"/>
  <c r="I337" i="100"/>
  <c r="I336" i="100" s="1"/>
  <c r="F337" i="100"/>
  <c r="F336" i="100" s="1"/>
  <c r="J336" i="100"/>
  <c r="H336" i="100"/>
  <c r="G336" i="100"/>
  <c r="E336" i="100"/>
  <c r="D336" i="100"/>
  <c r="I335" i="100"/>
  <c r="F335" i="100"/>
  <c r="I334" i="100"/>
  <c r="F334" i="100"/>
  <c r="J333" i="100"/>
  <c r="H333" i="100"/>
  <c r="G333" i="100"/>
  <c r="E333" i="100"/>
  <c r="D333" i="100"/>
  <c r="I331" i="100"/>
  <c r="I330" i="100" s="1"/>
  <c r="F331" i="100"/>
  <c r="J330" i="100"/>
  <c r="H330" i="100"/>
  <c r="G330" i="100"/>
  <c r="E330" i="100"/>
  <c r="D330" i="100"/>
  <c r="I329" i="100"/>
  <c r="F329" i="100"/>
  <c r="K329" i="100" s="1"/>
  <c r="J328" i="100"/>
  <c r="I328" i="100"/>
  <c r="H328" i="100"/>
  <c r="G328" i="100"/>
  <c r="E328" i="100"/>
  <c r="D328" i="100"/>
  <c r="I327" i="100"/>
  <c r="I326" i="100" s="1"/>
  <c r="F327" i="100"/>
  <c r="J326" i="100"/>
  <c r="H326" i="100"/>
  <c r="G326" i="100"/>
  <c r="E326" i="100"/>
  <c r="D326" i="100"/>
  <c r="I325" i="100"/>
  <c r="I324" i="100" s="1"/>
  <c r="F325" i="100"/>
  <c r="J324" i="100"/>
  <c r="H324" i="100"/>
  <c r="G324" i="100"/>
  <c r="E324" i="100"/>
  <c r="D324" i="100"/>
  <c r="I323" i="100"/>
  <c r="I322" i="100" s="1"/>
  <c r="F323" i="100"/>
  <c r="J322" i="100"/>
  <c r="H322" i="100"/>
  <c r="G322" i="100"/>
  <c r="E322" i="100"/>
  <c r="D322" i="100"/>
  <c r="I321" i="100"/>
  <c r="I320" i="100" s="1"/>
  <c r="F321" i="100"/>
  <c r="F320" i="100" s="1"/>
  <c r="J320" i="100"/>
  <c r="H320" i="100"/>
  <c r="G320" i="100"/>
  <c r="E320" i="100"/>
  <c r="D320" i="100"/>
  <c r="I319" i="100"/>
  <c r="F319" i="100"/>
  <c r="F318" i="100" s="1"/>
  <c r="J318" i="100"/>
  <c r="H318" i="100"/>
  <c r="G318" i="100"/>
  <c r="E318" i="100"/>
  <c r="D318" i="100"/>
  <c r="I317" i="100"/>
  <c r="I316" i="100" s="1"/>
  <c r="F317" i="100"/>
  <c r="F316" i="100" s="1"/>
  <c r="J316" i="100"/>
  <c r="H316" i="100"/>
  <c r="G316" i="100"/>
  <c r="E316" i="100"/>
  <c r="D316" i="100"/>
  <c r="I315" i="100"/>
  <c r="I314" i="100" s="1"/>
  <c r="F315" i="100"/>
  <c r="J314" i="100"/>
  <c r="H314" i="100"/>
  <c r="G314" i="100"/>
  <c r="F314" i="100"/>
  <c r="E314" i="100"/>
  <c r="D314" i="100"/>
  <c r="I312" i="100"/>
  <c r="F312" i="100"/>
  <c r="F311" i="100" s="1"/>
  <c r="J311" i="100"/>
  <c r="H311" i="100"/>
  <c r="G311" i="100"/>
  <c r="E311" i="100"/>
  <c r="D311" i="100"/>
  <c r="I310" i="100"/>
  <c r="I309" i="100" s="1"/>
  <c r="F310" i="100"/>
  <c r="F309" i="100" s="1"/>
  <c r="J309" i="100"/>
  <c r="H309" i="100"/>
  <c r="G309" i="100"/>
  <c r="E309" i="100"/>
  <c r="D309" i="100"/>
  <c r="I308" i="100"/>
  <c r="I307" i="100" s="1"/>
  <c r="F308" i="100"/>
  <c r="F307" i="100" s="1"/>
  <c r="J307" i="100"/>
  <c r="H307" i="100"/>
  <c r="G307" i="100"/>
  <c r="E307" i="100"/>
  <c r="D307" i="100"/>
  <c r="I306" i="100"/>
  <c r="F306" i="100"/>
  <c r="K306" i="100" s="1"/>
  <c r="I305" i="100"/>
  <c r="F305" i="100"/>
  <c r="I304" i="100"/>
  <c r="F304" i="100"/>
  <c r="J303" i="100"/>
  <c r="H303" i="100"/>
  <c r="G303" i="100"/>
  <c r="E303" i="100"/>
  <c r="D303" i="100"/>
  <c r="I302" i="100"/>
  <c r="I301" i="100" s="1"/>
  <c r="F302" i="100"/>
  <c r="J301" i="100"/>
  <c r="H301" i="100"/>
  <c r="G301" i="100"/>
  <c r="E301" i="100"/>
  <c r="D301" i="100"/>
  <c r="I300" i="100"/>
  <c r="I299" i="100" s="1"/>
  <c r="F300" i="100"/>
  <c r="K300" i="100" s="1"/>
  <c r="J299" i="100"/>
  <c r="H299" i="100"/>
  <c r="G299" i="100"/>
  <c r="E299" i="100"/>
  <c r="D299" i="100"/>
  <c r="I298" i="100"/>
  <c r="I297" i="100" s="1"/>
  <c r="F298" i="100"/>
  <c r="F297" i="100" s="1"/>
  <c r="J297" i="100"/>
  <c r="H297" i="100"/>
  <c r="G297" i="100"/>
  <c r="E297" i="100"/>
  <c r="D297" i="100"/>
  <c r="I296" i="100"/>
  <c r="I295" i="100" s="1"/>
  <c r="F296" i="100"/>
  <c r="F295" i="100" s="1"/>
  <c r="J295" i="100"/>
  <c r="H295" i="100"/>
  <c r="G295" i="100"/>
  <c r="E295" i="100"/>
  <c r="D295" i="100"/>
  <c r="I294" i="100"/>
  <c r="I293" i="100" s="1"/>
  <c r="F294" i="100"/>
  <c r="F293" i="100" s="1"/>
  <c r="J293" i="100"/>
  <c r="H293" i="100"/>
  <c r="G293" i="100"/>
  <c r="E293" i="100"/>
  <c r="D293" i="100"/>
  <c r="I291" i="100"/>
  <c r="I290" i="100" s="1"/>
  <c r="F291" i="100"/>
  <c r="J290" i="100"/>
  <c r="H290" i="100"/>
  <c r="G290" i="100"/>
  <c r="E290" i="100"/>
  <c r="D290" i="100"/>
  <c r="I289" i="100"/>
  <c r="I288" i="100" s="1"/>
  <c r="F289" i="100"/>
  <c r="J288" i="100"/>
  <c r="H288" i="100"/>
  <c r="G288" i="100"/>
  <c r="E288" i="100"/>
  <c r="D288" i="100"/>
  <c r="I287" i="100"/>
  <c r="I286" i="100" s="1"/>
  <c r="F287" i="100"/>
  <c r="J286" i="100"/>
  <c r="H286" i="100"/>
  <c r="G286" i="100"/>
  <c r="E286" i="100"/>
  <c r="D286" i="100"/>
  <c r="I285" i="100"/>
  <c r="I284" i="100" s="1"/>
  <c r="F285" i="100"/>
  <c r="J284" i="100"/>
  <c r="H284" i="100"/>
  <c r="G284" i="100"/>
  <c r="E284" i="100"/>
  <c r="D284" i="100"/>
  <c r="I283" i="100"/>
  <c r="I282" i="100" s="1"/>
  <c r="F283" i="100"/>
  <c r="J282" i="100"/>
  <c r="H282" i="100"/>
  <c r="G282" i="100"/>
  <c r="E282" i="100"/>
  <c r="D282" i="100"/>
  <c r="I281" i="100"/>
  <c r="I280" i="100" s="1"/>
  <c r="F281" i="100"/>
  <c r="J280" i="100"/>
  <c r="H280" i="100"/>
  <c r="G280" i="100"/>
  <c r="E280" i="100"/>
  <c r="D280" i="100"/>
  <c r="I279" i="100"/>
  <c r="F279" i="100"/>
  <c r="F278" i="100" s="1"/>
  <c r="J278" i="100"/>
  <c r="H278" i="100"/>
  <c r="G278" i="100"/>
  <c r="E278" i="100"/>
  <c r="D278" i="100"/>
  <c r="I277" i="100"/>
  <c r="F277" i="100"/>
  <c r="J276" i="100"/>
  <c r="I276" i="100"/>
  <c r="H276" i="100"/>
  <c r="G276" i="100"/>
  <c r="E276" i="100"/>
  <c r="D276" i="100"/>
  <c r="I275" i="100"/>
  <c r="I274" i="100" s="1"/>
  <c r="F275" i="100"/>
  <c r="F274" i="100" s="1"/>
  <c r="J274" i="100"/>
  <c r="H274" i="100"/>
  <c r="G274" i="100"/>
  <c r="E274" i="100"/>
  <c r="D274" i="100"/>
  <c r="I272" i="100"/>
  <c r="F272" i="100"/>
  <c r="K272" i="100" s="1"/>
  <c r="I271" i="100"/>
  <c r="F271" i="100"/>
  <c r="J270" i="100"/>
  <c r="H270" i="100"/>
  <c r="G270" i="100"/>
  <c r="E270" i="100"/>
  <c r="D270" i="100"/>
  <c r="I269" i="100"/>
  <c r="I268" i="100" s="1"/>
  <c r="F269" i="100"/>
  <c r="J268" i="100"/>
  <c r="H268" i="100"/>
  <c r="G268" i="100"/>
  <c r="E268" i="100"/>
  <c r="D268" i="100"/>
  <c r="I267" i="100"/>
  <c r="I266" i="100" s="1"/>
  <c r="F267" i="100"/>
  <c r="F266" i="100" s="1"/>
  <c r="J266" i="100"/>
  <c r="H266" i="100"/>
  <c r="G266" i="100"/>
  <c r="E266" i="100"/>
  <c r="D266" i="100"/>
  <c r="I265" i="100"/>
  <c r="F265" i="100"/>
  <c r="I264" i="100"/>
  <c r="F264" i="100"/>
  <c r="J263" i="100"/>
  <c r="H263" i="100"/>
  <c r="G263" i="100"/>
  <c r="E263" i="100"/>
  <c r="D263" i="100"/>
  <c r="I262" i="100"/>
  <c r="I261" i="100" s="1"/>
  <c r="F262" i="100"/>
  <c r="J261" i="100"/>
  <c r="H261" i="100"/>
  <c r="G261" i="100"/>
  <c r="E261" i="100"/>
  <c r="D261" i="100"/>
  <c r="I260" i="100"/>
  <c r="I259" i="100" s="1"/>
  <c r="F260" i="100"/>
  <c r="K260" i="100" s="1"/>
  <c r="J259" i="100"/>
  <c r="H259" i="100"/>
  <c r="G259" i="100"/>
  <c r="E259" i="100"/>
  <c r="D259" i="100"/>
  <c r="I258" i="100"/>
  <c r="F258" i="100"/>
  <c r="I257" i="100"/>
  <c r="F257" i="100"/>
  <c r="J256" i="100"/>
  <c r="H256" i="100"/>
  <c r="G256" i="100"/>
  <c r="E256" i="100"/>
  <c r="D256" i="100"/>
  <c r="I255" i="100"/>
  <c r="I254" i="100" s="1"/>
  <c r="F255" i="100"/>
  <c r="F254" i="100" s="1"/>
  <c r="J254" i="100"/>
  <c r="H254" i="100"/>
  <c r="G254" i="100"/>
  <c r="E254" i="100"/>
  <c r="D254" i="100"/>
  <c r="I253" i="100"/>
  <c r="F253" i="100"/>
  <c r="I252" i="100"/>
  <c r="F252" i="100"/>
  <c r="J251" i="100"/>
  <c r="H251" i="100"/>
  <c r="G251" i="100"/>
  <c r="E251" i="100"/>
  <c r="D251" i="100"/>
  <c r="I247" i="100"/>
  <c r="F247" i="100"/>
  <c r="K247" i="100" s="1"/>
  <c r="I246" i="100"/>
  <c r="F246" i="100"/>
  <c r="J245" i="100"/>
  <c r="H245" i="100"/>
  <c r="G245" i="100"/>
  <c r="E245" i="100"/>
  <c r="D245" i="100"/>
  <c r="I244" i="100"/>
  <c r="I243" i="100" s="1"/>
  <c r="F244" i="100"/>
  <c r="J243" i="100"/>
  <c r="H243" i="100"/>
  <c r="G243" i="100"/>
  <c r="E243" i="100"/>
  <c r="D243" i="100"/>
  <c r="I242" i="100"/>
  <c r="I240" i="100" s="1"/>
  <c r="F242" i="100"/>
  <c r="F240" i="100" s="1"/>
  <c r="I241" i="100"/>
  <c r="F241" i="100"/>
  <c r="J240" i="100"/>
  <c r="H240" i="100"/>
  <c r="G240" i="100"/>
  <c r="E240" i="100"/>
  <c r="D240" i="100"/>
  <c r="I239" i="100"/>
  <c r="I238" i="100" s="1"/>
  <c r="F239" i="100"/>
  <c r="J238" i="100"/>
  <c r="H238" i="100"/>
  <c r="G238" i="100"/>
  <c r="E238" i="100"/>
  <c r="D238" i="100"/>
  <c r="I237" i="100"/>
  <c r="I236" i="100" s="1"/>
  <c r="F237" i="100"/>
  <c r="F236" i="100" s="1"/>
  <c r="J236" i="100"/>
  <c r="H236" i="100"/>
  <c r="G236" i="100"/>
  <c r="E236" i="100"/>
  <c r="D236" i="100"/>
  <c r="I235" i="100"/>
  <c r="F235" i="100"/>
  <c r="F234" i="100" s="1"/>
  <c r="J234" i="100"/>
  <c r="H234" i="100"/>
  <c r="G234" i="100"/>
  <c r="E234" i="100"/>
  <c r="D234" i="100"/>
  <c r="I233" i="100"/>
  <c r="I232" i="100" s="1"/>
  <c r="F233" i="100"/>
  <c r="J232" i="100"/>
  <c r="H232" i="100"/>
  <c r="G232" i="100"/>
  <c r="E232" i="100"/>
  <c r="D232" i="100"/>
  <c r="I231" i="100"/>
  <c r="I230" i="100" s="1"/>
  <c r="F231" i="100"/>
  <c r="J230" i="100"/>
  <c r="H230" i="100"/>
  <c r="G230" i="100"/>
  <c r="E230" i="100"/>
  <c r="D230" i="100"/>
  <c r="I229" i="100"/>
  <c r="I228" i="100" s="1"/>
  <c r="F229" i="100"/>
  <c r="J228" i="100"/>
  <c r="H228" i="100"/>
  <c r="G228" i="100"/>
  <c r="E228" i="100"/>
  <c r="D228" i="100"/>
  <c r="I226" i="100"/>
  <c r="F226" i="100"/>
  <c r="F225" i="100" s="1"/>
  <c r="J225" i="100"/>
  <c r="H225" i="100"/>
  <c r="G225" i="100"/>
  <c r="E225" i="100"/>
  <c r="D225" i="100"/>
  <c r="I224" i="100"/>
  <c r="F224" i="100"/>
  <c r="F223" i="100" s="1"/>
  <c r="J223" i="100"/>
  <c r="H223" i="100"/>
  <c r="G223" i="100"/>
  <c r="E223" i="100"/>
  <c r="D223" i="100"/>
  <c r="I222" i="100"/>
  <c r="I221" i="100" s="1"/>
  <c r="F222" i="100"/>
  <c r="F221" i="100" s="1"/>
  <c r="J221" i="100"/>
  <c r="H221" i="100"/>
  <c r="G221" i="100"/>
  <c r="E221" i="100"/>
  <c r="D221" i="100"/>
  <c r="I219" i="100"/>
  <c r="I218" i="100" s="1"/>
  <c r="F219" i="100"/>
  <c r="F218" i="100" s="1"/>
  <c r="J218" i="100"/>
  <c r="H218" i="100"/>
  <c r="G218" i="100"/>
  <c r="E218" i="100"/>
  <c r="D218" i="100"/>
  <c r="I217" i="100"/>
  <c r="I216" i="100" s="1"/>
  <c r="F217" i="100"/>
  <c r="F216" i="100" s="1"/>
  <c r="J216" i="100"/>
  <c r="H216" i="100"/>
  <c r="G216" i="100"/>
  <c r="E216" i="100"/>
  <c r="D216" i="100"/>
  <c r="I215" i="100"/>
  <c r="I214" i="100" s="1"/>
  <c r="F215" i="100"/>
  <c r="F214" i="100" s="1"/>
  <c r="J214" i="100"/>
  <c r="H214" i="100"/>
  <c r="G214" i="100"/>
  <c r="E214" i="100"/>
  <c r="D214" i="100"/>
  <c r="I213" i="100"/>
  <c r="I212" i="100" s="1"/>
  <c r="F213" i="100"/>
  <c r="F212" i="100" s="1"/>
  <c r="J212" i="100"/>
  <c r="H212" i="100"/>
  <c r="G212" i="100"/>
  <c r="E212" i="100"/>
  <c r="D212" i="100"/>
  <c r="I211" i="100"/>
  <c r="I210" i="100" s="1"/>
  <c r="F211" i="100"/>
  <c r="F210" i="100" s="1"/>
  <c r="J210" i="100"/>
  <c r="H210" i="100"/>
  <c r="G210" i="100"/>
  <c r="E210" i="100"/>
  <c r="D210" i="100"/>
  <c r="I208" i="100"/>
  <c r="I207" i="100" s="1"/>
  <c r="F208" i="100"/>
  <c r="F207" i="100" s="1"/>
  <c r="J207" i="100"/>
  <c r="H207" i="100"/>
  <c r="G207" i="100"/>
  <c r="E207" i="100"/>
  <c r="D207" i="100"/>
  <c r="I206" i="100"/>
  <c r="I205" i="100" s="1"/>
  <c r="F206" i="100"/>
  <c r="F205" i="100" s="1"/>
  <c r="J205" i="100"/>
  <c r="H205" i="100"/>
  <c r="G205" i="100"/>
  <c r="E205" i="100"/>
  <c r="D205" i="100"/>
  <c r="I203" i="100"/>
  <c r="I202" i="100" s="1"/>
  <c r="F203" i="100"/>
  <c r="J202" i="100"/>
  <c r="H202" i="100"/>
  <c r="G202" i="100"/>
  <c r="F202" i="100"/>
  <c r="E202" i="100"/>
  <c r="D202" i="100"/>
  <c r="I201" i="100"/>
  <c r="I200" i="100" s="1"/>
  <c r="F201" i="100"/>
  <c r="F200" i="100" s="1"/>
  <c r="J200" i="100"/>
  <c r="H200" i="100"/>
  <c r="G200" i="100"/>
  <c r="E200" i="100"/>
  <c r="D200" i="100"/>
  <c r="I199" i="100"/>
  <c r="I198" i="100" s="1"/>
  <c r="F199" i="100"/>
  <c r="F198" i="100" s="1"/>
  <c r="J198" i="100"/>
  <c r="H198" i="100"/>
  <c r="G198" i="100"/>
  <c r="E198" i="100"/>
  <c r="D198" i="100"/>
  <c r="I197" i="100"/>
  <c r="I196" i="100" s="1"/>
  <c r="F197" i="100"/>
  <c r="K197" i="100" s="1"/>
  <c r="J196" i="100"/>
  <c r="H196" i="100"/>
  <c r="G196" i="100"/>
  <c r="E196" i="100"/>
  <c r="D196" i="100"/>
  <c r="I195" i="100"/>
  <c r="I194" i="100" s="1"/>
  <c r="F195" i="100"/>
  <c r="J194" i="100"/>
  <c r="H194" i="100"/>
  <c r="G194" i="100"/>
  <c r="E194" i="100"/>
  <c r="D194" i="100"/>
  <c r="I193" i="100"/>
  <c r="I192" i="100" s="1"/>
  <c r="F193" i="100"/>
  <c r="F192" i="100" s="1"/>
  <c r="K192" i="100" s="1"/>
  <c r="J192" i="100"/>
  <c r="H192" i="100"/>
  <c r="G192" i="100"/>
  <c r="E192" i="100"/>
  <c r="D192" i="100"/>
  <c r="I191" i="100"/>
  <c r="F191" i="100"/>
  <c r="F190" i="100" s="1"/>
  <c r="J190" i="100"/>
  <c r="H190" i="100"/>
  <c r="G190" i="100"/>
  <c r="E190" i="100"/>
  <c r="D190" i="100"/>
  <c r="I188" i="100"/>
  <c r="F188" i="100"/>
  <c r="I187" i="100"/>
  <c r="F187" i="100"/>
  <c r="K187" i="100" s="1"/>
  <c r="J186" i="100"/>
  <c r="H186" i="100"/>
  <c r="G186" i="100"/>
  <c r="E186" i="100"/>
  <c r="D186" i="100"/>
  <c r="I185" i="100"/>
  <c r="F185" i="100"/>
  <c r="I184" i="100"/>
  <c r="F184" i="100"/>
  <c r="I183" i="100"/>
  <c r="F183" i="100"/>
  <c r="J182" i="100"/>
  <c r="H182" i="100"/>
  <c r="G182" i="100"/>
  <c r="E182" i="100"/>
  <c r="D182" i="100"/>
  <c r="I181" i="100"/>
  <c r="I180" i="100" s="1"/>
  <c r="F181" i="100"/>
  <c r="F180" i="100" s="1"/>
  <c r="J180" i="100"/>
  <c r="H180" i="100"/>
  <c r="G180" i="100"/>
  <c r="E180" i="100"/>
  <c r="D180" i="100"/>
  <c r="I179" i="100"/>
  <c r="F179" i="100"/>
  <c r="F178" i="100" s="1"/>
  <c r="J178" i="100"/>
  <c r="H178" i="100"/>
  <c r="G178" i="100"/>
  <c r="E178" i="100"/>
  <c r="D178" i="100"/>
  <c r="I177" i="100"/>
  <c r="I176" i="100" s="1"/>
  <c r="F177" i="100"/>
  <c r="F176" i="100" s="1"/>
  <c r="J176" i="100"/>
  <c r="H176" i="100"/>
  <c r="G176" i="100"/>
  <c r="E176" i="100"/>
  <c r="D176" i="100"/>
  <c r="I175" i="100"/>
  <c r="I174" i="100" s="1"/>
  <c r="F175" i="100"/>
  <c r="F174" i="100" s="1"/>
  <c r="J174" i="100"/>
  <c r="H174" i="100"/>
  <c r="G174" i="100"/>
  <c r="E174" i="100"/>
  <c r="D174" i="100"/>
  <c r="I173" i="100"/>
  <c r="I172" i="100" s="1"/>
  <c r="F173" i="100"/>
  <c r="J172" i="100"/>
  <c r="H172" i="100"/>
  <c r="G172" i="100"/>
  <c r="E172" i="100"/>
  <c r="D172" i="100"/>
  <c r="I171" i="100"/>
  <c r="I170" i="100" s="1"/>
  <c r="F171" i="100"/>
  <c r="J170" i="100"/>
  <c r="H170" i="100"/>
  <c r="G170" i="100"/>
  <c r="E170" i="100"/>
  <c r="D170" i="100"/>
  <c r="I169" i="100"/>
  <c r="I168" i="100" s="1"/>
  <c r="F169" i="100"/>
  <c r="J168" i="100"/>
  <c r="H168" i="100"/>
  <c r="G168" i="100"/>
  <c r="E168" i="100"/>
  <c r="D168" i="100"/>
  <c r="I166" i="100"/>
  <c r="I165" i="100" s="1"/>
  <c r="F166" i="100"/>
  <c r="J165" i="100"/>
  <c r="H165" i="100"/>
  <c r="G165" i="100"/>
  <c r="E165" i="100"/>
  <c r="D165" i="100"/>
  <c r="I164" i="100"/>
  <c r="I163" i="100" s="1"/>
  <c r="F164" i="100"/>
  <c r="J163" i="100"/>
  <c r="H163" i="100"/>
  <c r="G163" i="100"/>
  <c r="E163" i="100"/>
  <c r="D163" i="100"/>
  <c r="I162" i="100"/>
  <c r="I161" i="100" s="1"/>
  <c r="F162" i="100"/>
  <c r="F161" i="100" s="1"/>
  <c r="J161" i="100"/>
  <c r="H161" i="100"/>
  <c r="G161" i="100"/>
  <c r="E161" i="100"/>
  <c r="D161" i="100"/>
  <c r="I160" i="100"/>
  <c r="I159" i="100" s="1"/>
  <c r="F160" i="100"/>
  <c r="J159" i="100"/>
  <c r="H159" i="100"/>
  <c r="G159" i="100"/>
  <c r="E159" i="100"/>
  <c r="D159" i="100"/>
  <c r="I158" i="100"/>
  <c r="I157" i="100" s="1"/>
  <c r="F158" i="100"/>
  <c r="J157" i="100"/>
  <c r="H157" i="100"/>
  <c r="G157" i="100"/>
  <c r="E157" i="100"/>
  <c r="D157" i="100"/>
  <c r="I156" i="100"/>
  <c r="I155" i="100" s="1"/>
  <c r="F156" i="100"/>
  <c r="F155" i="100" s="1"/>
  <c r="J155" i="100"/>
  <c r="H155" i="100"/>
  <c r="G155" i="100"/>
  <c r="E155" i="100"/>
  <c r="D155" i="100"/>
  <c r="I154" i="100"/>
  <c r="I153" i="100" s="1"/>
  <c r="F154" i="100"/>
  <c r="F153" i="100" s="1"/>
  <c r="J153" i="100"/>
  <c r="H153" i="100"/>
  <c r="G153" i="100"/>
  <c r="E153" i="100"/>
  <c r="D153" i="100"/>
  <c r="I152" i="100"/>
  <c r="F152" i="100"/>
  <c r="F151" i="100" s="1"/>
  <c r="J151" i="100"/>
  <c r="H151" i="100"/>
  <c r="G151" i="100"/>
  <c r="E151" i="100"/>
  <c r="D151" i="100"/>
  <c r="I150" i="100"/>
  <c r="I149" i="100" s="1"/>
  <c r="F150" i="100"/>
  <c r="J149" i="100"/>
  <c r="H149" i="100"/>
  <c r="G149" i="100"/>
  <c r="E149" i="100"/>
  <c r="D149" i="100"/>
  <c r="I147" i="100"/>
  <c r="I146" i="100" s="1"/>
  <c r="F147" i="100"/>
  <c r="K147" i="100" s="1"/>
  <c r="J146" i="100"/>
  <c r="H146" i="100"/>
  <c r="G146" i="100"/>
  <c r="E146" i="100"/>
  <c r="D146" i="100"/>
  <c r="I145" i="100"/>
  <c r="F145" i="100"/>
  <c r="I144" i="100"/>
  <c r="F144" i="100"/>
  <c r="J143" i="100"/>
  <c r="H143" i="100"/>
  <c r="G143" i="100"/>
  <c r="E143" i="100"/>
  <c r="D143" i="100"/>
  <c r="I142" i="100"/>
  <c r="I141" i="100" s="1"/>
  <c r="F142" i="100"/>
  <c r="J141" i="100"/>
  <c r="H141" i="100"/>
  <c r="G141" i="100"/>
  <c r="E141" i="100"/>
  <c r="D141" i="100"/>
  <c r="I139" i="100"/>
  <c r="I138" i="100" s="1"/>
  <c r="F139" i="100"/>
  <c r="J138" i="100"/>
  <c r="H138" i="100"/>
  <c r="G138" i="100"/>
  <c r="E138" i="100"/>
  <c r="D138" i="100"/>
  <c r="I137" i="100"/>
  <c r="I136" i="100" s="1"/>
  <c r="F137" i="100"/>
  <c r="F136" i="100" s="1"/>
  <c r="J136" i="100"/>
  <c r="H136" i="100"/>
  <c r="G136" i="100"/>
  <c r="E136" i="100"/>
  <c r="D136" i="100"/>
  <c r="I135" i="100"/>
  <c r="I134" i="100" s="1"/>
  <c r="F135" i="100"/>
  <c r="F134" i="100" s="1"/>
  <c r="J134" i="100"/>
  <c r="H134" i="100"/>
  <c r="G134" i="100"/>
  <c r="E134" i="100"/>
  <c r="D134" i="100"/>
  <c r="I133" i="100"/>
  <c r="I132" i="100" s="1"/>
  <c r="F133" i="100"/>
  <c r="J132" i="100"/>
  <c r="H132" i="100"/>
  <c r="G132" i="100"/>
  <c r="E132" i="100"/>
  <c r="D132" i="100"/>
  <c r="I131" i="100"/>
  <c r="I130" i="100" s="1"/>
  <c r="F131" i="100"/>
  <c r="J130" i="100"/>
  <c r="H130" i="100"/>
  <c r="G130" i="100"/>
  <c r="E130" i="100"/>
  <c r="D130" i="100"/>
  <c r="I129" i="100"/>
  <c r="I128" i="100" s="1"/>
  <c r="F129" i="100"/>
  <c r="F128" i="100" s="1"/>
  <c r="J128" i="100"/>
  <c r="H128" i="100"/>
  <c r="G128" i="100"/>
  <c r="E128" i="100"/>
  <c r="D128" i="100"/>
  <c r="I127" i="100"/>
  <c r="F127" i="100"/>
  <c r="I126" i="100"/>
  <c r="F126" i="100"/>
  <c r="J125" i="100"/>
  <c r="H125" i="100"/>
  <c r="G125" i="100"/>
  <c r="E125" i="100"/>
  <c r="D125" i="100"/>
  <c r="I124" i="100"/>
  <c r="F124" i="100"/>
  <c r="I123" i="100"/>
  <c r="F123" i="100"/>
  <c r="J122" i="100"/>
  <c r="H122" i="100"/>
  <c r="G122" i="100"/>
  <c r="E122" i="100"/>
  <c r="D122" i="100"/>
  <c r="I118" i="100"/>
  <c r="I117" i="100" s="1"/>
  <c r="F118" i="100"/>
  <c r="J117" i="100"/>
  <c r="H117" i="100"/>
  <c r="G117" i="100"/>
  <c r="E117" i="100"/>
  <c r="D117" i="100"/>
  <c r="I116" i="100"/>
  <c r="F116" i="100"/>
  <c r="I115" i="100"/>
  <c r="F115" i="100"/>
  <c r="K115" i="100" s="1"/>
  <c r="J114" i="100"/>
  <c r="H114" i="100"/>
  <c r="G114" i="100"/>
  <c r="E114" i="100"/>
  <c r="E113" i="100" s="1"/>
  <c r="D114" i="100"/>
  <c r="I112" i="100"/>
  <c r="I111" i="100" s="1"/>
  <c r="I110" i="100" s="1"/>
  <c r="F112" i="100"/>
  <c r="J111" i="100"/>
  <c r="J110" i="100" s="1"/>
  <c r="H111" i="100"/>
  <c r="H110" i="100" s="1"/>
  <c r="G111" i="100"/>
  <c r="G110" i="100" s="1"/>
  <c r="E111" i="100"/>
  <c r="E110" i="100" s="1"/>
  <c r="D111" i="100"/>
  <c r="D110" i="100" s="1"/>
  <c r="I109" i="100"/>
  <c r="F109" i="100"/>
  <c r="I108" i="100"/>
  <c r="F108" i="100"/>
  <c r="I107" i="100"/>
  <c r="F107" i="100"/>
  <c r="K107" i="100" s="1"/>
  <c r="I106" i="100"/>
  <c r="F106" i="100"/>
  <c r="I105" i="100"/>
  <c r="K105" i="100" s="1"/>
  <c r="F105" i="100"/>
  <c r="J104" i="100"/>
  <c r="H104" i="100"/>
  <c r="G104" i="100"/>
  <c r="E104" i="100"/>
  <c r="D104" i="100"/>
  <c r="I103" i="100"/>
  <c r="F103" i="100"/>
  <c r="I102" i="100"/>
  <c r="F102" i="100"/>
  <c r="J101" i="100"/>
  <c r="H101" i="100"/>
  <c r="G101" i="100"/>
  <c r="E101" i="100"/>
  <c r="D101" i="100"/>
  <c r="I100" i="100"/>
  <c r="F100" i="100"/>
  <c r="I99" i="100"/>
  <c r="F99" i="100"/>
  <c r="I98" i="100"/>
  <c r="F98" i="100"/>
  <c r="I97" i="100"/>
  <c r="F97" i="100"/>
  <c r="K97" i="100" s="1"/>
  <c r="I96" i="100"/>
  <c r="F96" i="100"/>
  <c r="I95" i="100"/>
  <c r="F95" i="100"/>
  <c r="I94" i="100"/>
  <c r="F94" i="100"/>
  <c r="J93" i="100"/>
  <c r="H93" i="100"/>
  <c r="G93" i="100"/>
  <c r="E93" i="100"/>
  <c r="D93" i="100"/>
  <c r="I92" i="100"/>
  <c r="F92" i="100"/>
  <c r="F91" i="100" s="1"/>
  <c r="J91" i="100"/>
  <c r="I91" i="100"/>
  <c r="H91" i="100"/>
  <c r="G91" i="100"/>
  <c r="E91" i="100"/>
  <c r="D91" i="100"/>
  <c r="I90" i="100"/>
  <c r="F90" i="100"/>
  <c r="K90" i="100" s="1"/>
  <c r="I89" i="100"/>
  <c r="I88" i="100" s="1"/>
  <c r="F89" i="100"/>
  <c r="J88" i="100"/>
  <c r="H88" i="100"/>
  <c r="G88" i="100"/>
  <c r="E88" i="100"/>
  <c r="D88" i="100"/>
  <c r="I87" i="100"/>
  <c r="F87" i="100"/>
  <c r="I86" i="100"/>
  <c r="F86" i="100"/>
  <c r="J85" i="100"/>
  <c r="I85" i="100"/>
  <c r="H85" i="100"/>
  <c r="G85" i="100"/>
  <c r="E85" i="100"/>
  <c r="D85" i="100"/>
  <c r="I83" i="100"/>
  <c r="I82" i="100" s="1"/>
  <c r="F83" i="100"/>
  <c r="F82" i="100" s="1"/>
  <c r="K82" i="100" s="1"/>
  <c r="J82" i="100"/>
  <c r="H82" i="100"/>
  <c r="G82" i="100"/>
  <c r="E82" i="100"/>
  <c r="D82" i="100"/>
  <c r="I81" i="100"/>
  <c r="I80" i="100" s="1"/>
  <c r="F81" i="100"/>
  <c r="F80" i="100" s="1"/>
  <c r="J80" i="100"/>
  <c r="H80" i="100"/>
  <c r="G80" i="100"/>
  <c r="E80" i="100"/>
  <c r="D80" i="100"/>
  <c r="I79" i="100"/>
  <c r="I78" i="100" s="1"/>
  <c r="F79" i="100"/>
  <c r="F78" i="100" s="1"/>
  <c r="J78" i="100"/>
  <c r="H78" i="100"/>
  <c r="G78" i="100"/>
  <c r="E78" i="100"/>
  <c r="D78" i="100"/>
  <c r="I77" i="100"/>
  <c r="F77" i="100"/>
  <c r="I76" i="100"/>
  <c r="F76" i="100"/>
  <c r="I75" i="100"/>
  <c r="F75" i="100"/>
  <c r="I74" i="100"/>
  <c r="F74" i="100"/>
  <c r="I73" i="100"/>
  <c r="F73" i="100"/>
  <c r="I72" i="100"/>
  <c r="F72" i="100"/>
  <c r="I71" i="100"/>
  <c r="F71" i="100"/>
  <c r="J70" i="100"/>
  <c r="H70" i="100"/>
  <c r="G70" i="100"/>
  <c r="E70" i="100"/>
  <c r="D70" i="100"/>
  <c r="I68" i="100"/>
  <c r="I67" i="100" s="1"/>
  <c r="F68" i="100"/>
  <c r="F67" i="100" s="1"/>
  <c r="J67" i="100"/>
  <c r="H67" i="100"/>
  <c r="G67" i="100"/>
  <c r="E67" i="100"/>
  <c r="D67" i="100"/>
  <c r="I66" i="100"/>
  <c r="I65" i="100" s="1"/>
  <c r="F66" i="100"/>
  <c r="F65" i="100" s="1"/>
  <c r="J65" i="100"/>
  <c r="H65" i="100"/>
  <c r="G65" i="100"/>
  <c r="E65" i="100"/>
  <c r="D65" i="100"/>
  <c r="I64" i="100"/>
  <c r="I63" i="100" s="1"/>
  <c r="F64" i="100"/>
  <c r="J63" i="100"/>
  <c r="H63" i="100"/>
  <c r="G63" i="100"/>
  <c r="E63" i="100"/>
  <c r="D63" i="100"/>
  <c r="I62" i="100"/>
  <c r="I61" i="100" s="1"/>
  <c r="F62" i="100"/>
  <c r="F61" i="100" s="1"/>
  <c r="J61" i="100"/>
  <c r="H61" i="100"/>
  <c r="G61" i="100"/>
  <c r="E61" i="100"/>
  <c r="D61" i="100"/>
  <c r="I60" i="100"/>
  <c r="F60" i="100"/>
  <c r="I59" i="100"/>
  <c r="F59" i="100"/>
  <c r="I58" i="100"/>
  <c r="F58" i="100"/>
  <c r="I57" i="100"/>
  <c r="F57" i="100"/>
  <c r="I56" i="100"/>
  <c r="F56" i="100"/>
  <c r="I55" i="100"/>
  <c r="F55" i="100"/>
  <c r="I54" i="100"/>
  <c r="F54" i="100"/>
  <c r="K54" i="100" s="1"/>
  <c r="I53" i="100"/>
  <c r="F53" i="100"/>
  <c r="I52" i="100"/>
  <c r="F52" i="100"/>
  <c r="J51" i="100"/>
  <c r="H51" i="100"/>
  <c r="G51" i="100"/>
  <c r="E51" i="100"/>
  <c r="D51" i="100"/>
  <c r="I50" i="100"/>
  <c r="F50" i="100"/>
  <c r="J49" i="100"/>
  <c r="I49" i="100"/>
  <c r="H49" i="100"/>
  <c r="G49" i="100"/>
  <c r="E49" i="100"/>
  <c r="D49" i="100"/>
  <c r="I48" i="100"/>
  <c r="F48" i="100"/>
  <c r="I47" i="100"/>
  <c r="F47" i="100"/>
  <c r="I46" i="100"/>
  <c r="F46" i="100"/>
  <c r="K46" i="100" s="1"/>
  <c r="I45" i="100"/>
  <c r="F45" i="100"/>
  <c r="I44" i="100"/>
  <c r="F44" i="100"/>
  <c r="J43" i="100"/>
  <c r="H43" i="100"/>
  <c r="G43" i="100"/>
  <c r="E43" i="100"/>
  <c r="D43" i="100"/>
  <c r="I42" i="100"/>
  <c r="F42" i="100"/>
  <c r="I41" i="100"/>
  <c r="F41" i="100"/>
  <c r="I40" i="100"/>
  <c r="F40" i="100"/>
  <c r="K40" i="100" s="1"/>
  <c r="J39" i="100"/>
  <c r="H39" i="100"/>
  <c r="G39" i="100"/>
  <c r="E39" i="100"/>
  <c r="D39" i="100"/>
  <c r="I37" i="100"/>
  <c r="F37" i="100"/>
  <c r="F36" i="100" s="1"/>
  <c r="J36" i="100"/>
  <c r="H36" i="100"/>
  <c r="G36" i="100"/>
  <c r="E36" i="100"/>
  <c r="D36" i="100"/>
  <c r="I35" i="100"/>
  <c r="I34" i="100" s="1"/>
  <c r="F35" i="100"/>
  <c r="F34" i="100" s="1"/>
  <c r="J34" i="100"/>
  <c r="H34" i="100"/>
  <c r="G34" i="100"/>
  <c r="E34" i="100"/>
  <c r="D34" i="100"/>
  <c r="I33" i="100"/>
  <c r="F33" i="100"/>
  <c r="I32" i="100"/>
  <c r="F32" i="100"/>
  <c r="I31" i="100"/>
  <c r="F31" i="100"/>
  <c r="K31" i="100" s="1"/>
  <c r="J30" i="100"/>
  <c r="H30" i="100"/>
  <c r="G30" i="100"/>
  <c r="E30" i="100"/>
  <c r="D30" i="100"/>
  <c r="I29" i="100"/>
  <c r="I28" i="100" s="1"/>
  <c r="F29" i="100"/>
  <c r="J28" i="100"/>
  <c r="H28" i="100"/>
  <c r="G28" i="100"/>
  <c r="E28" i="100"/>
  <c r="D28" i="100"/>
  <c r="I26" i="100"/>
  <c r="F26" i="100"/>
  <c r="K26" i="100" s="1"/>
  <c r="J25" i="100"/>
  <c r="I25" i="100"/>
  <c r="H25" i="100"/>
  <c r="G25" i="100"/>
  <c r="E25" i="100"/>
  <c r="D25" i="100"/>
  <c r="I24" i="100"/>
  <c r="F24" i="100"/>
  <c r="I23" i="100"/>
  <c r="F23" i="100"/>
  <c r="I22" i="100"/>
  <c r="F22" i="100"/>
  <c r="K22" i="100" s="1"/>
  <c r="I21" i="100"/>
  <c r="F21" i="100"/>
  <c r="I20" i="100"/>
  <c r="F20" i="100"/>
  <c r="J19" i="100"/>
  <c r="H19" i="100"/>
  <c r="G19" i="100"/>
  <c r="E19" i="100"/>
  <c r="D19" i="100"/>
  <c r="I18" i="100"/>
  <c r="I17" i="100" s="1"/>
  <c r="F18" i="100"/>
  <c r="F17" i="100" s="1"/>
  <c r="J17" i="100"/>
  <c r="H17" i="100"/>
  <c r="G17" i="100"/>
  <c r="E17" i="100"/>
  <c r="D17" i="100"/>
  <c r="I16" i="100"/>
  <c r="I15" i="100" s="1"/>
  <c r="F16" i="100"/>
  <c r="J15" i="100"/>
  <c r="H15" i="100"/>
  <c r="G15" i="100"/>
  <c r="E15" i="100"/>
  <c r="D15" i="100"/>
  <c r="M491" i="99"/>
  <c r="N490" i="99"/>
  <c r="N489" i="99"/>
  <c r="N488" i="99"/>
  <c r="N486" i="99"/>
  <c r="N484" i="99"/>
  <c r="M484" i="99"/>
  <c r="M483" i="99"/>
  <c r="N483" i="99"/>
  <c r="J482" i="99"/>
  <c r="N482" i="99" s="1"/>
  <c r="J481" i="99"/>
  <c r="N481" i="99" s="1"/>
  <c r="J480" i="99"/>
  <c r="N480" i="99" s="1"/>
  <c r="J479" i="99"/>
  <c r="N479" i="99" s="1"/>
  <c r="J478" i="99"/>
  <c r="N478" i="99" s="1"/>
  <c r="L476" i="99"/>
  <c r="L475" i="99" s="1"/>
  <c r="K476" i="99"/>
  <c r="K475" i="99" s="1"/>
  <c r="J474" i="99"/>
  <c r="N474" i="99" s="1"/>
  <c r="L473" i="99"/>
  <c r="L472" i="99" s="1"/>
  <c r="L471" i="99" s="1"/>
  <c r="K473" i="99"/>
  <c r="K472" i="99" s="1"/>
  <c r="K471" i="99" s="1"/>
  <c r="I473" i="99"/>
  <c r="I472" i="99" s="1"/>
  <c r="H473" i="99"/>
  <c r="H472" i="99" s="1"/>
  <c r="H471" i="99" s="1"/>
  <c r="J470" i="99"/>
  <c r="N470" i="99" s="1"/>
  <c r="L469" i="99"/>
  <c r="L468" i="99" s="1"/>
  <c r="L467" i="99" s="1"/>
  <c r="K469" i="99"/>
  <c r="K468" i="99" s="1"/>
  <c r="K467" i="99" s="1"/>
  <c r="I469" i="99"/>
  <c r="I468" i="99" s="1"/>
  <c r="H469" i="99"/>
  <c r="J466" i="99"/>
  <c r="M466" i="99" s="1"/>
  <c r="L465" i="99"/>
  <c r="L464" i="99" s="1"/>
  <c r="K465" i="99"/>
  <c r="K464" i="99" s="1"/>
  <c r="K463" i="99" s="1"/>
  <c r="I465" i="99"/>
  <c r="I464" i="99" s="1"/>
  <c r="I463" i="99" s="1"/>
  <c r="H465" i="99"/>
  <c r="H464" i="99" s="1"/>
  <c r="J462" i="99"/>
  <c r="N462" i="99" s="1"/>
  <c r="L461" i="99"/>
  <c r="L460" i="99" s="1"/>
  <c r="K461" i="99"/>
  <c r="K460" i="99" s="1"/>
  <c r="K459" i="99" s="1"/>
  <c r="I461" i="99"/>
  <c r="I460" i="99" s="1"/>
  <c r="I459" i="99" s="1"/>
  <c r="H461" i="99"/>
  <c r="J458" i="99"/>
  <c r="L457" i="99"/>
  <c r="L456" i="99" s="1"/>
  <c r="L455" i="99" s="1"/>
  <c r="K457" i="99"/>
  <c r="K456" i="99" s="1"/>
  <c r="K455" i="99" s="1"/>
  <c r="I457" i="99"/>
  <c r="I456" i="99" s="1"/>
  <c r="I455" i="99" s="1"/>
  <c r="H457" i="99"/>
  <c r="J454" i="99"/>
  <c r="M454" i="99" s="1"/>
  <c r="L453" i="99"/>
  <c r="L452" i="99" s="1"/>
  <c r="L451" i="99" s="1"/>
  <c r="K453" i="99"/>
  <c r="K452" i="99" s="1"/>
  <c r="K451" i="99" s="1"/>
  <c r="I453" i="99"/>
  <c r="I452" i="99" s="1"/>
  <c r="I451" i="99" s="1"/>
  <c r="H453" i="99"/>
  <c r="H452" i="99" s="1"/>
  <c r="H451" i="99" s="1"/>
  <c r="J448" i="99"/>
  <c r="N448" i="99" s="1"/>
  <c r="J447" i="99"/>
  <c r="J446" i="99"/>
  <c r="N446" i="99" s="1"/>
  <c r="J445" i="99"/>
  <c r="N445" i="99" s="1"/>
  <c r="J444" i="99"/>
  <c r="M444" i="99" s="1"/>
  <c r="J443" i="99"/>
  <c r="N443" i="99" s="1"/>
  <c r="L442" i="99"/>
  <c r="L441" i="99" s="1"/>
  <c r="K442" i="99"/>
  <c r="K441" i="99" s="1"/>
  <c r="K440" i="99" s="1"/>
  <c r="K439" i="99" s="1"/>
  <c r="K449" i="99" s="1"/>
  <c r="I442" i="99"/>
  <c r="I441" i="99" s="1"/>
  <c r="I440" i="99" s="1"/>
  <c r="I439" i="99" s="1"/>
  <c r="I449" i="99" s="1"/>
  <c r="H442" i="99"/>
  <c r="H441" i="99" s="1"/>
  <c r="H440" i="99" s="1"/>
  <c r="H439" i="99" s="1"/>
  <c r="J437" i="99"/>
  <c r="M437" i="99" s="1"/>
  <c r="L436" i="99"/>
  <c r="L435" i="99" s="1"/>
  <c r="K436" i="99"/>
  <c r="K435" i="99" s="1"/>
  <c r="K434" i="99" s="1"/>
  <c r="K433" i="99" s="1"/>
  <c r="K438" i="99" s="1"/>
  <c r="I436" i="99"/>
  <c r="I435" i="99" s="1"/>
  <c r="I434" i="99" s="1"/>
  <c r="I433" i="99" s="1"/>
  <c r="I438" i="99" s="1"/>
  <c r="H436" i="99"/>
  <c r="H435" i="99" s="1"/>
  <c r="H434" i="99" s="1"/>
  <c r="J431" i="99"/>
  <c r="N431" i="99" s="1"/>
  <c r="L430" i="99"/>
  <c r="K430" i="99"/>
  <c r="K429" i="99" s="1"/>
  <c r="K428" i="99" s="1"/>
  <c r="K427" i="99" s="1"/>
  <c r="K432" i="99" s="1"/>
  <c r="I430" i="99"/>
  <c r="H430" i="99"/>
  <c r="H429" i="99" s="1"/>
  <c r="J425" i="99"/>
  <c r="N425" i="99" s="1"/>
  <c r="L424" i="99"/>
  <c r="L423" i="99" s="1"/>
  <c r="L422" i="99" s="1"/>
  <c r="K424" i="99"/>
  <c r="K423" i="99" s="1"/>
  <c r="K422" i="99" s="1"/>
  <c r="I424" i="99"/>
  <c r="I423" i="99" s="1"/>
  <c r="I422" i="99" s="1"/>
  <c r="H424" i="99"/>
  <c r="J421" i="99"/>
  <c r="M421" i="99" s="1"/>
  <c r="L420" i="99"/>
  <c r="K420" i="99"/>
  <c r="K419" i="99" s="1"/>
  <c r="K418" i="99" s="1"/>
  <c r="I420" i="99"/>
  <c r="I419" i="99" s="1"/>
  <c r="H420" i="99"/>
  <c r="H419" i="99" s="1"/>
  <c r="H418" i="99" s="1"/>
  <c r="J417" i="99"/>
  <c r="N417" i="99" s="1"/>
  <c r="L416" i="99"/>
  <c r="K416" i="99"/>
  <c r="K415" i="99" s="1"/>
  <c r="K414" i="99" s="1"/>
  <c r="I416" i="99"/>
  <c r="I415" i="99" s="1"/>
  <c r="I414" i="99" s="1"/>
  <c r="H416" i="99"/>
  <c r="J413" i="99"/>
  <c r="N413" i="99" s="1"/>
  <c r="L412" i="99"/>
  <c r="L411" i="99" s="1"/>
  <c r="L410" i="99" s="1"/>
  <c r="K412" i="99"/>
  <c r="K411" i="99" s="1"/>
  <c r="K410" i="99" s="1"/>
  <c r="I412" i="99"/>
  <c r="I411" i="99" s="1"/>
  <c r="I410" i="99" s="1"/>
  <c r="H412" i="99"/>
  <c r="J409" i="99"/>
  <c r="N409" i="99" s="1"/>
  <c r="L408" i="99"/>
  <c r="L407" i="99" s="1"/>
  <c r="L406" i="99" s="1"/>
  <c r="K408" i="99"/>
  <c r="K407" i="99" s="1"/>
  <c r="K406" i="99" s="1"/>
  <c r="I408" i="99"/>
  <c r="H408" i="99"/>
  <c r="H407" i="99" s="1"/>
  <c r="H406" i="99" s="1"/>
  <c r="J403" i="99"/>
  <c r="L402" i="99"/>
  <c r="L401" i="99" s="1"/>
  <c r="L400" i="99" s="1"/>
  <c r="K402" i="99"/>
  <c r="K401" i="99" s="1"/>
  <c r="K400" i="99" s="1"/>
  <c r="I402" i="99"/>
  <c r="I401" i="99" s="1"/>
  <c r="I400" i="99" s="1"/>
  <c r="H402" i="99"/>
  <c r="J399" i="99"/>
  <c r="M399" i="99" s="1"/>
  <c r="L398" i="99"/>
  <c r="K398" i="99"/>
  <c r="K397" i="99" s="1"/>
  <c r="K396" i="99" s="1"/>
  <c r="I398" i="99"/>
  <c r="I397" i="99" s="1"/>
  <c r="I396" i="99" s="1"/>
  <c r="H398" i="99"/>
  <c r="H397" i="99" s="1"/>
  <c r="J392" i="99"/>
  <c r="L391" i="99"/>
  <c r="L390" i="99" s="1"/>
  <c r="L389" i="99" s="1"/>
  <c r="K391" i="99"/>
  <c r="K390" i="99" s="1"/>
  <c r="K389" i="99" s="1"/>
  <c r="I391" i="99"/>
  <c r="I390" i="99" s="1"/>
  <c r="I389" i="99" s="1"/>
  <c r="H391" i="99"/>
  <c r="H390" i="99" s="1"/>
  <c r="J388" i="99"/>
  <c r="N388" i="99" s="1"/>
  <c r="L387" i="99"/>
  <c r="L386" i="99" s="1"/>
  <c r="L385" i="99" s="1"/>
  <c r="K387" i="99"/>
  <c r="K386" i="99" s="1"/>
  <c r="K385" i="99" s="1"/>
  <c r="I387" i="99"/>
  <c r="I386" i="99" s="1"/>
  <c r="I385" i="99" s="1"/>
  <c r="H387" i="99"/>
  <c r="J384" i="99"/>
  <c r="N384" i="99" s="1"/>
  <c r="J383" i="99"/>
  <c r="N383" i="99" s="1"/>
  <c r="L382" i="99"/>
  <c r="K382" i="99"/>
  <c r="K381" i="99" s="1"/>
  <c r="K380" i="99" s="1"/>
  <c r="I382" i="99"/>
  <c r="I381" i="99" s="1"/>
  <c r="H382" i="99"/>
  <c r="H381" i="99" s="1"/>
  <c r="H380" i="99" s="1"/>
  <c r="J379" i="99"/>
  <c r="N379" i="99" s="1"/>
  <c r="L378" i="99"/>
  <c r="K378" i="99"/>
  <c r="K377" i="99" s="1"/>
  <c r="I378" i="99"/>
  <c r="I377" i="99" s="1"/>
  <c r="H378" i="99"/>
  <c r="H377" i="99" s="1"/>
  <c r="J374" i="99"/>
  <c r="J373" i="99"/>
  <c r="N373" i="99" s="1"/>
  <c r="J372" i="99"/>
  <c r="N372" i="99" s="1"/>
  <c r="J371" i="99"/>
  <c r="N371" i="99" s="1"/>
  <c r="J370" i="99"/>
  <c r="M370" i="99" s="1"/>
  <c r="J369" i="99"/>
  <c r="N369" i="99" s="1"/>
  <c r="J368" i="99"/>
  <c r="N368" i="99" s="1"/>
  <c r="J367" i="99"/>
  <c r="J366" i="99"/>
  <c r="M366" i="99" s="1"/>
  <c r="J365" i="99"/>
  <c r="N365" i="99" s="1"/>
  <c r="J364" i="99"/>
  <c r="M364" i="99" s="1"/>
  <c r="J363" i="99"/>
  <c r="N363" i="99" s="1"/>
  <c r="J362" i="99"/>
  <c r="N362" i="99" s="1"/>
  <c r="J361" i="99"/>
  <c r="N361" i="99" s="1"/>
  <c r="J360" i="99"/>
  <c r="M360" i="99" s="1"/>
  <c r="J359" i="99"/>
  <c r="N359" i="99" s="1"/>
  <c r="J358" i="99"/>
  <c r="N358" i="99" s="1"/>
  <c r="J357" i="99"/>
  <c r="N357" i="99" s="1"/>
  <c r="J356" i="99"/>
  <c r="N356" i="99" s="1"/>
  <c r="J355" i="99"/>
  <c r="M355" i="99" s="1"/>
  <c r="J354" i="99"/>
  <c r="N354" i="99" s="1"/>
  <c r="J353" i="99"/>
  <c r="N353" i="99" s="1"/>
  <c r="L352" i="99"/>
  <c r="L351" i="99" s="1"/>
  <c r="L350" i="99" s="1"/>
  <c r="K352" i="99"/>
  <c r="K351" i="99" s="1"/>
  <c r="K350" i="99" s="1"/>
  <c r="I352" i="99"/>
  <c r="I351" i="99" s="1"/>
  <c r="I350" i="99" s="1"/>
  <c r="H352" i="99"/>
  <c r="J349" i="99"/>
  <c r="N349" i="99" s="1"/>
  <c r="J348" i="99"/>
  <c r="L347" i="99"/>
  <c r="L346" i="99" s="1"/>
  <c r="L345" i="99" s="1"/>
  <c r="K347" i="99"/>
  <c r="K346" i="99" s="1"/>
  <c r="K345" i="99" s="1"/>
  <c r="I347" i="99"/>
  <c r="I346" i="99" s="1"/>
  <c r="I345" i="99" s="1"/>
  <c r="H347" i="99"/>
  <c r="J344" i="99"/>
  <c r="N344" i="99" s="1"/>
  <c r="L343" i="99"/>
  <c r="L342" i="99" s="1"/>
  <c r="K343" i="99"/>
  <c r="K342" i="99" s="1"/>
  <c r="K341" i="99" s="1"/>
  <c r="I343" i="99"/>
  <c r="I342" i="99" s="1"/>
  <c r="I341" i="99" s="1"/>
  <c r="H343" i="99"/>
  <c r="J340" i="99"/>
  <c r="N340" i="99" s="1"/>
  <c r="J339" i="99"/>
  <c r="N339" i="99" s="1"/>
  <c r="J338" i="99"/>
  <c r="N338" i="99" s="1"/>
  <c r="J337" i="99"/>
  <c r="M337" i="99" s="1"/>
  <c r="J336" i="99"/>
  <c r="M336" i="99" s="1"/>
  <c r="L335" i="99"/>
  <c r="K335" i="99"/>
  <c r="K334" i="99" s="1"/>
  <c r="K333" i="99" s="1"/>
  <c r="I335" i="99"/>
  <c r="I334" i="99" s="1"/>
  <c r="I333" i="99" s="1"/>
  <c r="H335" i="99"/>
  <c r="J332" i="99"/>
  <c r="N332" i="99" s="1"/>
  <c r="J331" i="99"/>
  <c r="N331" i="99" s="1"/>
  <c r="J330" i="99"/>
  <c r="J329" i="99"/>
  <c r="N329" i="99" s="1"/>
  <c r="J328" i="99"/>
  <c r="J327" i="99"/>
  <c r="N327" i="99" s="1"/>
  <c r="J326" i="99"/>
  <c r="M326" i="99" s="1"/>
  <c r="J325" i="99"/>
  <c r="M325" i="99" s="1"/>
  <c r="J324" i="99"/>
  <c r="N324" i="99" s="1"/>
  <c r="J323" i="99"/>
  <c r="N323" i="99" s="1"/>
  <c r="J322" i="99"/>
  <c r="N322" i="99" s="1"/>
  <c r="J321" i="99"/>
  <c r="J320" i="99"/>
  <c r="M320" i="99" s="1"/>
  <c r="L319" i="99"/>
  <c r="K319" i="99"/>
  <c r="I319" i="99"/>
  <c r="H319" i="99"/>
  <c r="J318" i="99"/>
  <c r="J317" i="99"/>
  <c r="N317" i="99" s="1"/>
  <c r="J316" i="99"/>
  <c r="N316" i="99" s="1"/>
  <c r="J315" i="99"/>
  <c r="N315" i="99" s="1"/>
  <c r="J314" i="99"/>
  <c r="M314" i="99" s="1"/>
  <c r="J313" i="99"/>
  <c r="N313" i="99" s="1"/>
  <c r="J312" i="99"/>
  <c r="J311" i="99"/>
  <c r="N311" i="99" s="1"/>
  <c r="J310" i="99"/>
  <c r="N310" i="99" s="1"/>
  <c r="J309" i="99"/>
  <c r="J308" i="99"/>
  <c r="M308" i="99" s="1"/>
  <c r="J307" i="99"/>
  <c r="L306" i="99"/>
  <c r="K306" i="99"/>
  <c r="I306" i="99"/>
  <c r="H306" i="99"/>
  <c r="J300" i="99"/>
  <c r="N300" i="99" s="1"/>
  <c r="J299" i="99"/>
  <c r="N299" i="99" s="1"/>
  <c r="J298" i="99"/>
  <c r="M298" i="99" s="1"/>
  <c r="J297" i="99"/>
  <c r="M297" i="99" s="1"/>
  <c r="J296" i="99"/>
  <c r="J295" i="99"/>
  <c r="L294" i="99"/>
  <c r="L292" i="99" s="1"/>
  <c r="K294" i="99"/>
  <c r="K292" i="99" s="1"/>
  <c r="I294" i="99"/>
  <c r="I292" i="99" s="1"/>
  <c r="H294" i="99"/>
  <c r="H292" i="99" s="1"/>
  <c r="J293" i="99"/>
  <c r="N293" i="99" s="1"/>
  <c r="J291" i="99"/>
  <c r="L290" i="99"/>
  <c r="L289" i="99" s="1"/>
  <c r="K290" i="99"/>
  <c r="K289" i="99" s="1"/>
  <c r="K288" i="99" s="1"/>
  <c r="I290" i="99"/>
  <c r="I289" i="99" s="1"/>
  <c r="I288" i="99" s="1"/>
  <c r="H290" i="99"/>
  <c r="J287" i="99"/>
  <c r="N287" i="99" s="1"/>
  <c r="L286" i="99"/>
  <c r="L285" i="99" s="1"/>
  <c r="K286" i="99"/>
  <c r="K285" i="99" s="1"/>
  <c r="K284" i="99" s="1"/>
  <c r="I286" i="99"/>
  <c r="I285" i="99" s="1"/>
  <c r="I284" i="99" s="1"/>
  <c r="H286" i="99"/>
  <c r="J283" i="99"/>
  <c r="N283" i="99" s="1"/>
  <c r="L282" i="99"/>
  <c r="L281" i="99" s="1"/>
  <c r="K282" i="99"/>
  <c r="K281" i="99" s="1"/>
  <c r="K280" i="99" s="1"/>
  <c r="I282" i="99"/>
  <c r="I281" i="99" s="1"/>
  <c r="I280" i="99" s="1"/>
  <c r="H282" i="99"/>
  <c r="J279" i="99"/>
  <c r="N279" i="99" s="1"/>
  <c r="L278" i="99"/>
  <c r="L277" i="99" s="1"/>
  <c r="L276" i="99" s="1"/>
  <c r="K278" i="99"/>
  <c r="K277" i="99" s="1"/>
  <c r="K276" i="99" s="1"/>
  <c r="I278" i="99"/>
  <c r="H278" i="99"/>
  <c r="H277" i="99" s="1"/>
  <c r="H276" i="99" s="1"/>
  <c r="J275" i="99"/>
  <c r="N275" i="99" s="1"/>
  <c r="L274" i="99"/>
  <c r="K274" i="99"/>
  <c r="K273" i="99" s="1"/>
  <c r="K272" i="99" s="1"/>
  <c r="I274" i="99"/>
  <c r="I273" i="99" s="1"/>
  <c r="I272" i="99" s="1"/>
  <c r="H274" i="99"/>
  <c r="H273" i="99" s="1"/>
  <c r="H272" i="99" s="1"/>
  <c r="J271" i="99"/>
  <c r="N271" i="99" s="1"/>
  <c r="J270" i="99"/>
  <c r="N270" i="99" s="1"/>
  <c r="J269" i="99"/>
  <c r="N269" i="99" s="1"/>
  <c r="J268" i="99"/>
  <c r="M268" i="99" s="1"/>
  <c r="J267" i="99"/>
  <c r="M267" i="99" s="1"/>
  <c r="J266" i="99"/>
  <c r="N266" i="99" s="1"/>
  <c r="J265" i="99"/>
  <c r="N265" i="99" s="1"/>
  <c r="J264" i="99"/>
  <c r="N264" i="99" s="1"/>
  <c r="J263" i="99"/>
  <c r="N263" i="99" s="1"/>
  <c r="J262" i="99"/>
  <c r="J261" i="99"/>
  <c r="J260" i="99"/>
  <c r="N260" i="99" s="1"/>
  <c r="J259" i="99"/>
  <c r="N259" i="99" s="1"/>
  <c r="J258" i="99"/>
  <c r="M258" i="99" s="1"/>
  <c r="J257" i="99"/>
  <c r="M257" i="99" s="1"/>
  <c r="J256" i="99"/>
  <c r="J255" i="99"/>
  <c r="J254" i="99"/>
  <c r="M254" i="99" s="1"/>
  <c r="J253" i="99"/>
  <c r="N253" i="99" s="1"/>
  <c r="J252" i="99"/>
  <c r="J251" i="99"/>
  <c r="N251" i="99" s="1"/>
  <c r="J250" i="99"/>
  <c r="N250" i="99" s="1"/>
  <c r="J249" i="99"/>
  <c r="N249" i="99" s="1"/>
  <c r="J248" i="99"/>
  <c r="N248" i="99" s="1"/>
  <c r="J247" i="99"/>
  <c r="M247" i="99" s="1"/>
  <c r="J246" i="99"/>
  <c r="J245" i="99"/>
  <c r="N245" i="99" s="1"/>
  <c r="J244" i="99"/>
  <c r="N244" i="99" s="1"/>
  <c r="J243" i="99"/>
  <c r="L242" i="99"/>
  <c r="K242" i="99"/>
  <c r="K241" i="99" s="1"/>
  <c r="K240" i="99" s="1"/>
  <c r="I242" i="99"/>
  <c r="I241" i="99" s="1"/>
  <c r="I240" i="99" s="1"/>
  <c r="H242" i="99"/>
  <c r="H241" i="99" s="1"/>
  <c r="H240" i="99" s="1"/>
  <c r="J239" i="99"/>
  <c r="L238" i="99"/>
  <c r="K238" i="99"/>
  <c r="K237" i="99" s="1"/>
  <c r="K236" i="99" s="1"/>
  <c r="I238" i="99"/>
  <c r="I237" i="99" s="1"/>
  <c r="I236" i="99" s="1"/>
  <c r="H238" i="99"/>
  <c r="H237" i="99" s="1"/>
  <c r="J235" i="99"/>
  <c r="L234" i="99"/>
  <c r="L233" i="99" s="1"/>
  <c r="L232" i="99" s="1"/>
  <c r="K234" i="99"/>
  <c r="K233" i="99" s="1"/>
  <c r="K232" i="99" s="1"/>
  <c r="I234" i="99"/>
  <c r="I233" i="99" s="1"/>
  <c r="I232" i="99" s="1"/>
  <c r="H234" i="99"/>
  <c r="H233" i="99" s="1"/>
  <c r="J229" i="99"/>
  <c r="N229" i="99" s="1"/>
  <c r="J228" i="99"/>
  <c r="J227" i="99"/>
  <c r="M227" i="99" s="1"/>
  <c r="L226" i="99"/>
  <c r="L225" i="99" s="1"/>
  <c r="L224" i="99" s="1"/>
  <c r="K226" i="99"/>
  <c r="K225" i="99" s="1"/>
  <c r="K224" i="99" s="1"/>
  <c r="I226" i="99"/>
  <c r="I225" i="99" s="1"/>
  <c r="I224" i="99" s="1"/>
  <c r="H226" i="99"/>
  <c r="H225" i="99" s="1"/>
  <c r="J223" i="99"/>
  <c r="M223" i="99" s="1"/>
  <c r="J222" i="99"/>
  <c r="N222" i="99" s="1"/>
  <c r="J221" i="99"/>
  <c r="J220" i="99"/>
  <c r="M220" i="99" s="1"/>
  <c r="L219" i="99"/>
  <c r="L218" i="99" s="1"/>
  <c r="L217" i="99" s="1"/>
  <c r="K219" i="99"/>
  <c r="K218" i="99" s="1"/>
  <c r="K217" i="99" s="1"/>
  <c r="I219" i="99"/>
  <c r="I218" i="99" s="1"/>
  <c r="I217" i="99" s="1"/>
  <c r="H219" i="99"/>
  <c r="H218" i="99" s="1"/>
  <c r="J216" i="99"/>
  <c r="M216" i="99" s="1"/>
  <c r="L215" i="99"/>
  <c r="L214" i="99" s="1"/>
  <c r="L213" i="99" s="1"/>
  <c r="K215" i="99"/>
  <c r="K214" i="99" s="1"/>
  <c r="K213" i="99" s="1"/>
  <c r="I215" i="99"/>
  <c r="I214" i="99" s="1"/>
  <c r="I213" i="99" s="1"/>
  <c r="H215" i="99"/>
  <c r="H214" i="99" s="1"/>
  <c r="J212" i="99"/>
  <c r="L211" i="99"/>
  <c r="K211" i="99"/>
  <c r="K210" i="99" s="1"/>
  <c r="K209" i="99" s="1"/>
  <c r="I211" i="99"/>
  <c r="I210" i="99" s="1"/>
  <c r="I209" i="99" s="1"/>
  <c r="H211" i="99"/>
  <c r="H210" i="99" s="1"/>
  <c r="J208" i="99"/>
  <c r="L207" i="99"/>
  <c r="L206" i="99" s="1"/>
  <c r="K207" i="99"/>
  <c r="K206" i="99" s="1"/>
  <c r="K205" i="99" s="1"/>
  <c r="I207" i="99"/>
  <c r="I206" i="99" s="1"/>
  <c r="I205" i="99" s="1"/>
  <c r="H207" i="99"/>
  <c r="J204" i="99"/>
  <c r="N204" i="99" s="1"/>
  <c r="J203" i="99"/>
  <c r="N203" i="99" s="1"/>
  <c r="L202" i="99"/>
  <c r="L201" i="99" s="1"/>
  <c r="L200" i="99" s="1"/>
  <c r="K202" i="99"/>
  <c r="K201" i="99" s="1"/>
  <c r="K200" i="99" s="1"/>
  <c r="I202" i="99"/>
  <c r="I201" i="99" s="1"/>
  <c r="I200" i="99" s="1"/>
  <c r="H202" i="99"/>
  <c r="H201" i="99" s="1"/>
  <c r="J199" i="99"/>
  <c r="M199" i="99" s="1"/>
  <c r="L198" i="99"/>
  <c r="L197" i="99" s="1"/>
  <c r="L196" i="99" s="1"/>
  <c r="K198" i="99"/>
  <c r="K197" i="99" s="1"/>
  <c r="K196" i="99" s="1"/>
  <c r="I198" i="99"/>
  <c r="I197" i="99" s="1"/>
  <c r="I196" i="99" s="1"/>
  <c r="H198" i="99"/>
  <c r="H197" i="99" s="1"/>
  <c r="H196" i="99" s="1"/>
  <c r="J193" i="99"/>
  <c r="N193" i="99" s="1"/>
  <c r="L192" i="99"/>
  <c r="K192" i="99"/>
  <c r="K191" i="99" s="1"/>
  <c r="K190" i="99" s="1"/>
  <c r="I192" i="99"/>
  <c r="I191" i="99" s="1"/>
  <c r="I190" i="99" s="1"/>
  <c r="H192" i="99"/>
  <c r="H191" i="99" s="1"/>
  <c r="J189" i="99"/>
  <c r="J188" i="99"/>
  <c r="N188" i="99" s="1"/>
  <c r="J187" i="99"/>
  <c r="M187" i="99" s="1"/>
  <c r="J186" i="99"/>
  <c r="N186" i="99" s="1"/>
  <c r="J185" i="99"/>
  <c r="N185" i="99" s="1"/>
  <c r="J184" i="99"/>
  <c r="N184" i="99" s="1"/>
  <c r="J183" i="99"/>
  <c r="N183" i="99" s="1"/>
  <c r="J182" i="99"/>
  <c r="M182" i="99" s="1"/>
  <c r="L181" i="99"/>
  <c r="K181" i="99"/>
  <c r="I181" i="99"/>
  <c r="H181" i="99"/>
  <c r="J180" i="99"/>
  <c r="J179" i="99"/>
  <c r="N179" i="99" s="1"/>
  <c r="J178" i="99"/>
  <c r="N178" i="99" s="1"/>
  <c r="L177" i="99"/>
  <c r="K177" i="99"/>
  <c r="I177" i="99"/>
  <c r="H177" i="99"/>
  <c r="J172" i="99"/>
  <c r="L171" i="99"/>
  <c r="L170" i="99" s="1"/>
  <c r="L169" i="99" s="1"/>
  <c r="K171" i="99"/>
  <c r="K170" i="99" s="1"/>
  <c r="K169" i="99" s="1"/>
  <c r="I171" i="99"/>
  <c r="I170" i="99" s="1"/>
  <c r="I169" i="99" s="1"/>
  <c r="H171" i="99"/>
  <c r="J168" i="99"/>
  <c r="M168" i="99" s="1"/>
  <c r="J167" i="99"/>
  <c r="M167" i="99" s="1"/>
  <c r="J166" i="99"/>
  <c r="N166" i="99" s="1"/>
  <c r="J165" i="99"/>
  <c r="M165" i="99" s="1"/>
  <c r="L164" i="99"/>
  <c r="L163" i="99" s="1"/>
  <c r="L162" i="99" s="1"/>
  <c r="K164" i="99"/>
  <c r="K163" i="99" s="1"/>
  <c r="K162" i="99" s="1"/>
  <c r="I164" i="99"/>
  <c r="I163" i="99" s="1"/>
  <c r="I162" i="99" s="1"/>
  <c r="H164" i="99"/>
  <c r="J161" i="99"/>
  <c r="N161" i="99" s="1"/>
  <c r="L160" i="99"/>
  <c r="K160" i="99"/>
  <c r="K159" i="99" s="1"/>
  <c r="K158" i="99" s="1"/>
  <c r="I160" i="99"/>
  <c r="I159" i="99" s="1"/>
  <c r="I158" i="99" s="1"/>
  <c r="H160" i="99"/>
  <c r="H159" i="99" s="1"/>
  <c r="J157" i="99"/>
  <c r="N157" i="99" s="1"/>
  <c r="L156" i="99"/>
  <c r="K156" i="99"/>
  <c r="K155" i="99" s="1"/>
  <c r="I156" i="99"/>
  <c r="I155" i="99" s="1"/>
  <c r="H156" i="99"/>
  <c r="H155" i="99" s="1"/>
  <c r="J154" i="99"/>
  <c r="L153" i="99"/>
  <c r="L152" i="99" s="1"/>
  <c r="K153" i="99"/>
  <c r="K152" i="99" s="1"/>
  <c r="I153" i="99"/>
  <c r="I152" i="99" s="1"/>
  <c r="H153" i="99"/>
  <c r="J151" i="99"/>
  <c r="M151" i="99" s="1"/>
  <c r="L150" i="99"/>
  <c r="L149" i="99" s="1"/>
  <c r="K150" i="99"/>
  <c r="K149" i="99" s="1"/>
  <c r="I150" i="99"/>
  <c r="I149" i="99" s="1"/>
  <c r="H150" i="99"/>
  <c r="J148" i="99"/>
  <c r="N148" i="99" s="1"/>
  <c r="L147" i="99"/>
  <c r="L146" i="99" s="1"/>
  <c r="K147" i="99"/>
  <c r="K146" i="99" s="1"/>
  <c r="I147" i="99"/>
  <c r="H147" i="99"/>
  <c r="H146" i="99" s="1"/>
  <c r="J145" i="99"/>
  <c r="M145" i="99" s="1"/>
  <c r="L144" i="99"/>
  <c r="L143" i="99" s="1"/>
  <c r="K144" i="99"/>
  <c r="K143" i="99" s="1"/>
  <c r="I144" i="99"/>
  <c r="I143" i="99" s="1"/>
  <c r="H144" i="99"/>
  <c r="H143" i="99" s="1"/>
  <c r="J142" i="99"/>
  <c r="N142" i="99" s="1"/>
  <c r="L141" i="99"/>
  <c r="K141" i="99"/>
  <c r="K140" i="99" s="1"/>
  <c r="I141" i="99"/>
  <c r="I140" i="99" s="1"/>
  <c r="H141" i="99"/>
  <c r="H140" i="99" s="1"/>
  <c r="J139" i="99"/>
  <c r="N139" i="99" s="1"/>
  <c r="L138" i="99"/>
  <c r="L137" i="99" s="1"/>
  <c r="K138" i="99"/>
  <c r="K137" i="99" s="1"/>
  <c r="I138" i="99"/>
  <c r="I137" i="99" s="1"/>
  <c r="H138" i="99"/>
  <c r="J136" i="99"/>
  <c r="M136" i="99" s="1"/>
  <c r="L135" i="99"/>
  <c r="L134" i="99" s="1"/>
  <c r="K135" i="99"/>
  <c r="K134" i="99" s="1"/>
  <c r="I135" i="99"/>
  <c r="I134" i="99" s="1"/>
  <c r="H135" i="99"/>
  <c r="H134" i="99" s="1"/>
  <c r="J133" i="99"/>
  <c r="M133" i="99" s="1"/>
  <c r="L132" i="99"/>
  <c r="L131" i="99" s="1"/>
  <c r="K132" i="99"/>
  <c r="K131" i="99" s="1"/>
  <c r="I132" i="99"/>
  <c r="I131" i="99" s="1"/>
  <c r="H132" i="99"/>
  <c r="J130" i="99"/>
  <c r="N130" i="99" s="1"/>
  <c r="L129" i="99"/>
  <c r="K129" i="99"/>
  <c r="K128" i="99" s="1"/>
  <c r="I129" i="99"/>
  <c r="H129" i="99"/>
  <c r="H128" i="99" s="1"/>
  <c r="J127" i="99"/>
  <c r="N127" i="99" s="1"/>
  <c r="L126" i="99"/>
  <c r="L125" i="99" s="1"/>
  <c r="K126" i="99"/>
  <c r="K125" i="99" s="1"/>
  <c r="I126" i="99"/>
  <c r="I125" i="99" s="1"/>
  <c r="H126" i="99"/>
  <c r="H125" i="99" s="1"/>
  <c r="J124" i="99"/>
  <c r="N124" i="99" s="1"/>
  <c r="J123" i="99"/>
  <c r="J122" i="99"/>
  <c r="M122" i="99" s="1"/>
  <c r="J121" i="99"/>
  <c r="M121" i="99" s="1"/>
  <c r="J120" i="99"/>
  <c r="M120" i="99" s="1"/>
  <c r="J119" i="99"/>
  <c r="M119" i="99" s="1"/>
  <c r="J118" i="99"/>
  <c r="N118" i="99" s="1"/>
  <c r="J117" i="99"/>
  <c r="N117" i="99" s="1"/>
  <c r="J116" i="99"/>
  <c r="J115" i="99"/>
  <c r="M115" i="99" s="1"/>
  <c r="J114" i="99"/>
  <c r="M114" i="99" s="1"/>
  <c r="J113" i="99"/>
  <c r="M113" i="99" s="1"/>
  <c r="J112" i="99"/>
  <c r="J111" i="99"/>
  <c r="M111" i="99" s="1"/>
  <c r="J110" i="99"/>
  <c r="N110" i="99" s="1"/>
  <c r="J109" i="99"/>
  <c r="M109" i="99" s="1"/>
  <c r="J108" i="99"/>
  <c r="J107" i="99"/>
  <c r="M107" i="99" s="1"/>
  <c r="J106" i="99"/>
  <c r="N106" i="99" s="1"/>
  <c r="L105" i="99"/>
  <c r="L104" i="99" s="1"/>
  <c r="K105" i="99"/>
  <c r="K104" i="99" s="1"/>
  <c r="I105" i="99"/>
  <c r="I104" i="99" s="1"/>
  <c r="H105" i="99"/>
  <c r="H104" i="99" s="1"/>
  <c r="J102" i="99"/>
  <c r="M102" i="99" s="1"/>
  <c r="J101" i="99"/>
  <c r="N101" i="99" s="1"/>
  <c r="L100" i="99"/>
  <c r="L99" i="99" s="1"/>
  <c r="K100" i="99"/>
  <c r="K99" i="99" s="1"/>
  <c r="K98" i="99" s="1"/>
  <c r="I100" i="99"/>
  <c r="I99" i="99" s="1"/>
  <c r="I98" i="99" s="1"/>
  <c r="H100" i="99"/>
  <c r="J95" i="99"/>
  <c r="L94" i="99"/>
  <c r="L93" i="99" s="1"/>
  <c r="L92" i="99" s="1"/>
  <c r="K94" i="99"/>
  <c r="K93" i="99" s="1"/>
  <c r="K92" i="99" s="1"/>
  <c r="I94" i="99"/>
  <c r="I93" i="99" s="1"/>
  <c r="I92" i="99" s="1"/>
  <c r="H94" i="99"/>
  <c r="H93" i="99" s="1"/>
  <c r="H92" i="99" s="1"/>
  <c r="J91" i="99"/>
  <c r="J90" i="99"/>
  <c r="N90" i="99" s="1"/>
  <c r="J89" i="99"/>
  <c r="N89" i="99" s="1"/>
  <c r="J88" i="99"/>
  <c r="N88" i="99" s="1"/>
  <c r="L87" i="99"/>
  <c r="K87" i="99"/>
  <c r="I87" i="99"/>
  <c r="H87" i="99"/>
  <c r="J86" i="99"/>
  <c r="M86" i="99" s="1"/>
  <c r="J85" i="99"/>
  <c r="M85" i="99" s="1"/>
  <c r="J84" i="99"/>
  <c r="N84" i="99" s="1"/>
  <c r="L83" i="99"/>
  <c r="K83" i="99"/>
  <c r="I83" i="99"/>
  <c r="H83" i="99"/>
  <c r="J78" i="99"/>
  <c r="N78" i="99" s="1"/>
  <c r="L77" i="99"/>
  <c r="L76" i="99" s="1"/>
  <c r="K77" i="99"/>
  <c r="K76" i="99" s="1"/>
  <c r="K75" i="99" s="1"/>
  <c r="I77" i="99"/>
  <c r="I76" i="99" s="1"/>
  <c r="I75" i="99" s="1"/>
  <c r="H77" i="99"/>
  <c r="J74" i="99"/>
  <c r="M74" i="99" s="1"/>
  <c r="L73" i="99"/>
  <c r="L72" i="99" s="1"/>
  <c r="L71" i="99" s="1"/>
  <c r="K73" i="99"/>
  <c r="K72" i="99" s="1"/>
  <c r="K71" i="99" s="1"/>
  <c r="I73" i="99"/>
  <c r="I72" i="99" s="1"/>
  <c r="I71" i="99" s="1"/>
  <c r="H73" i="99"/>
  <c r="J70" i="99"/>
  <c r="N70" i="99" s="1"/>
  <c r="L69" i="99"/>
  <c r="L68" i="99" s="1"/>
  <c r="L67" i="99" s="1"/>
  <c r="K69" i="99"/>
  <c r="K68" i="99" s="1"/>
  <c r="K67" i="99" s="1"/>
  <c r="I69" i="99"/>
  <c r="I68" i="99" s="1"/>
  <c r="I67" i="99" s="1"/>
  <c r="H69" i="99"/>
  <c r="H68" i="99" s="1"/>
  <c r="J66" i="99"/>
  <c r="N66" i="99" s="1"/>
  <c r="L65" i="99"/>
  <c r="L64" i="99" s="1"/>
  <c r="L63" i="99" s="1"/>
  <c r="K65" i="99"/>
  <c r="K64" i="99" s="1"/>
  <c r="K63" i="99" s="1"/>
  <c r="I65" i="99"/>
  <c r="I64" i="99" s="1"/>
  <c r="I63" i="99" s="1"/>
  <c r="H65" i="99"/>
  <c r="J62" i="99"/>
  <c r="M62" i="99" s="1"/>
  <c r="L61" i="99"/>
  <c r="L60" i="99" s="1"/>
  <c r="L59" i="99" s="1"/>
  <c r="K61" i="99"/>
  <c r="K60" i="99" s="1"/>
  <c r="K59" i="99" s="1"/>
  <c r="I61" i="99"/>
  <c r="I60" i="99" s="1"/>
  <c r="I59" i="99" s="1"/>
  <c r="H61" i="99"/>
  <c r="J56" i="99"/>
  <c r="L55" i="99"/>
  <c r="L54" i="99" s="1"/>
  <c r="K55" i="99"/>
  <c r="K54" i="99" s="1"/>
  <c r="K53" i="99" s="1"/>
  <c r="I55" i="99"/>
  <c r="I54" i="99" s="1"/>
  <c r="I53" i="99" s="1"/>
  <c r="H55" i="99"/>
  <c r="J52" i="99"/>
  <c r="M52" i="99" s="1"/>
  <c r="J51" i="99"/>
  <c r="M51" i="99" s="1"/>
  <c r="L50" i="99"/>
  <c r="L49" i="99" s="1"/>
  <c r="L48" i="99" s="1"/>
  <c r="K50" i="99"/>
  <c r="K49" i="99" s="1"/>
  <c r="K48" i="99" s="1"/>
  <c r="I50" i="99"/>
  <c r="I49" i="99" s="1"/>
  <c r="I48" i="99" s="1"/>
  <c r="H50" i="99"/>
  <c r="H49" i="99" s="1"/>
  <c r="H48" i="99" s="1"/>
  <c r="J47" i="99"/>
  <c r="N47" i="99" s="1"/>
  <c r="J46" i="99"/>
  <c r="M46" i="99" s="1"/>
  <c r="J45" i="99"/>
  <c r="M45" i="99" s="1"/>
  <c r="J44" i="99"/>
  <c r="N44" i="99" s="1"/>
  <c r="L43" i="99"/>
  <c r="L42" i="99" s="1"/>
  <c r="L41" i="99" s="1"/>
  <c r="K43" i="99"/>
  <c r="K42" i="99" s="1"/>
  <c r="K41" i="99" s="1"/>
  <c r="I43" i="99"/>
  <c r="I42" i="99" s="1"/>
  <c r="I41" i="99" s="1"/>
  <c r="H43" i="99"/>
  <c r="H42" i="99" s="1"/>
  <c r="J40" i="99"/>
  <c r="N40" i="99" s="1"/>
  <c r="L39" i="99"/>
  <c r="L38" i="99" s="1"/>
  <c r="L37" i="99" s="1"/>
  <c r="K39" i="99"/>
  <c r="K38" i="99" s="1"/>
  <c r="K37" i="99" s="1"/>
  <c r="I39" i="99"/>
  <c r="I38" i="99" s="1"/>
  <c r="I37" i="99" s="1"/>
  <c r="H39" i="99"/>
  <c r="J36" i="99"/>
  <c r="M36" i="99" s="1"/>
  <c r="L35" i="99"/>
  <c r="L34" i="99" s="1"/>
  <c r="L33" i="99" s="1"/>
  <c r="K35" i="99"/>
  <c r="K34" i="99" s="1"/>
  <c r="K33" i="99" s="1"/>
  <c r="I35" i="99"/>
  <c r="I34" i="99" s="1"/>
  <c r="I33" i="99" s="1"/>
  <c r="H35" i="99"/>
  <c r="J32" i="99"/>
  <c r="M32" i="99" s="1"/>
  <c r="L31" i="99"/>
  <c r="L30" i="99" s="1"/>
  <c r="L29" i="99" s="1"/>
  <c r="K31" i="99"/>
  <c r="K30" i="99" s="1"/>
  <c r="K29" i="99" s="1"/>
  <c r="I31" i="99"/>
  <c r="I30" i="99" s="1"/>
  <c r="I29" i="99" s="1"/>
  <c r="H31" i="99"/>
  <c r="J28" i="99"/>
  <c r="L27" i="99"/>
  <c r="L26" i="99" s="1"/>
  <c r="L25" i="99" s="1"/>
  <c r="K27" i="99"/>
  <c r="K26" i="99" s="1"/>
  <c r="K25" i="99" s="1"/>
  <c r="I27" i="99"/>
  <c r="I26" i="99" s="1"/>
  <c r="I25" i="99" s="1"/>
  <c r="H27" i="99"/>
  <c r="J24" i="99"/>
  <c r="N24" i="99" s="1"/>
  <c r="J23" i="99"/>
  <c r="N23" i="99" s="1"/>
  <c r="J22" i="99"/>
  <c r="L21" i="99"/>
  <c r="K21" i="99"/>
  <c r="K20" i="99" s="1"/>
  <c r="K19" i="99" s="1"/>
  <c r="I21" i="99"/>
  <c r="H21" i="99"/>
  <c r="H20" i="99" s="1"/>
  <c r="H19" i="99" s="1"/>
  <c r="J18" i="99"/>
  <c r="L17" i="99"/>
  <c r="K17" i="99"/>
  <c r="K16" i="99" s="1"/>
  <c r="K15" i="99" s="1"/>
  <c r="I17" i="99"/>
  <c r="I16" i="99" s="1"/>
  <c r="I15" i="99" s="1"/>
  <c r="H17" i="99"/>
  <c r="I361" i="103" l="1"/>
  <c r="H588" i="103"/>
  <c r="I669" i="103"/>
  <c r="H753" i="103"/>
  <c r="G839" i="103"/>
  <c r="G588" i="103"/>
  <c r="H796" i="103"/>
  <c r="I805" i="103"/>
  <c r="D517" i="103"/>
  <c r="I205" i="103"/>
  <c r="I402" i="103"/>
  <c r="I469" i="103"/>
  <c r="H923" i="103"/>
  <c r="I584" i="103"/>
  <c r="I788" i="103"/>
  <c r="I824" i="103"/>
  <c r="E579" i="103"/>
  <c r="D69" i="103"/>
  <c r="F834" i="103"/>
  <c r="I860" i="103"/>
  <c r="I576" i="103"/>
  <c r="G541" i="103"/>
  <c r="E189" i="103"/>
  <c r="F220" i="103"/>
  <c r="G353" i="103"/>
  <c r="F839" i="103"/>
  <c r="I736" i="103"/>
  <c r="I807" i="103"/>
  <c r="H113" i="103"/>
  <c r="I322" i="103"/>
  <c r="I398" i="103"/>
  <c r="I694" i="103"/>
  <c r="I801" i="103"/>
  <c r="I390" i="103"/>
  <c r="I464" i="103"/>
  <c r="H553" i="103"/>
  <c r="I589" i="103"/>
  <c r="I792" i="103"/>
  <c r="I574" i="103"/>
  <c r="I532" i="103"/>
  <c r="F189" i="103"/>
  <c r="H781" i="103"/>
  <c r="I232" i="103"/>
  <c r="I238" i="103"/>
  <c r="I330" i="103"/>
  <c r="D392" i="103"/>
  <c r="I410" i="103"/>
  <c r="I520" i="103"/>
  <c r="I174" i="103"/>
  <c r="F204" i="103"/>
  <c r="G517" i="103"/>
  <c r="H746" i="103"/>
  <c r="G796" i="103"/>
  <c r="E839" i="103"/>
  <c r="D84" i="103"/>
  <c r="G167" i="103"/>
  <c r="I372" i="103"/>
  <c r="I624" i="103"/>
  <c r="I734" i="103"/>
  <c r="I872" i="103"/>
  <c r="F932" i="103"/>
  <c r="H392" i="103"/>
  <c r="I568" i="103"/>
  <c r="I747" i="103"/>
  <c r="I558" i="103"/>
  <c r="I645" i="103"/>
  <c r="F862" i="103"/>
  <c r="I161" i="103"/>
  <c r="I336" i="103"/>
  <c r="I343" i="103"/>
  <c r="I365" i="103"/>
  <c r="I536" i="103"/>
  <c r="E746" i="103"/>
  <c r="I769" i="103"/>
  <c r="I799" i="103"/>
  <c r="D848" i="103"/>
  <c r="G862" i="103"/>
  <c r="I149" i="103"/>
  <c r="I155" i="103"/>
  <c r="I170" i="103"/>
  <c r="E562" i="103"/>
  <c r="I25" i="103"/>
  <c r="E148" i="103"/>
  <c r="E204" i="103"/>
  <c r="F562" i="103"/>
  <c r="G746" i="103"/>
  <c r="I875" i="103"/>
  <c r="H121" i="103"/>
  <c r="F273" i="103"/>
  <c r="E553" i="103"/>
  <c r="I270" i="103"/>
  <c r="G273" i="103"/>
  <c r="I449" i="103"/>
  <c r="E541" i="103"/>
  <c r="I921" i="103"/>
  <c r="G140" i="103"/>
  <c r="I157" i="103"/>
  <c r="I216" i="103"/>
  <c r="I421" i="103"/>
  <c r="D588" i="103"/>
  <c r="G874" i="103"/>
  <c r="D121" i="103"/>
  <c r="E753" i="103"/>
  <c r="E649" i="103"/>
  <c r="F753" i="103"/>
  <c r="G834" i="103"/>
  <c r="D209" i="103"/>
  <c r="I67" i="103"/>
  <c r="I510" i="103"/>
  <c r="I643" i="103"/>
  <c r="H27" i="103"/>
  <c r="G113" i="103"/>
  <c r="I324" i="103"/>
  <c r="I338" i="103"/>
  <c r="I354" i="103"/>
  <c r="I549" i="103"/>
  <c r="I620" i="103"/>
  <c r="F883" i="103"/>
  <c r="I453" i="103"/>
  <c r="I266" i="103"/>
  <c r="I367" i="103"/>
  <c r="I451" i="103"/>
  <c r="I467" i="103"/>
  <c r="I542" i="103"/>
  <c r="I637" i="103"/>
  <c r="I779" i="103"/>
  <c r="D834" i="103"/>
  <c r="H848" i="103"/>
  <c r="I870" i="103"/>
  <c r="H220" i="103"/>
  <c r="I218" i="103"/>
  <c r="H227" i="103"/>
  <c r="I251" i="103"/>
  <c r="I534" i="103"/>
  <c r="I591" i="103"/>
  <c r="I667" i="103"/>
  <c r="E923" i="103"/>
  <c r="I122" i="103"/>
  <c r="E209" i="103"/>
  <c r="G490" i="103"/>
  <c r="H490" i="103"/>
  <c r="H517" i="103"/>
  <c r="E588" i="103"/>
  <c r="H593" i="103"/>
  <c r="I684" i="103"/>
  <c r="I809" i="103"/>
  <c r="I830" i="103"/>
  <c r="I704" i="103"/>
  <c r="I757" i="103"/>
  <c r="I858" i="103"/>
  <c r="I904" i="103"/>
  <c r="I19" i="103"/>
  <c r="G148" i="103"/>
  <c r="I198" i="103"/>
  <c r="I256" i="103"/>
  <c r="H353" i="103"/>
  <c r="F525" i="103"/>
  <c r="I572" i="103"/>
  <c r="I586" i="103"/>
  <c r="I613" i="103"/>
  <c r="G681" i="103"/>
  <c r="I61" i="103"/>
  <c r="G209" i="103"/>
  <c r="I286" i="103"/>
  <c r="I417" i="103"/>
  <c r="I460" i="103"/>
  <c r="F553" i="103"/>
  <c r="I775" i="103"/>
  <c r="F781" i="103"/>
  <c r="F815" i="103"/>
  <c r="H834" i="103"/>
  <c r="I897" i="103"/>
  <c r="I263" i="103"/>
  <c r="I88" i="103"/>
  <c r="I163" i="103"/>
  <c r="I280" i="103"/>
  <c r="I395" i="103"/>
  <c r="H525" i="103"/>
  <c r="G553" i="103"/>
  <c r="I622" i="103"/>
  <c r="H649" i="103"/>
  <c r="G781" i="103"/>
  <c r="I867" i="103"/>
  <c r="I891" i="103"/>
  <c r="I912" i="103"/>
  <c r="E918" i="103"/>
  <c r="I49" i="103"/>
  <c r="I853" i="103"/>
  <c r="I143" i="103"/>
  <c r="I234" i="103"/>
  <c r="I240" i="103"/>
  <c r="H313" i="103"/>
  <c r="I447" i="103"/>
  <c r="I744" i="103"/>
  <c r="I790" i="103"/>
  <c r="I844" i="103"/>
  <c r="F848" i="103"/>
  <c r="I39" i="103"/>
  <c r="I176" i="103"/>
  <c r="F250" i="103"/>
  <c r="I345" i="103"/>
  <c r="I359" i="103"/>
  <c r="I425" i="103"/>
  <c r="I706" i="103"/>
  <c r="I784" i="103"/>
  <c r="I884" i="103"/>
  <c r="I906" i="103"/>
  <c r="D204" i="103"/>
  <c r="I288" i="103"/>
  <c r="I419" i="103"/>
  <c r="I505" i="103"/>
  <c r="I15" i="103"/>
  <c r="G38" i="103"/>
  <c r="I82" i="103"/>
  <c r="I165" i="103"/>
  <c r="G593" i="103"/>
  <c r="I639" i="103"/>
  <c r="I777" i="103"/>
  <c r="I837" i="103"/>
  <c r="I51" i="103"/>
  <c r="I282" i="103"/>
  <c r="I347" i="103"/>
  <c r="E404" i="103"/>
  <c r="G436" i="103"/>
  <c r="G579" i="103"/>
  <c r="I732" i="103"/>
  <c r="I771" i="103"/>
  <c r="G649" i="103"/>
  <c r="E729" i="103"/>
  <c r="I34" i="103"/>
  <c r="E84" i="103"/>
  <c r="I236" i="103"/>
  <c r="I261" i="103"/>
  <c r="I276" i="103"/>
  <c r="G369" i="103"/>
  <c r="I582" i="103"/>
  <c r="I618" i="103"/>
  <c r="I826" i="103"/>
  <c r="I887" i="103"/>
  <c r="I908" i="103"/>
  <c r="I914" i="103"/>
  <c r="H883" i="103"/>
  <c r="I207" i="103"/>
  <c r="I230" i="103"/>
  <c r="G455" i="103"/>
  <c r="I514" i="103"/>
  <c r="I603" i="103"/>
  <c r="D746" i="103"/>
  <c r="H918" i="103"/>
  <c r="G901" i="103"/>
  <c r="G84" i="103"/>
  <c r="F227" i="103"/>
  <c r="H630" i="103"/>
  <c r="E848" i="103"/>
  <c r="I17" i="103"/>
  <c r="H14" i="103"/>
  <c r="F332" i="103"/>
  <c r="I654" i="103"/>
  <c r="I840" i="103"/>
  <c r="E14" i="103"/>
  <c r="I196" i="103"/>
  <c r="D313" i="103"/>
  <c r="F313" i="103"/>
  <c r="I407" i="103"/>
  <c r="I507" i="103"/>
  <c r="F593" i="103"/>
  <c r="D610" i="103"/>
  <c r="I647" i="103"/>
  <c r="I677" i="103"/>
  <c r="H762" i="103"/>
  <c r="I85" i="103"/>
  <c r="I93" i="103"/>
  <c r="I223" i="103"/>
  <c r="H332" i="103"/>
  <c r="G404" i="103"/>
  <c r="I443" i="103"/>
  <c r="I458" i="103"/>
  <c r="I727" i="103"/>
  <c r="D923" i="103"/>
  <c r="D189" i="103"/>
  <c r="I245" i="103"/>
  <c r="I363" i="103"/>
  <c r="I386" i="103"/>
  <c r="F455" i="103"/>
  <c r="F610" i="103"/>
  <c r="F630" i="103"/>
  <c r="I665" i="103"/>
  <c r="H839" i="103"/>
  <c r="I889" i="103"/>
  <c r="H901" i="103"/>
  <c r="I910" i="103"/>
  <c r="G69" i="103"/>
  <c r="I36" i="103"/>
  <c r="F84" i="103"/>
  <c r="I284" i="103"/>
  <c r="I479" i="103"/>
  <c r="I626" i="103"/>
  <c r="F762" i="103"/>
  <c r="L427" i="102"/>
  <c r="L432" i="102"/>
  <c r="H176" i="102"/>
  <c r="H175" i="102" s="1"/>
  <c r="L404" i="102"/>
  <c r="M416" i="102"/>
  <c r="L434" i="102"/>
  <c r="L433" i="102" s="1"/>
  <c r="M137" i="102"/>
  <c r="M87" i="102"/>
  <c r="M146" i="102"/>
  <c r="M94" i="102"/>
  <c r="M442" i="102"/>
  <c r="K305" i="102"/>
  <c r="K304" i="102" s="1"/>
  <c r="K375" i="102" s="1"/>
  <c r="M382" i="102"/>
  <c r="I438" i="102"/>
  <c r="I434" i="102"/>
  <c r="I433" i="102" s="1"/>
  <c r="L176" i="102"/>
  <c r="L175" i="102" s="1"/>
  <c r="L194" i="102" s="1"/>
  <c r="M436" i="102"/>
  <c r="M150" i="102"/>
  <c r="I305" i="102"/>
  <c r="I304" i="102" s="1"/>
  <c r="H381" i="102"/>
  <c r="M381" i="102" s="1"/>
  <c r="K426" i="102"/>
  <c r="M455" i="102"/>
  <c r="J176" i="102"/>
  <c r="J175" i="102" s="1"/>
  <c r="J174" i="102" s="1"/>
  <c r="K176" i="102"/>
  <c r="K175" i="102" s="1"/>
  <c r="K194" i="102" s="1"/>
  <c r="I82" i="102"/>
  <c r="I81" i="102" s="1"/>
  <c r="I80" i="102" s="1"/>
  <c r="M135" i="102"/>
  <c r="M412" i="102"/>
  <c r="J305" i="102"/>
  <c r="J304" i="102" s="1"/>
  <c r="J375" i="102" s="1"/>
  <c r="M21" i="102"/>
  <c r="I176" i="102"/>
  <c r="I175" i="102" s="1"/>
  <c r="I174" i="102" s="1"/>
  <c r="L305" i="102"/>
  <c r="L304" i="102" s="1"/>
  <c r="L303" i="102" s="1"/>
  <c r="M391" i="102"/>
  <c r="K435" i="102"/>
  <c r="M435" i="102" s="1"/>
  <c r="M487" i="102"/>
  <c r="J434" i="102"/>
  <c r="J433" i="102" s="1"/>
  <c r="H415" i="102"/>
  <c r="H414" i="102" s="1"/>
  <c r="M414" i="102" s="1"/>
  <c r="J290" i="99"/>
  <c r="N290" i="99" s="1"/>
  <c r="J402" i="99"/>
  <c r="N402" i="99" s="1"/>
  <c r="J412" i="99"/>
  <c r="J27" i="99"/>
  <c r="N27" i="99" s="1"/>
  <c r="J31" i="99"/>
  <c r="M31" i="99" s="1"/>
  <c r="J469" i="99"/>
  <c r="M469" i="99" s="1"/>
  <c r="J65" i="99"/>
  <c r="N65" i="99" s="1"/>
  <c r="J140" i="99"/>
  <c r="J171" i="99"/>
  <c r="N171" i="99" s="1"/>
  <c r="J416" i="99"/>
  <c r="N416" i="99" s="1"/>
  <c r="J164" i="99"/>
  <c r="M164" i="99" s="1"/>
  <c r="J181" i="99"/>
  <c r="N181" i="99" s="1"/>
  <c r="J77" i="99"/>
  <c r="N77" i="99" s="1"/>
  <c r="J306" i="99"/>
  <c r="M306" i="99" s="1"/>
  <c r="H26" i="99"/>
  <c r="H25" i="99" s="1"/>
  <c r="J25" i="99" s="1"/>
  <c r="N25" i="99" s="1"/>
  <c r="K82" i="99"/>
  <c r="K81" i="99" s="1"/>
  <c r="K80" i="99" s="1"/>
  <c r="J397" i="99"/>
  <c r="J292" i="99"/>
  <c r="N292" i="99" s="1"/>
  <c r="L82" i="99"/>
  <c r="L81" i="99" s="1"/>
  <c r="L96" i="99" s="1"/>
  <c r="J50" i="99"/>
  <c r="M50" i="99" s="1"/>
  <c r="J125" i="99"/>
  <c r="N125" i="99" s="1"/>
  <c r="J138" i="99"/>
  <c r="M138" i="99" s="1"/>
  <c r="J150" i="99"/>
  <c r="M150" i="99" s="1"/>
  <c r="M259" i="99"/>
  <c r="J61" i="99"/>
  <c r="M61" i="99" s="1"/>
  <c r="J282" i="99"/>
  <c r="N282" i="99" s="1"/>
  <c r="J335" i="99"/>
  <c r="N335" i="99" s="1"/>
  <c r="J278" i="99"/>
  <c r="N278" i="99" s="1"/>
  <c r="J234" i="99"/>
  <c r="M234" i="99" s="1"/>
  <c r="J17" i="99"/>
  <c r="N17" i="99" s="1"/>
  <c r="H82" i="99"/>
  <c r="H81" i="99" s="1"/>
  <c r="H96" i="99" s="1"/>
  <c r="I82" i="99"/>
  <c r="I81" i="99" s="1"/>
  <c r="I96" i="99" s="1"/>
  <c r="M229" i="99"/>
  <c r="J202" i="99"/>
  <c r="N202" i="99" s="1"/>
  <c r="I305" i="99"/>
  <c r="I304" i="99" s="1"/>
  <c r="I303" i="99" s="1"/>
  <c r="M409" i="99"/>
  <c r="J451" i="99"/>
  <c r="M451" i="99" s="1"/>
  <c r="J347" i="99"/>
  <c r="M347" i="99" s="1"/>
  <c r="J218" i="99"/>
  <c r="N218" i="99" s="1"/>
  <c r="J21" i="99"/>
  <c r="N21" i="99" s="1"/>
  <c r="H64" i="99"/>
  <c r="J64" i="99" s="1"/>
  <c r="M64" i="99" s="1"/>
  <c r="J160" i="99"/>
  <c r="M160" i="99" s="1"/>
  <c r="M470" i="99"/>
  <c r="J177" i="99"/>
  <c r="N177" i="99" s="1"/>
  <c r="M313" i="99"/>
  <c r="N314" i="99"/>
  <c r="M332" i="99"/>
  <c r="M101" i="99"/>
  <c r="J201" i="99"/>
  <c r="N201" i="99" s="1"/>
  <c r="N320" i="99"/>
  <c r="J104" i="99"/>
  <c r="M104" i="99" s="1"/>
  <c r="M372" i="99"/>
  <c r="N36" i="99"/>
  <c r="N227" i="99"/>
  <c r="M161" i="99"/>
  <c r="K492" i="99"/>
  <c r="N444" i="99"/>
  <c r="M88" i="99"/>
  <c r="M311" i="99"/>
  <c r="M331" i="99"/>
  <c r="K376" i="99"/>
  <c r="N113" i="99"/>
  <c r="J430" i="99"/>
  <c r="N430" i="99" s="1"/>
  <c r="N187" i="99"/>
  <c r="J210" i="99"/>
  <c r="H209" i="99"/>
  <c r="J209" i="99" s="1"/>
  <c r="M66" i="99"/>
  <c r="M186" i="99"/>
  <c r="N247" i="99"/>
  <c r="N364" i="99"/>
  <c r="N120" i="99"/>
  <c r="N151" i="99"/>
  <c r="N220" i="99"/>
  <c r="J398" i="99"/>
  <c r="N398" i="99" s="1"/>
  <c r="M40" i="99"/>
  <c r="N121" i="99"/>
  <c r="N133" i="99"/>
  <c r="J382" i="99"/>
  <c r="M382" i="99" s="1"/>
  <c r="N437" i="99"/>
  <c r="M474" i="99"/>
  <c r="M310" i="99"/>
  <c r="H411" i="99"/>
  <c r="H410" i="99" s="1"/>
  <c r="J410" i="99" s="1"/>
  <c r="M410" i="99" s="1"/>
  <c r="J465" i="99"/>
  <c r="N465" i="99" s="1"/>
  <c r="M110" i="99"/>
  <c r="N223" i="99"/>
  <c r="M322" i="99"/>
  <c r="J424" i="99"/>
  <c r="M424" i="99" s="1"/>
  <c r="H137" i="99"/>
  <c r="J137" i="99" s="1"/>
  <c r="N137" i="99" s="1"/>
  <c r="J147" i="99"/>
  <c r="M147" i="99" s="1"/>
  <c r="J156" i="99"/>
  <c r="N156" i="99" s="1"/>
  <c r="H217" i="99"/>
  <c r="J217" i="99" s="1"/>
  <c r="N217" i="99" s="1"/>
  <c r="N325" i="99"/>
  <c r="M478" i="99"/>
  <c r="J87" i="99"/>
  <c r="N87" i="99" s="1"/>
  <c r="N165" i="99"/>
  <c r="N257" i="99"/>
  <c r="N297" i="99"/>
  <c r="M357" i="99"/>
  <c r="H149" i="99"/>
  <c r="J149" i="99" s="1"/>
  <c r="M149" i="99" s="1"/>
  <c r="K176" i="99"/>
  <c r="K175" i="99" s="1"/>
  <c r="K174" i="99" s="1"/>
  <c r="N145" i="99"/>
  <c r="I404" i="99"/>
  <c r="N102" i="99"/>
  <c r="J129" i="99"/>
  <c r="N129" i="99" s="1"/>
  <c r="N167" i="99"/>
  <c r="N74" i="99"/>
  <c r="M139" i="99"/>
  <c r="J219" i="99"/>
  <c r="N219" i="99" s="1"/>
  <c r="J378" i="99"/>
  <c r="N378" i="99" s="1"/>
  <c r="J408" i="99"/>
  <c r="N408" i="99" s="1"/>
  <c r="J461" i="99"/>
  <c r="M461" i="99" s="1"/>
  <c r="M482" i="99"/>
  <c r="M253" i="99"/>
  <c r="M371" i="99"/>
  <c r="H76" i="99"/>
  <c r="J76" i="99" s="1"/>
  <c r="M118" i="99"/>
  <c r="N168" i="99"/>
  <c r="J211" i="99"/>
  <c r="N211" i="99" s="1"/>
  <c r="M275" i="99"/>
  <c r="N111" i="99"/>
  <c r="N454" i="99"/>
  <c r="N216" i="99"/>
  <c r="M245" i="99"/>
  <c r="H16" i="99"/>
  <c r="H15" i="99" s="1"/>
  <c r="J15" i="99" s="1"/>
  <c r="N51" i="99"/>
  <c r="H396" i="99"/>
  <c r="J396" i="99" s="1"/>
  <c r="I463" i="100"/>
  <c r="G843" i="100"/>
  <c r="D927" i="100"/>
  <c r="G936" i="100"/>
  <c r="K166" i="100"/>
  <c r="E592" i="100"/>
  <c r="K723" i="100"/>
  <c r="K730" i="100"/>
  <c r="K737" i="100"/>
  <c r="K813" i="100"/>
  <c r="G852" i="100"/>
  <c r="D557" i="100"/>
  <c r="H838" i="100"/>
  <c r="K136" i="100"/>
  <c r="K289" i="100"/>
  <c r="K676" i="100"/>
  <c r="K700" i="100"/>
  <c r="K717" i="100"/>
  <c r="K726" i="100"/>
  <c r="K809" i="100"/>
  <c r="F828" i="100"/>
  <c r="K126" i="100"/>
  <c r="K137" i="100"/>
  <c r="K212" i="100"/>
  <c r="K582" i="100"/>
  <c r="K773" i="100"/>
  <c r="K798" i="100"/>
  <c r="F758" i="100"/>
  <c r="E332" i="100"/>
  <c r="K382" i="100"/>
  <c r="K786" i="100"/>
  <c r="K657" i="100"/>
  <c r="K127" i="100"/>
  <c r="I143" i="100"/>
  <c r="I140" i="100" s="1"/>
  <c r="K340" i="100"/>
  <c r="D456" i="100"/>
  <c r="K158" i="100"/>
  <c r="K678" i="100"/>
  <c r="F196" i="100"/>
  <c r="K196" i="100" s="1"/>
  <c r="K334" i="100"/>
  <c r="F377" i="100"/>
  <c r="K377" i="100" s="1"/>
  <c r="I509" i="100"/>
  <c r="K641" i="100"/>
  <c r="F830" i="100"/>
  <c r="K397" i="100"/>
  <c r="K410" i="100"/>
  <c r="K497" i="100"/>
  <c r="F509" i="100"/>
  <c r="K509" i="100" s="1"/>
  <c r="K550" i="100"/>
  <c r="K47" i="100"/>
  <c r="K112" i="100"/>
  <c r="K371" i="100"/>
  <c r="K476" i="100"/>
  <c r="F598" i="100"/>
  <c r="F677" i="100"/>
  <c r="K677" i="100" s="1"/>
  <c r="D685" i="100"/>
  <c r="I125" i="100"/>
  <c r="K125" i="100" s="1"/>
  <c r="K162" i="100"/>
  <c r="K169" i="100"/>
  <c r="K241" i="100"/>
  <c r="K526" i="100"/>
  <c r="I598" i="100"/>
  <c r="K693" i="100"/>
  <c r="K719" i="100"/>
  <c r="D922" i="100"/>
  <c r="J353" i="100"/>
  <c r="K558" i="100"/>
  <c r="I572" i="100"/>
  <c r="K694" i="100"/>
  <c r="K728" i="100"/>
  <c r="K791" i="100"/>
  <c r="I383" i="100"/>
  <c r="H653" i="100"/>
  <c r="F669" i="100"/>
  <c r="K669" i="100" s="1"/>
  <c r="D887" i="100"/>
  <c r="I656" i="100"/>
  <c r="K656" i="100" s="1"/>
  <c r="K805" i="100"/>
  <c r="H866" i="100"/>
  <c r="K637" i="100"/>
  <c r="K502" i="100"/>
  <c r="K540" i="100"/>
  <c r="K751" i="100"/>
  <c r="K780" i="100"/>
  <c r="K252" i="100"/>
  <c r="K312" i="100"/>
  <c r="K83" i="100"/>
  <c r="F259" i="100"/>
  <c r="K348" i="100"/>
  <c r="K588" i="100"/>
  <c r="K649" i="100"/>
  <c r="F186" i="100"/>
  <c r="F475" i="100"/>
  <c r="K475" i="100" s="1"/>
  <c r="K34" i="100"/>
  <c r="K57" i="100"/>
  <c r="G113" i="100"/>
  <c r="K336" i="100"/>
  <c r="K386" i="100"/>
  <c r="K451" i="100"/>
  <c r="K608" i="100"/>
  <c r="K680" i="100"/>
  <c r="K775" i="100"/>
  <c r="E878" i="100"/>
  <c r="K913" i="100"/>
  <c r="K94" i="100"/>
  <c r="K745" i="100"/>
  <c r="K439" i="100"/>
  <c r="F426" i="100"/>
  <c r="E583" i="100"/>
  <c r="F93" i="100"/>
  <c r="K152" i="100"/>
  <c r="K242" i="100"/>
  <c r="F70" i="100"/>
  <c r="F69" i="100" s="1"/>
  <c r="K16" i="100"/>
  <c r="K302" i="100"/>
  <c r="K315" i="100"/>
  <c r="K425" i="100"/>
  <c r="K571" i="100"/>
  <c r="K675" i="100"/>
  <c r="K743" i="100"/>
  <c r="J838" i="100"/>
  <c r="K934" i="100"/>
  <c r="K217" i="100"/>
  <c r="E140" i="100"/>
  <c r="I379" i="100"/>
  <c r="I516" i="100"/>
  <c r="D757" i="100"/>
  <c r="H819" i="100"/>
  <c r="E852" i="100"/>
  <c r="K296" i="100"/>
  <c r="K266" i="100"/>
  <c r="K362" i="100"/>
  <c r="K419" i="100"/>
  <c r="K447" i="100"/>
  <c r="K465" i="100"/>
  <c r="K909" i="100"/>
  <c r="H273" i="100"/>
  <c r="F338" i="100"/>
  <c r="K338" i="100" s="1"/>
  <c r="G757" i="100"/>
  <c r="D843" i="100"/>
  <c r="K848" i="100"/>
  <c r="D936" i="100"/>
  <c r="K539" i="100"/>
  <c r="D220" i="100"/>
  <c r="K191" i="100"/>
  <c r="K590" i="100"/>
  <c r="K45" i="100"/>
  <c r="I338" i="100"/>
  <c r="K394" i="100"/>
  <c r="K692" i="100"/>
  <c r="K701" i="100"/>
  <c r="K718" i="100"/>
  <c r="K892" i="100"/>
  <c r="K351" i="100"/>
  <c r="K570" i="100"/>
  <c r="K824" i="100"/>
  <c r="F182" i="100"/>
  <c r="I500" i="100"/>
  <c r="K118" i="100"/>
  <c r="I182" i="100"/>
  <c r="K236" i="100"/>
  <c r="K258" i="100"/>
  <c r="K297" i="100"/>
  <c r="K352" i="100"/>
  <c r="K407" i="100"/>
  <c r="K462" i="100"/>
  <c r="K486" i="100"/>
  <c r="K508" i="100"/>
  <c r="G566" i="100"/>
  <c r="D597" i="100"/>
  <c r="K621" i="100"/>
  <c r="E685" i="100"/>
  <c r="K738" i="100"/>
  <c r="K765" i="100"/>
  <c r="K776" i="100"/>
  <c r="K792" i="100"/>
  <c r="K889" i="100"/>
  <c r="F895" i="100"/>
  <c r="K895" i="100" s="1"/>
  <c r="F930" i="100"/>
  <c r="K930" i="100" s="1"/>
  <c r="H468" i="100"/>
  <c r="J545" i="100"/>
  <c r="E653" i="100"/>
  <c r="K793" i="100"/>
  <c r="K59" i="100"/>
  <c r="J69" i="100"/>
  <c r="K91" i="100"/>
  <c r="E121" i="100"/>
  <c r="K161" i="100"/>
  <c r="K185" i="100"/>
  <c r="K495" i="100"/>
  <c r="K579" i="100"/>
  <c r="K591" i="100"/>
  <c r="K626" i="100"/>
  <c r="I660" i="100"/>
  <c r="K673" i="100"/>
  <c r="G785" i="100"/>
  <c r="E597" i="100"/>
  <c r="F19" i="100"/>
  <c r="F14" i="100" s="1"/>
  <c r="K44" i="100"/>
  <c r="K78" i="100"/>
  <c r="K259" i="100"/>
  <c r="K287" i="100"/>
  <c r="K298" i="100"/>
  <c r="K515" i="100"/>
  <c r="K662" i="100"/>
  <c r="K686" i="100"/>
  <c r="K695" i="100"/>
  <c r="K759" i="100"/>
  <c r="H785" i="100"/>
  <c r="E936" i="100"/>
  <c r="G468" i="100"/>
  <c r="E557" i="100"/>
  <c r="K254" i="100"/>
  <c r="J405" i="100"/>
  <c r="G819" i="100"/>
  <c r="G922" i="100"/>
  <c r="K560" i="100"/>
  <c r="J14" i="100"/>
  <c r="K106" i="100"/>
  <c r="H113" i="100"/>
  <c r="G220" i="100"/>
  <c r="K277" i="100"/>
  <c r="H313" i="100"/>
  <c r="K361" i="100"/>
  <c r="F463" i="100"/>
  <c r="E468" i="100"/>
  <c r="G557" i="100"/>
  <c r="F580" i="100"/>
  <c r="K580" i="100" s="1"/>
  <c r="K705" i="100"/>
  <c r="I758" i="100"/>
  <c r="K758" i="100" s="1"/>
  <c r="K869" i="100"/>
  <c r="I70" i="100"/>
  <c r="I69" i="100" s="1"/>
  <c r="F25" i="100"/>
  <c r="K25" i="100" s="1"/>
  <c r="J38" i="100"/>
  <c r="K92" i="100"/>
  <c r="I122" i="100"/>
  <c r="I270" i="100"/>
  <c r="F288" i="100"/>
  <c r="K288" i="100" s="1"/>
  <c r="F299" i="100"/>
  <c r="K299" i="100" s="1"/>
  <c r="K309" i="100"/>
  <c r="K398" i="100"/>
  <c r="K427" i="100"/>
  <c r="K442" i="100"/>
  <c r="K575" i="100"/>
  <c r="K623" i="100"/>
  <c r="K646" i="100"/>
  <c r="E733" i="100"/>
  <c r="K840" i="100"/>
  <c r="K901" i="100"/>
  <c r="J936" i="100"/>
  <c r="G121" i="100"/>
  <c r="K61" i="100"/>
  <c r="K202" i="100"/>
  <c r="I303" i="100"/>
  <c r="I438" i="100"/>
  <c r="I720" i="100"/>
  <c r="F736" i="100"/>
  <c r="K736" i="100" s="1"/>
  <c r="I43" i="100"/>
  <c r="K52" i="100"/>
  <c r="K87" i="100"/>
  <c r="I114" i="100"/>
  <c r="I113" i="100" s="1"/>
  <c r="K193" i="100"/>
  <c r="D204" i="100"/>
  <c r="E273" i="100"/>
  <c r="K357" i="100"/>
  <c r="J456" i="100"/>
  <c r="K498" i="100"/>
  <c r="F504" i="100"/>
  <c r="K511" i="100"/>
  <c r="K729" i="100"/>
  <c r="K865" i="100"/>
  <c r="F871" i="100"/>
  <c r="F866" i="100" s="1"/>
  <c r="K33" i="100"/>
  <c r="H38" i="100"/>
  <c r="K108" i="100"/>
  <c r="K134" i="100"/>
  <c r="I186" i="100"/>
  <c r="E204" i="100"/>
  <c r="J209" i="100"/>
  <c r="F245" i="100"/>
  <c r="K245" i="100" s="1"/>
  <c r="F328" i="100"/>
  <c r="K328" i="100" s="1"/>
  <c r="K472" i="100"/>
  <c r="K707" i="100"/>
  <c r="K722" i="100"/>
  <c r="K914" i="100"/>
  <c r="F125" i="100"/>
  <c r="K135" i="100"/>
  <c r="E353" i="100"/>
  <c r="D405" i="100"/>
  <c r="F411" i="100"/>
  <c r="K411" i="100" s="1"/>
  <c r="K429" i="100"/>
  <c r="G519" i="100"/>
  <c r="F761" i="100"/>
  <c r="F757" i="100" s="1"/>
  <c r="I779" i="100"/>
  <c r="D353" i="100"/>
  <c r="I39" i="100"/>
  <c r="K62" i="100"/>
  <c r="K75" i="100"/>
  <c r="I245" i="100"/>
  <c r="K335" i="100"/>
  <c r="F358" i="100"/>
  <c r="K358" i="100" s="1"/>
  <c r="F595" i="100"/>
  <c r="K595" i="100" s="1"/>
  <c r="F630" i="100"/>
  <c r="K642" i="100"/>
  <c r="K715" i="100"/>
  <c r="J750" i="100"/>
  <c r="I761" i="100"/>
  <c r="K861" i="100"/>
  <c r="G878" i="100"/>
  <c r="H927" i="100"/>
  <c r="I51" i="100"/>
  <c r="K80" i="100"/>
  <c r="K647" i="100"/>
  <c r="D14" i="100"/>
  <c r="K20" i="100"/>
  <c r="K76" i="100"/>
  <c r="F117" i="100"/>
  <c r="K117" i="100" s="1"/>
  <c r="E148" i="100"/>
  <c r="K154" i="100"/>
  <c r="J204" i="100"/>
  <c r="H332" i="100"/>
  <c r="G353" i="100"/>
  <c r="J393" i="100"/>
  <c r="F461" i="100"/>
  <c r="K461" i="100" s="1"/>
  <c r="D583" i="100"/>
  <c r="K658" i="100"/>
  <c r="K666" i="100"/>
  <c r="F671" i="100"/>
  <c r="K671" i="100" s="1"/>
  <c r="K691" i="100"/>
  <c r="K716" i="100"/>
  <c r="K763" i="100"/>
  <c r="F815" i="100"/>
  <c r="K815" i="100" s="1"/>
  <c r="I871" i="100"/>
  <c r="I866" i="100" s="1"/>
  <c r="K921" i="100"/>
  <c r="J927" i="100"/>
  <c r="G204" i="100"/>
  <c r="I101" i="100"/>
  <c r="G148" i="100"/>
  <c r="K205" i="100"/>
  <c r="E250" i="100"/>
  <c r="F422" i="100"/>
  <c r="F450" i="100"/>
  <c r="F507" i="100"/>
  <c r="K507" i="100" s="1"/>
  <c r="F524" i="100"/>
  <c r="F620" i="100"/>
  <c r="K620" i="100" s="1"/>
  <c r="F15" i="100"/>
  <c r="K15" i="100" s="1"/>
  <c r="K42" i="100"/>
  <c r="K56" i="100"/>
  <c r="F88" i="100"/>
  <c r="K88" i="100" s="1"/>
  <c r="K103" i="100"/>
  <c r="H148" i="100"/>
  <c r="K195" i="100"/>
  <c r="F301" i="100"/>
  <c r="K301" i="100" s="1"/>
  <c r="F347" i="100"/>
  <c r="K347" i="100" s="1"/>
  <c r="K513" i="100"/>
  <c r="I524" i="100"/>
  <c r="E614" i="100"/>
  <c r="K648" i="100"/>
  <c r="I796" i="100"/>
  <c r="I785" i="100" s="1"/>
  <c r="I927" i="100"/>
  <c r="I942" i="100"/>
  <c r="I941" i="100" s="1"/>
  <c r="K562" i="100"/>
  <c r="K452" i="100"/>
  <c r="K665" i="100"/>
  <c r="K240" i="100"/>
  <c r="I750" i="100"/>
  <c r="K916" i="100"/>
  <c r="G140" i="100"/>
  <c r="F168" i="100"/>
  <c r="K173" i="100"/>
  <c r="K177" i="100"/>
  <c r="F479" i="100"/>
  <c r="K479" i="100" s="1"/>
  <c r="G592" i="100"/>
  <c r="G597" i="100"/>
  <c r="D614" i="100"/>
  <c r="H634" i="100"/>
  <c r="F679" i="100"/>
  <c r="K679" i="100" s="1"/>
  <c r="H852" i="100"/>
  <c r="H851" i="100" s="1"/>
  <c r="H878" i="100"/>
  <c r="I19" i="100"/>
  <c r="K29" i="100"/>
  <c r="J113" i="100"/>
  <c r="K128" i="100"/>
  <c r="H140" i="100"/>
  <c r="G167" i="100"/>
  <c r="K214" i="100"/>
  <c r="K271" i="100"/>
  <c r="K342" i="100"/>
  <c r="K431" i="100"/>
  <c r="K563" i="100"/>
  <c r="K748" i="100"/>
  <c r="E785" i="100"/>
  <c r="K841" i="100"/>
  <c r="K870" i="100"/>
  <c r="K875" i="100"/>
  <c r="K944" i="100"/>
  <c r="K237" i="100"/>
  <c r="F114" i="100"/>
  <c r="F113" i="100" s="1"/>
  <c r="F122" i="100"/>
  <c r="K122" i="100" s="1"/>
  <c r="K174" i="100"/>
  <c r="I311" i="100"/>
  <c r="K311" i="100" s="1"/>
  <c r="K372" i="100"/>
  <c r="K388" i="100"/>
  <c r="D468" i="100"/>
  <c r="I512" i="100"/>
  <c r="K512" i="100" s="1"/>
  <c r="K687" i="100"/>
  <c r="K762" i="100"/>
  <c r="D852" i="100"/>
  <c r="E866" i="100"/>
  <c r="E851" i="100" s="1"/>
  <c r="K890" i="100"/>
  <c r="K915" i="100"/>
  <c r="K929" i="100"/>
  <c r="I933" i="100"/>
  <c r="I932" i="100" s="1"/>
  <c r="K24" i="100"/>
  <c r="K18" i="100"/>
  <c r="K48" i="100"/>
  <c r="K65" i="100"/>
  <c r="K72" i="100"/>
  <c r="K79" i="100"/>
  <c r="F85" i="100"/>
  <c r="K85" i="100" s="1"/>
  <c r="D84" i="100"/>
  <c r="K96" i="100"/>
  <c r="K184" i="100"/>
  <c r="K210" i="100"/>
  <c r="K216" i="100"/>
  <c r="F256" i="100"/>
  <c r="K267" i="100"/>
  <c r="K337" i="100"/>
  <c r="K343" i="100"/>
  <c r="K367" i="100"/>
  <c r="K446" i="100"/>
  <c r="G545" i="100"/>
  <c r="K735" i="100"/>
  <c r="K774" i="100"/>
  <c r="J785" i="100"/>
  <c r="E905" i="100"/>
  <c r="K924" i="100"/>
  <c r="K73" i="100"/>
  <c r="F111" i="100"/>
  <c r="D121" i="100"/>
  <c r="K129" i="100"/>
  <c r="J148" i="100"/>
  <c r="I256" i="100"/>
  <c r="H353" i="100"/>
  <c r="F471" i="100"/>
  <c r="K471" i="100" s="1"/>
  <c r="K518" i="100"/>
  <c r="K599" i="100"/>
  <c r="E757" i="100"/>
  <c r="K789" i="100"/>
  <c r="K799" i="100"/>
  <c r="G866" i="100"/>
  <c r="F920" i="100"/>
  <c r="K920" i="100" s="1"/>
  <c r="E927" i="100"/>
  <c r="H936" i="100"/>
  <c r="K655" i="100"/>
  <c r="D209" i="100"/>
  <c r="H437" i="100"/>
  <c r="D545" i="100"/>
  <c r="I557" i="100"/>
  <c r="J583" i="100"/>
  <c r="G653" i="100"/>
  <c r="K891" i="100"/>
  <c r="K153" i="100"/>
  <c r="J527" i="100"/>
  <c r="E545" i="100"/>
  <c r="K600" i="100"/>
  <c r="F710" i="100"/>
  <c r="K828" i="100"/>
  <c r="E14" i="100"/>
  <c r="I30" i="100"/>
  <c r="K67" i="100"/>
  <c r="K74" i="100"/>
  <c r="J84" i="100"/>
  <c r="K222" i="100"/>
  <c r="F251" i="100"/>
  <c r="K307" i="100"/>
  <c r="F383" i="100"/>
  <c r="E405" i="100"/>
  <c r="K503" i="100"/>
  <c r="D519" i="100"/>
  <c r="H592" i="100"/>
  <c r="K616" i="100"/>
  <c r="J685" i="100"/>
  <c r="G733" i="100"/>
  <c r="H800" i="100"/>
  <c r="J866" i="100"/>
  <c r="H887" i="100"/>
  <c r="F912" i="100"/>
  <c r="K912" i="100" s="1"/>
  <c r="H922" i="100"/>
  <c r="F933" i="100"/>
  <c r="K578" i="100"/>
  <c r="K749" i="100"/>
  <c r="K37" i="100"/>
  <c r="K86" i="100"/>
  <c r="K98" i="100"/>
  <c r="F146" i="100"/>
  <c r="K146" i="100" s="1"/>
  <c r="K206" i="100"/>
  <c r="I251" i="100"/>
  <c r="K294" i="100"/>
  <c r="E313" i="100"/>
  <c r="K368" i="100"/>
  <c r="K395" i="100"/>
  <c r="E456" i="100"/>
  <c r="J519" i="100"/>
  <c r="K561" i="100"/>
  <c r="J653" i="100"/>
  <c r="K663" i="100"/>
  <c r="H685" i="100"/>
  <c r="F790" i="100"/>
  <c r="K790" i="100" s="1"/>
  <c r="K825" i="100"/>
  <c r="D819" i="100"/>
  <c r="K868" i="100"/>
  <c r="G14" i="100"/>
  <c r="K32" i="100"/>
  <c r="F165" i="100"/>
  <c r="K165" i="100" s="1"/>
  <c r="D292" i="100"/>
  <c r="K349" i="100"/>
  <c r="K385" i="100"/>
  <c r="K514" i="100"/>
  <c r="K525" i="100"/>
  <c r="H545" i="100"/>
  <c r="K551" i="100"/>
  <c r="F557" i="100"/>
  <c r="I688" i="100"/>
  <c r="J905" i="100"/>
  <c r="K925" i="100"/>
  <c r="E292" i="100"/>
  <c r="E393" i="100"/>
  <c r="K541" i="100"/>
  <c r="E566" i="100"/>
  <c r="F586" i="100"/>
  <c r="K586" i="100" s="1"/>
  <c r="K830" i="100"/>
  <c r="I838" i="100"/>
  <c r="K873" i="100"/>
  <c r="K650" i="100"/>
  <c r="F263" i="100"/>
  <c r="K295" i="100"/>
  <c r="I333" i="100"/>
  <c r="I406" i="100"/>
  <c r="K406" i="100" s="1"/>
  <c r="K489" i="100"/>
  <c r="G614" i="100"/>
  <c r="J664" i="100"/>
  <c r="E766" i="100"/>
  <c r="K806" i="100"/>
  <c r="F826" i="100"/>
  <c r="K826" i="100" s="1"/>
  <c r="E843" i="100"/>
  <c r="K917" i="100"/>
  <c r="K919" i="100"/>
  <c r="D27" i="100"/>
  <c r="E38" i="100"/>
  <c r="K100" i="100"/>
  <c r="I151" i="100"/>
  <c r="K151" i="100" s="1"/>
  <c r="J273" i="100"/>
  <c r="D370" i="100"/>
  <c r="K416" i="100"/>
  <c r="K632" i="100"/>
  <c r="K752" i="100"/>
  <c r="K822" i="100"/>
  <c r="F908" i="100"/>
  <c r="K908" i="100" s="1"/>
  <c r="K21" i="100"/>
  <c r="E27" i="100"/>
  <c r="K77" i="100"/>
  <c r="F172" i="100"/>
  <c r="K172" i="100" s="1"/>
  <c r="E189" i="100"/>
  <c r="H204" i="100"/>
  <c r="K265" i="100"/>
  <c r="K275" i="100"/>
  <c r="I360" i="100"/>
  <c r="K360" i="100" s="1"/>
  <c r="K365" i="100"/>
  <c r="K510" i="100"/>
  <c r="F553" i="100"/>
  <c r="K553" i="100" s="1"/>
  <c r="H566" i="100"/>
  <c r="K581" i="100"/>
  <c r="F607" i="100"/>
  <c r="K607" i="100" s="1"/>
  <c r="G664" i="100"/>
  <c r="K727" i="100"/>
  <c r="D750" i="100"/>
  <c r="K760" i="100"/>
  <c r="H843" i="100"/>
  <c r="F28" i="100"/>
  <c r="K28" i="100" s="1"/>
  <c r="D113" i="100"/>
  <c r="K176" i="100"/>
  <c r="F270" i="100"/>
  <c r="G273" i="100"/>
  <c r="K350" i="100"/>
  <c r="K380" i="100"/>
  <c r="H405" i="100"/>
  <c r="I519" i="100"/>
  <c r="K618" i="100"/>
  <c r="K627" i="100"/>
  <c r="I630" i="100"/>
  <c r="E750" i="100"/>
  <c r="J843" i="100"/>
  <c r="I878" i="100"/>
  <c r="F893" i="100"/>
  <c r="K893" i="100" s="1"/>
  <c r="G27" i="100"/>
  <c r="K304" i="100"/>
  <c r="F341" i="100"/>
  <c r="K341" i="100" s="1"/>
  <c r="K402" i="100"/>
  <c r="I504" i="100"/>
  <c r="F528" i="100"/>
  <c r="K528" i="100" s="1"/>
  <c r="K622" i="100"/>
  <c r="K713" i="100"/>
  <c r="J766" i="100"/>
  <c r="D878" i="100"/>
  <c r="K918" i="100"/>
  <c r="E922" i="100"/>
  <c r="H27" i="100"/>
  <c r="H84" i="100"/>
  <c r="D140" i="100"/>
  <c r="F157" i="100"/>
  <c r="K157" i="100" s="1"/>
  <c r="I204" i="100"/>
  <c r="K255" i="100"/>
  <c r="F286" i="100"/>
  <c r="K286" i="100" s="1"/>
  <c r="K310" i="100"/>
  <c r="F418" i="100"/>
  <c r="K418" i="100" s="1"/>
  <c r="H456" i="100"/>
  <c r="K505" i="100"/>
  <c r="D492" i="100"/>
  <c r="G527" i="100"/>
  <c r="D592" i="100"/>
  <c r="F645" i="100"/>
  <c r="K645" i="100" s="1"/>
  <c r="D664" i="100"/>
  <c r="I843" i="100"/>
  <c r="K860" i="100"/>
  <c r="K897" i="100"/>
  <c r="G927" i="100"/>
  <c r="F194" i="100"/>
  <c r="K194" i="100" s="1"/>
  <c r="F204" i="100"/>
  <c r="G250" i="100"/>
  <c r="F276" i="100"/>
  <c r="K276" i="100" s="1"/>
  <c r="I354" i="100"/>
  <c r="D393" i="100"/>
  <c r="K430" i="100"/>
  <c r="K448" i="100"/>
  <c r="K453" i="100"/>
  <c r="G456" i="100"/>
  <c r="K506" i="100"/>
  <c r="H527" i="100"/>
  <c r="I538" i="100"/>
  <c r="K538" i="100" s="1"/>
  <c r="I617" i="100"/>
  <c r="K714" i="100"/>
  <c r="K721" i="100"/>
  <c r="K823" i="100"/>
  <c r="J887" i="100"/>
  <c r="H905" i="100"/>
  <c r="H404" i="102"/>
  <c r="H350" i="102"/>
  <c r="M350" i="102" s="1"/>
  <c r="M351" i="102"/>
  <c r="K376" i="102"/>
  <c r="J230" i="102"/>
  <c r="K57" i="102"/>
  <c r="M65" i="102"/>
  <c r="M105" i="102"/>
  <c r="I134" i="102"/>
  <c r="I103" i="102" s="1"/>
  <c r="M213" i="102"/>
  <c r="M17" i="102"/>
  <c r="M207" i="102"/>
  <c r="M140" i="102"/>
  <c r="M214" i="102"/>
  <c r="M319" i="102"/>
  <c r="M343" i="102"/>
  <c r="I439" i="102"/>
  <c r="I449" i="102" s="1"/>
  <c r="K450" i="102"/>
  <c r="L395" i="102"/>
  <c r="M141" i="102"/>
  <c r="M411" i="102"/>
  <c r="M55" i="102"/>
  <c r="M43" i="102"/>
  <c r="M430" i="102"/>
  <c r="H104" i="102"/>
  <c r="M104" i="102" s="1"/>
  <c r="M177" i="102"/>
  <c r="H64" i="102"/>
  <c r="M64" i="102" s="1"/>
  <c r="K82" i="102"/>
  <c r="K81" i="102" s="1"/>
  <c r="K80" i="102" s="1"/>
  <c r="L441" i="102"/>
  <c r="L440" i="102" s="1"/>
  <c r="L439" i="102" s="1"/>
  <c r="L449" i="102" s="1"/>
  <c r="L82" i="102"/>
  <c r="L81" i="102" s="1"/>
  <c r="L80" i="102" s="1"/>
  <c r="I390" i="102"/>
  <c r="I389" i="102" s="1"/>
  <c r="I376" i="102" s="1"/>
  <c r="H16" i="102"/>
  <c r="M16" i="102" s="1"/>
  <c r="H149" i="102"/>
  <c r="M149" i="102" s="1"/>
  <c r="I206" i="102"/>
  <c r="I205" i="102" s="1"/>
  <c r="I230" i="102" s="1"/>
  <c r="M138" i="102"/>
  <c r="H232" i="99"/>
  <c r="J232" i="99" s="1"/>
  <c r="M232" i="99" s="1"/>
  <c r="J233" i="99"/>
  <c r="N233" i="99" s="1"/>
  <c r="J434" i="99"/>
  <c r="H433" i="99"/>
  <c r="H438" i="99" s="1"/>
  <c r="J438" i="99" s="1"/>
  <c r="J381" i="99"/>
  <c r="I380" i="99"/>
  <c r="J380" i="99" s="1"/>
  <c r="J237" i="99"/>
  <c r="H236" i="99"/>
  <c r="J236" i="99" s="1"/>
  <c r="J475" i="99"/>
  <c r="N475" i="99" s="1"/>
  <c r="I20" i="99"/>
  <c r="I19" i="99" s="1"/>
  <c r="I14" i="99" s="1"/>
  <c r="J35" i="99"/>
  <c r="N35" i="99" s="1"/>
  <c r="H60" i="99"/>
  <c r="J60" i="99" s="1"/>
  <c r="M60" i="99" s="1"/>
  <c r="N119" i="99"/>
  <c r="I146" i="99"/>
  <c r="J146" i="99" s="1"/>
  <c r="M146" i="99" s="1"/>
  <c r="M178" i="99"/>
  <c r="H305" i="99"/>
  <c r="H334" i="99"/>
  <c r="H333" i="99" s="1"/>
  <c r="J333" i="99" s="1"/>
  <c r="N360" i="99"/>
  <c r="H401" i="99"/>
  <c r="J401" i="99" s="1"/>
  <c r="N85" i="99"/>
  <c r="M127" i="99"/>
  <c r="J238" i="99"/>
  <c r="M238" i="99" s="1"/>
  <c r="N268" i="99"/>
  <c r="M425" i="99"/>
  <c r="M445" i="99"/>
  <c r="I277" i="99"/>
  <c r="I276" i="99" s="1"/>
  <c r="I231" i="99" s="1"/>
  <c r="J43" i="99"/>
  <c r="M43" i="99" s="1"/>
  <c r="I128" i="99"/>
  <c r="J128" i="99" s="1"/>
  <c r="M324" i="99"/>
  <c r="M344" i="99"/>
  <c r="M362" i="99"/>
  <c r="L381" i="99"/>
  <c r="L380" i="99" s="1"/>
  <c r="M388" i="99"/>
  <c r="M446" i="99"/>
  <c r="H30" i="99"/>
  <c r="H29" i="99" s="1"/>
  <c r="J29" i="99" s="1"/>
  <c r="H170" i="99"/>
  <c r="J170" i="99" s="1"/>
  <c r="M170" i="99" s="1"/>
  <c r="N258" i="99"/>
  <c r="M270" i="99"/>
  <c r="M315" i="99"/>
  <c r="M353" i="99"/>
  <c r="M373" i="99"/>
  <c r="M417" i="99"/>
  <c r="I429" i="99"/>
  <c r="I428" i="99" s="1"/>
  <c r="I427" i="99" s="1"/>
  <c r="I432" i="99" s="1"/>
  <c r="M84" i="99"/>
  <c r="J134" i="99"/>
  <c r="N134" i="99" s="1"/>
  <c r="H163" i="99"/>
  <c r="H346" i="99"/>
  <c r="H345" i="99" s="1"/>
  <c r="J345" i="99" s="1"/>
  <c r="N345" i="99" s="1"/>
  <c r="J390" i="99"/>
  <c r="N390" i="99" s="1"/>
  <c r="M448" i="99"/>
  <c r="N45" i="99"/>
  <c r="N62" i="99"/>
  <c r="N86" i="99"/>
  <c r="N136" i="99"/>
  <c r="N182" i="99"/>
  <c r="M249" i="99"/>
  <c r="N308" i="99"/>
  <c r="M327" i="99"/>
  <c r="M338" i="99"/>
  <c r="N366" i="99"/>
  <c r="N466" i="99"/>
  <c r="N326" i="99"/>
  <c r="N115" i="99"/>
  <c r="M124" i="99"/>
  <c r="M142" i="99"/>
  <c r="M279" i="99"/>
  <c r="H289" i="99"/>
  <c r="H288" i="99" s="1"/>
  <c r="J288" i="99" s="1"/>
  <c r="M356" i="99"/>
  <c r="M431" i="99"/>
  <c r="J442" i="99"/>
  <c r="N442" i="99" s="1"/>
  <c r="H460" i="99"/>
  <c r="J460" i="99" s="1"/>
  <c r="M480" i="99"/>
  <c r="J240" i="99"/>
  <c r="J294" i="99"/>
  <c r="N294" i="99" s="1"/>
  <c r="M316" i="99"/>
  <c r="N52" i="99"/>
  <c r="N122" i="99"/>
  <c r="N114" i="99"/>
  <c r="M317" i="99"/>
  <c r="N32" i="99"/>
  <c r="N46" i="99"/>
  <c r="M106" i="99"/>
  <c r="M130" i="99"/>
  <c r="M183" i="99"/>
  <c r="L241" i="99"/>
  <c r="L240" i="99" s="1"/>
  <c r="M263" i="99"/>
  <c r="M383" i="99"/>
  <c r="H468" i="99"/>
  <c r="H467" i="99" s="1"/>
  <c r="M44" i="99"/>
  <c r="J420" i="99"/>
  <c r="M420" i="99" s="1"/>
  <c r="K79" i="99"/>
  <c r="H281" i="99"/>
  <c r="H280" i="99" s="1"/>
  <c r="M339" i="99"/>
  <c r="I407" i="99"/>
  <c r="I406" i="99" s="1"/>
  <c r="J406" i="99" s="1"/>
  <c r="M406" i="99" s="1"/>
  <c r="N336" i="99"/>
  <c r="M486" i="99"/>
  <c r="K195" i="99"/>
  <c r="M287" i="99"/>
  <c r="J273" i="99"/>
  <c r="N355" i="99"/>
  <c r="M479" i="99"/>
  <c r="M47" i="99"/>
  <c r="M70" i="99"/>
  <c r="M117" i="99"/>
  <c r="M264" i="99"/>
  <c r="M349" i="99"/>
  <c r="M369" i="99"/>
  <c r="J452" i="99"/>
  <c r="M452" i="99" s="1"/>
  <c r="M481" i="99"/>
  <c r="M354" i="99"/>
  <c r="M23" i="99"/>
  <c r="M148" i="99"/>
  <c r="N107" i="99"/>
  <c r="I176" i="99"/>
  <c r="I175" i="99" s="1"/>
  <c r="I174" i="99" s="1"/>
  <c r="M184" i="99"/>
  <c r="J242" i="99"/>
  <c r="M242" i="99" s="1"/>
  <c r="M379" i="99"/>
  <c r="M384" i="99"/>
  <c r="M443" i="99"/>
  <c r="H34" i="99"/>
  <c r="M78" i="99"/>
  <c r="M248" i="99"/>
  <c r="J126" i="99"/>
  <c r="N126" i="99" s="1"/>
  <c r="M185" i="99"/>
  <c r="M203" i="99"/>
  <c r="M265" i="99"/>
  <c r="M359" i="99"/>
  <c r="N370" i="99"/>
  <c r="M413" i="99"/>
  <c r="N491" i="99"/>
  <c r="J49" i="99"/>
  <c r="M49" i="99" s="1"/>
  <c r="J198" i="99"/>
  <c r="L237" i="99"/>
  <c r="L236" i="99" s="1"/>
  <c r="M299" i="99"/>
  <c r="J343" i="99"/>
  <c r="M343" i="99" s="1"/>
  <c r="N399" i="99"/>
  <c r="H415" i="99"/>
  <c r="J415" i="99" s="1"/>
  <c r="M462" i="99"/>
  <c r="M251" i="99"/>
  <c r="N22" i="99"/>
  <c r="M22" i="99"/>
  <c r="J93" i="99"/>
  <c r="N93" i="99" s="1"/>
  <c r="H158" i="99"/>
  <c r="J158" i="99" s="1"/>
  <c r="J159" i="99"/>
  <c r="M171" i="99"/>
  <c r="K788" i="100"/>
  <c r="H213" i="99"/>
  <c r="J213" i="99" s="1"/>
  <c r="J214" i="99"/>
  <c r="M214" i="99" s="1"/>
  <c r="J92" i="99"/>
  <c r="N92" i="99" s="1"/>
  <c r="J144" i="99"/>
  <c r="N144" i="99" s="1"/>
  <c r="I79" i="99"/>
  <c r="J191" i="99"/>
  <c r="H190" i="99"/>
  <c r="J190" i="99" s="1"/>
  <c r="J42" i="99"/>
  <c r="N42" i="99" s="1"/>
  <c r="H41" i="99"/>
  <c r="J41" i="99" s="1"/>
  <c r="N41" i="99" s="1"/>
  <c r="K395" i="99"/>
  <c r="K404" i="99"/>
  <c r="I225" i="100"/>
  <c r="K225" i="100" s="1"/>
  <c r="K226" i="100"/>
  <c r="K488" i="100"/>
  <c r="I487" i="100"/>
  <c r="J94" i="99"/>
  <c r="N94" i="99" s="1"/>
  <c r="D38" i="100"/>
  <c r="K50" i="100"/>
  <c r="F49" i="100"/>
  <c r="K49" i="100" s="1"/>
  <c r="K392" i="100"/>
  <c r="F391" i="100"/>
  <c r="K391" i="100" s="1"/>
  <c r="F481" i="100"/>
  <c r="K481" i="100" s="1"/>
  <c r="K482" i="100"/>
  <c r="K556" i="100"/>
  <c r="I555" i="100"/>
  <c r="K555" i="100" s="1"/>
  <c r="N246" i="99"/>
  <c r="M246" i="99"/>
  <c r="L280" i="99"/>
  <c r="K450" i="99"/>
  <c r="I471" i="99"/>
  <c r="J471" i="99" s="1"/>
  <c r="J472" i="99"/>
  <c r="F740" i="100"/>
  <c r="K740" i="100" s="1"/>
  <c r="K741" i="100"/>
  <c r="F838" i="100"/>
  <c r="K838" i="100" s="1"/>
  <c r="K839" i="100"/>
  <c r="L155" i="99"/>
  <c r="K552" i="100"/>
  <c r="J135" i="99"/>
  <c r="N123" i="99"/>
  <c r="M123" i="99"/>
  <c r="L128" i="99"/>
  <c r="N239" i="99"/>
  <c r="M239" i="99"/>
  <c r="L434" i="99"/>
  <c r="K229" i="100"/>
  <c r="F228" i="100"/>
  <c r="K606" i="100"/>
  <c r="F688" i="100"/>
  <c r="K689" i="100"/>
  <c r="K821" i="100"/>
  <c r="F820" i="100"/>
  <c r="K863" i="100"/>
  <c r="F862" i="100"/>
  <c r="K862" i="100" s="1"/>
  <c r="K877" i="100"/>
  <c r="K414" i="100"/>
  <c r="I413" i="100"/>
  <c r="F857" i="100"/>
  <c r="K859" i="100"/>
  <c r="N208" i="99"/>
  <c r="M208" i="99"/>
  <c r="N318" i="99"/>
  <c r="M318" i="99"/>
  <c r="F243" i="100"/>
  <c r="K243" i="100" s="1"/>
  <c r="K244" i="100"/>
  <c r="I58" i="99"/>
  <c r="K906" i="100"/>
  <c r="J196" i="99"/>
  <c r="M196" i="99" s="1"/>
  <c r="K142" i="100"/>
  <c r="F141" i="100"/>
  <c r="K156" i="100"/>
  <c r="F322" i="100"/>
  <c r="K322" i="100" s="1"/>
  <c r="K323" i="100"/>
  <c r="N221" i="99"/>
  <c r="M221" i="99"/>
  <c r="N243" i="99"/>
  <c r="M243" i="99"/>
  <c r="N295" i="99"/>
  <c r="M295" i="99"/>
  <c r="F330" i="100"/>
  <c r="K330" i="100" s="1"/>
  <c r="K331" i="100"/>
  <c r="K103" i="99"/>
  <c r="K173" i="99" s="1"/>
  <c r="F238" i="100"/>
  <c r="K238" i="100" s="1"/>
  <c r="K239" i="100"/>
  <c r="M116" i="99"/>
  <c r="N116" i="99"/>
  <c r="L140" i="99"/>
  <c r="I195" i="99"/>
  <c r="D250" i="100"/>
  <c r="K460" i="100"/>
  <c r="F459" i="100"/>
  <c r="F469" i="100"/>
  <c r="K470" i="100"/>
  <c r="F910" i="100"/>
  <c r="K910" i="100" s="1"/>
  <c r="K911" i="100"/>
  <c r="M193" i="99"/>
  <c r="N487" i="99"/>
  <c r="H99" i="99"/>
  <c r="J100" i="99"/>
  <c r="L210" i="99"/>
  <c r="M312" i="99"/>
  <c r="N312" i="99"/>
  <c r="J153" i="99"/>
  <c r="N153" i="99" s="1"/>
  <c r="H152" i="99"/>
  <c r="J152" i="99" s="1"/>
  <c r="M152" i="99" s="1"/>
  <c r="L98" i="99"/>
  <c r="N367" i="99"/>
  <c r="M367" i="99"/>
  <c r="K57" i="99"/>
  <c r="N212" i="99"/>
  <c r="M212" i="99"/>
  <c r="L341" i="99"/>
  <c r="K203" i="100"/>
  <c r="K455" i="100"/>
  <c r="F454" i="100"/>
  <c r="K454" i="100" s="1"/>
  <c r="K654" i="100"/>
  <c r="K772" i="100"/>
  <c r="F771" i="100"/>
  <c r="K771" i="100" s="1"/>
  <c r="I801" i="100"/>
  <c r="K801" i="100" s="1"/>
  <c r="K802" i="100"/>
  <c r="L53" i="99"/>
  <c r="M261" i="99"/>
  <c r="N261" i="99"/>
  <c r="K640" i="100"/>
  <c r="F639" i="100"/>
  <c r="K639" i="100" s="1"/>
  <c r="M166" i="99"/>
  <c r="J73" i="99"/>
  <c r="M73" i="99" s="1"/>
  <c r="H72" i="99"/>
  <c r="J68" i="99"/>
  <c r="N68" i="99" s="1"/>
  <c r="H67" i="99"/>
  <c r="J67" i="99" s="1"/>
  <c r="N28" i="99"/>
  <c r="M28" i="99"/>
  <c r="J55" i="99"/>
  <c r="M55" i="99" s="1"/>
  <c r="H54" i="99"/>
  <c r="N108" i="99"/>
  <c r="M108" i="99"/>
  <c r="J143" i="99"/>
  <c r="M179" i="99"/>
  <c r="N262" i="99"/>
  <c r="M262" i="99"/>
  <c r="M392" i="99"/>
  <c r="N392" i="99"/>
  <c r="H428" i="99"/>
  <c r="G634" i="100"/>
  <c r="N228" i="99"/>
  <c r="M228" i="99"/>
  <c r="F601" i="100"/>
  <c r="K601" i="100" s="1"/>
  <c r="K602" i="100"/>
  <c r="K734" i="100"/>
  <c r="K754" i="100"/>
  <c r="F753" i="100"/>
  <c r="I285" i="102"/>
  <c r="I284" i="102" s="1"/>
  <c r="M286" i="102"/>
  <c r="N172" i="99"/>
  <c r="M172" i="99"/>
  <c r="J192" i="99"/>
  <c r="N192" i="99" s="1"/>
  <c r="K55" i="100"/>
  <c r="F51" i="100"/>
  <c r="K123" i="100"/>
  <c r="K207" i="100"/>
  <c r="I263" i="100"/>
  <c r="K263" i="100" s="1"/>
  <c r="K264" i="100"/>
  <c r="K274" i="100"/>
  <c r="K477" i="100"/>
  <c r="K520" i="100"/>
  <c r="D634" i="100"/>
  <c r="K301" i="99"/>
  <c r="M252" i="99"/>
  <c r="N252" i="99"/>
  <c r="N309" i="99"/>
  <c r="M309" i="99"/>
  <c r="K405" i="99"/>
  <c r="J464" i="99"/>
  <c r="M464" i="99" s="1"/>
  <c r="H463" i="99"/>
  <c r="J463" i="99" s="1"/>
  <c r="J197" i="99"/>
  <c r="N197" i="99" s="1"/>
  <c r="N235" i="99"/>
  <c r="M235" i="99"/>
  <c r="J391" i="99"/>
  <c r="H456" i="99"/>
  <c r="J457" i="99"/>
  <c r="K133" i="100"/>
  <c r="F132" i="100"/>
  <c r="K132" i="100" s="1"/>
  <c r="F326" i="100"/>
  <c r="K326" i="100" s="1"/>
  <c r="K327" i="100"/>
  <c r="F487" i="100"/>
  <c r="K490" i="100"/>
  <c r="F576" i="100"/>
  <c r="K576" i="100" s="1"/>
  <c r="K577" i="100"/>
  <c r="K928" i="100"/>
  <c r="F936" i="100"/>
  <c r="M24" i="99"/>
  <c r="K58" i="99"/>
  <c r="N109" i="99"/>
  <c r="M157" i="99"/>
  <c r="L205" i="99"/>
  <c r="M222" i="99"/>
  <c r="M244" i="99"/>
  <c r="J272" i="99"/>
  <c r="L334" i="99"/>
  <c r="M365" i="99"/>
  <c r="K66" i="100"/>
  <c r="K71" i="100"/>
  <c r="K293" i="100"/>
  <c r="K387" i="100"/>
  <c r="K450" i="100"/>
  <c r="K478" i="100"/>
  <c r="K537" i="100"/>
  <c r="F536" i="100"/>
  <c r="K536" i="100" s="1"/>
  <c r="K702" i="100"/>
  <c r="K724" i="100"/>
  <c r="F720" i="100"/>
  <c r="K720" i="100" s="1"/>
  <c r="I903" i="100"/>
  <c r="K903" i="100" s="1"/>
  <c r="K904" i="100"/>
  <c r="H125" i="102"/>
  <c r="M125" i="102" s="1"/>
  <c r="M126" i="102"/>
  <c r="M294" i="102"/>
  <c r="H293" i="102"/>
  <c r="H206" i="99"/>
  <c r="J207" i="99"/>
  <c r="N18" i="99"/>
  <c r="M18" i="99"/>
  <c r="L191" i="99"/>
  <c r="N328" i="99"/>
  <c r="M328" i="99"/>
  <c r="N374" i="99"/>
  <c r="M374" i="99"/>
  <c r="L415" i="99"/>
  <c r="K124" i="100"/>
  <c r="J121" i="100"/>
  <c r="K198" i="100"/>
  <c r="K308" i="100"/>
  <c r="K376" i="100"/>
  <c r="F375" i="100"/>
  <c r="K375" i="100" s="1"/>
  <c r="F379" i="100"/>
  <c r="K379" i="100" s="1"/>
  <c r="K381" i="100"/>
  <c r="F440" i="100"/>
  <c r="K440" i="100" s="1"/>
  <c r="K441" i="100"/>
  <c r="F473" i="100"/>
  <c r="K473" i="100" s="1"/>
  <c r="K474" i="100"/>
  <c r="K644" i="100"/>
  <c r="F643" i="100"/>
  <c r="K643" i="100" s="1"/>
  <c r="K876" i="100"/>
  <c r="F899" i="100"/>
  <c r="K899" i="100" s="1"/>
  <c r="K900" i="100"/>
  <c r="F101" i="100"/>
  <c r="K102" i="100"/>
  <c r="J48" i="99"/>
  <c r="J83" i="99"/>
  <c r="N83" i="99" s="1"/>
  <c r="N112" i="99"/>
  <c r="M112" i="99"/>
  <c r="N180" i="99"/>
  <c r="M180" i="99"/>
  <c r="M266" i="99"/>
  <c r="J274" i="99"/>
  <c r="N274" i="99" s="1"/>
  <c r="L288" i="99"/>
  <c r="M296" i="99"/>
  <c r="N296" i="99"/>
  <c r="M368" i="99"/>
  <c r="H386" i="99"/>
  <c r="J387" i="99"/>
  <c r="I395" i="99"/>
  <c r="I234" i="100"/>
  <c r="K234" i="100" s="1"/>
  <c r="K235" i="100"/>
  <c r="E437" i="100"/>
  <c r="K533" i="100"/>
  <c r="I532" i="100"/>
  <c r="K532" i="100" s="1"/>
  <c r="K697" i="100"/>
  <c r="F769" i="100"/>
  <c r="K769" i="100" s="1"/>
  <c r="K770" i="100"/>
  <c r="K14" i="99"/>
  <c r="H167" i="100"/>
  <c r="K314" i="100"/>
  <c r="D437" i="100"/>
  <c r="F883" i="100"/>
  <c r="K883" i="100" s="1"/>
  <c r="K884" i="100"/>
  <c r="G905" i="100"/>
  <c r="H38" i="99"/>
  <c r="J39" i="99"/>
  <c r="N39" i="99" s="1"/>
  <c r="J69" i="99"/>
  <c r="M69" i="99" s="1"/>
  <c r="M95" i="99"/>
  <c r="N95" i="99"/>
  <c r="I418" i="99"/>
  <c r="J419" i="99"/>
  <c r="G84" i="100"/>
  <c r="K95" i="100"/>
  <c r="K218" i="100"/>
  <c r="H292" i="100"/>
  <c r="K438" i="100"/>
  <c r="H224" i="99"/>
  <c r="J225" i="99"/>
  <c r="J352" i="99"/>
  <c r="M352" i="99" s="1"/>
  <c r="H351" i="99"/>
  <c r="H189" i="100"/>
  <c r="K219" i="100"/>
  <c r="H227" i="100"/>
  <c r="K281" i="100"/>
  <c r="F280" i="100"/>
  <c r="K280" i="100" s="1"/>
  <c r="J313" i="100"/>
  <c r="K428" i="100"/>
  <c r="I426" i="100"/>
  <c r="F522" i="100"/>
  <c r="K522" i="100" s="1"/>
  <c r="K523" i="100"/>
  <c r="K605" i="100"/>
  <c r="D785" i="100"/>
  <c r="K636" i="100"/>
  <c r="F635" i="100"/>
  <c r="I230" i="99"/>
  <c r="K23" i="100"/>
  <c r="N56" i="99"/>
  <c r="M56" i="99"/>
  <c r="M89" i="99"/>
  <c r="J155" i="99"/>
  <c r="N189" i="99"/>
  <c r="M189" i="99"/>
  <c r="N199" i="99"/>
  <c r="M204" i="99"/>
  <c r="J226" i="99"/>
  <c r="M226" i="99" s="1"/>
  <c r="N267" i="99"/>
  <c r="H285" i="99"/>
  <c r="J286" i="99"/>
  <c r="N286" i="99" s="1"/>
  <c r="N298" i="99"/>
  <c r="K305" i="99"/>
  <c r="K304" i="99" s="1"/>
  <c r="L419" i="99"/>
  <c r="J440" i="99"/>
  <c r="K17" i="100"/>
  <c r="F163" i="100"/>
  <c r="K163" i="100" s="1"/>
  <c r="K164" i="100"/>
  <c r="K262" i="100"/>
  <c r="F261" i="100"/>
  <c r="I437" i="100"/>
  <c r="F493" i="100"/>
  <c r="K494" i="100"/>
  <c r="K501" i="100"/>
  <c r="F500" i="100"/>
  <c r="K842" i="100"/>
  <c r="F879" i="100"/>
  <c r="K880" i="100"/>
  <c r="K230" i="99"/>
  <c r="N458" i="99"/>
  <c r="M458" i="99"/>
  <c r="I223" i="100"/>
  <c r="K223" i="100" s="1"/>
  <c r="K224" i="100"/>
  <c r="N154" i="99"/>
  <c r="M154" i="99"/>
  <c r="J439" i="99"/>
  <c r="H449" i="99"/>
  <c r="J449" i="99" s="1"/>
  <c r="J132" i="99"/>
  <c r="N132" i="99" s="1"/>
  <c r="H131" i="99"/>
  <c r="J131" i="99" s="1"/>
  <c r="N131" i="99" s="1"/>
  <c r="H176" i="99"/>
  <c r="H200" i="99"/>
  <c r="J200" i="99" s="1"/>
  <c r="N200" i="99" s="1"/>
  <c r="L305" i="99"/>
  <c r="L459" i="99"/>
  <c r="N485" i="99"/>
  <c r="M485" i="99"/>
  <c r="E69" i="100"/>
  <c r="K116" i="100"/>
  <c r="K215" i="100"/>
  <c r="F230" i="100"/>
  <c r="K230" i="100" s="1"/>
  <c r="K231" i="100"/>
  <c r="K257" i="100"/>
  <c r="K339" i="100"/>
  <c r="I493" i="100"/>
  <c r="I624" i="100"/>
  <c r="K625" i="100"/>
  <c r="K810" i="100"/>
  <c r="F932" i="100"/>
  <c r="L159" i="99"/>
  <c r="H342" i="99"/>
  <c r="H389" i="99"/>
  <c r="J389" i="99" s="1"/>
  <c r="M389" i="99" s="1"/>
  <c r="M402" i="99"/>
  <c r="F39" i="100"/>
  <c r="K41" i="100"/>
  <c r="F159" i="100"/>
  <c r="K159" i="100" s="1"/>
  <c r="K160" i="100"/>
  <c r="K179" i="100"/>
  <c r="I178" i="100"/>
  <c r="K178" i="100" s="1"/>
  <c r="F209" i="100"/>
  <c r="F290" i="100"/>
  <c r="K290" i="100" s="1"/>
  <c r="K291" i="100"/>
  <c r="K423" i="100"/>
  <c r="I422" i="100"/>
  <c r="I832" i="100"/>
  <c r="K832" i="100" s="1"/>
  <c r="K833" i="100"/>
  <c r="K940" i="100"/>
  <c r="I939" i="100"/>
  <c r="K939" i="100" s="1"/>
  <c r="G189" i="100"/>
  <c r="G370" i="100"/>
  <c r="N291" i="99"/>
  <c r="M291" i="99"/>
  <c r="M90" i="99"/>
  <c r="J141" i="99"/>
  <c r="N141" i="99" s="1"/>
  <c r="M250" i="99"/>
  <c r="M260" i="99"/>
  <c r="L284" i="99"/>
  <c r="M361" i="99"/>
  <c r="G69" i="100"/>
  <c r="K81" i="100"/>
  <c r="D332" i="100"/>
  <c r="G332" i="100"/>
  <c r="F408" i="100"/>
  <c r="K408" i="100" s="1"/>
  <c r="K466" i="100"/>
  <c r="I609" i="100"/>
  <c r="K609" i="100" s="1"/>
  <c r="K610" i="100"/>
  <c r="G685" i="100"/>
  <c r="F922" i="100"/>
  <c r="K922" i="100" s="1"/>
  <c r="K935" i="100"/>
  <c r="K231" i="99"/>
  <c r="K285" i="100"/>
  <c r="F284" i="100"/>
  <c r="K284" i="100" s="1"/>
  <c r="J27" i="100"/>
  <c r="M188" i="99"/>
  <c r="L16" i="99"/>
  <c r="L20" i="99"/>
  <c r="L75" i="99"/>
  <c r="N91" i="99"/>
  <c r="M91" i="99"/>
  <c r="M269" i="99"/>
  <c r="N307" i="99"/>
  <c r="M307" i="99"/>
  <c r="N403" i="99"/>
  <c r="M403" i="99"/>
  <c r="H423" i="99"/>
  <c r="I467" i="99"/>
  <c r="H69" i="100"/>
  <c r="K211" i="100"/>
  <c r="K253" i="100"/>
  <c r="I364" i="100"/>
  <c r="K364" i="100" s="1"/>
  <c r="K390" i="100"/>
  <c r="F389" i="100"/>
  <c r="K389" i="100" s="1"/>
  <c r="I393" i="100"/>
  <c r="K400" i="100"/>
  <c r="F399" i="100"/>
  <c r="K399" i="100" s="1"/>
  <c r="G766" i="100"/>
  <c r="K926" i="100"/>
  <c r="K155" i="100"/>
  <c r="E209" i="100"/>
  <c r="G292" i="100"/>
  <c r="K401" i="100"/>
  <c r="G437" i="100"/>
  <c r="K496" i="100"/>
  <c r="J319" i="99"/>
  <c r="N319" i="99" s="1"/>
  <c r="K426" i="99"/>
  <c r="K99" i="100"/>
  <c r="I190" i="100"/>
  <c r="I189" i="100" s="1"/>
  <c r="J250" i="100"/>
  <c r="G313" i="100"/>
  <c r="K355" i="100"/>
  <c r="F354" i="100"/>
  <c r="K432" i="100"/>
  <c r="K443" i="100"/>
  <c r="E84" i="100"/>
  <c r="F104" i="100"/>
  <c r="F138" i="100"/>
  <c r="K138" i="100" s="1"/>
  <c r="K139" i="100"/>
  <c r="J189" i="100"/>
  <c r="F220" i="100"/>
  <c r="K221" i="100"/>
  <c r="F268" i="100"/>
  <c r="K268" i="100" s="1"/>
  <c r="K269" i="100"/>
  <c r="I318" i="100"/>
  <c r="I313" i="100" s="1"/>
  <c r="K319" i="100"/>
  <c r="K778" i="100"/>
  <c r="F777" i="100"/>
  <c r="K777" i="100" s="1"/>
  <c r="K812" i="100"/>
  <c r="F811" i="100"/>
  <c r="K811" i="100" s="1"/>
  <c r="E819" i="100"/>
  <c r="I26" i="102"/>
  <c r="M27" i="102"/>
  <c r="H460" i="102"/>
  <c r="M461" i="102"/>
  <c r="J476" i="102"/>
  <c r="J475" i="102" s="1"/>
  <c r="J450" i="102" s="1"/>
  <c r="M477" i="102"/>
  <c r="I104" i="100"/>
  <c r="K208" i="100"/>
  <c r="K283" i="100"/>
  <c r="F282" i="100"/>
  <c r="K282" i="100" s="1"/>
  <c r="F303" i="100"/>
  <c r="K305" i="100"/>
  <c r="K356" i="100"/>
  <c r="K433" i="100"/>
  <c r="E519" i="100"/>
  <c r="K535" i="100"/>
  <c r="F534" i="100"/>
  <c r="K534" i="100" s="1"/>
  <c r="I731" i="100"/>
  <c r="K731" i="100" s="1"/>
  <c r="K732" i="100"/>
  <c r="K856" i="100"/>
  <c r="F855" i="100"/>
  <c r="K855" i="100" s="1"/>
  <c r="H63" i="102"/>
  <c r="M63" i="102" s="1"/>
  <c r="J377" i="99"/>
  <c r="L397" i="99"/>
  <c r="D227" i="100"/>
  <c r="K320" i="100"/>
  <c r="K369" i="100"/>
  <c r="F420" i="100"/>
  <c r="K420" i="100" s="1"/>
  <c r="K421" i="100"/>
  <c r="I483" i="100"/>
  <c r="K484" i="100"/>
  <c r="F660" i="100"/>
  <c r="K660" i="100" s="1"/>
  <c r="K661" i="100"/>
  <c r="F698" i="100"/>
  <c r="K699" i="100"/>
  <c r="D733" i="100"/>
  <c r="J215" i="99"/>
  <c r="M215" i="99" s="1"/>
  <c r="N254" i="99"/>
  <c r="M283" i="99"/>
  <c r="M293" i="99"/>
  <c r="N412" i="99"/>
  <c r="N447" i="99"/>
  <c r="M447" i="99"/>
  <c r="I36" i="100"/>
  <c r="K36" i="100" s="1"/>
  <c r="F130" i="100"/>
  <c r="K130" i="100" s="1"/>
  <c r="K131" i="100"/>
  <c r="K145" i="100"/>
  <c r="F143" i="100"/>
  <c r="K143" i="100" s="1"/>
  <c r="I373" i="100"/>
  <c r="K373" i="100" s="1"/>
  <c r="K374" i="100"/>
  <c r="F483" i="100"/>
  <c r="K485" i="100"/>
  <c r="F530" i="100"/>
  <c r="K531" i="100"/>
  <c r="I567" i="100"/>
  <c r="K568" i="100"/>
  <c r="K633" i="100"/>
  <c r="K797" i="100"/>
  <c r="F796" i="100"/>
  <c r="J105" i="99"/>
  <c r="N105" i="99" s="1"/>
  <c r="N255" i="99"/>
  <c r="M255" i="99"/>
  <c r="N330" i="99"/>
  <c r="M330" i="99"/>
  <c r="K60" i="100"/>
  <c r="F63" i="100"/>
  <c r="K63" i="100" s="1"/>
  <c r="K64" i="100"/>
  <c r="K180" i="100"/>
  <c r="K544" i="100"/>
  <c r="F543" i="100"/>
  <c r="J557" i="100"/>
  <c r="F572" i="100"/>
  <c r="K573" i="100"/>
  <c r="I583" i="100"/>
  <c r="K589" i="100"/>
  <c r="K594" i="100"/>
  <c r="F593" i="100"/>
  <c r="K804" i="100"/>
  <c r="F803" i="100"/>
  <c r="K871" i="100"/>
  <c r="G887" i="100"/>
  <c r="K366" i="100"/>
  <c r="K458" i="100"/>
  <c r="I457" i="100"/>
  <c r="I456" i="100" s="1"/>
  <c r="J597" i="100"/>
  <c r="K619" i="100"/>
  <c r="F617" i="100"/>
  <c r="I651" i="100"/>
  <c r="K651" i="100" s="1"/>
  <c r="K652" i="100"/>
  <c r="H733" i="100"/>
  <c r="N256" i="99"/>
  <c r="M256" i="99"/>
  <c r="N321" i="99"/>
  <c r="M321" i="99"/>
  <c r="L440" i="99"/>
  <c r="H121" i="100"/>
  <c r="D167" i="100"/>
  <c r="G209" i="100"/>
  <c r="G227" i="100"/>
  <c r="K233" i="100"/>
  <c r="F232" i="100"/>
  <c r="K232" i="100" s="1"/>
  <c r="H250" i="100"/>
  <c r="I278" i="100"/>
  <c r="I273" i="100" s="1"/>
  <c r="K279" i="100"/>
  <c r="I292" i="100"/>
  <c r="N337" i="99"/>
  <c r="M363" i="99"/>
  <c r="K393" i="99"/>
  <c r="J436" i="99"/>
  <c r="M436" i="99" s="1"/>
  <c r="I93" i="100"/>
  <c r="K150" i="100"/>
  <c r="F149" i="100"/>
  <c r="E167" i="100"/>
  <c r="K181" i="100"/>
  <c r="H209" i="100"/>
  <c r="J292" i="100"/>
  <c r="K316" i="100"/>
  <c r="E370" i="100"/>
  <c r="H393" i="100"/>
  <c r="K417" i="100"/>
  <c r="K467" i="100"/>
  <c r="J468" i="100"/>
  <c r="G492" i="100"/>
  <c r="K521" i="100"/>
  <c r="K574" i="100"/>
  <c r="F584" i="100"/>
  <c r="K585" i="100"/>
  <c r="K739" i="100"/>
  <c r="L176" i="99"/>
  <c r="L377" i="99"/>
  <c r="L429" i="99"/>
  <c r="K53" i="100"/>
  <c r="D69" i="100"/>
  <c r="K168" i="100"/>
  <c r="I209" i="100"/>
  <c r="J227" i="100"/>
  <c r="K404" i="100"/>
  <c r="G405" i="100"/>
  <c r="J492" i="100"/>
  <c r="K668" i="100"/>
  <c r="F667" i="100"/>
  <c r="K667" i="100" s="1"/>
  <c r="H766" i="100"/>
  <c r="J435" i="99"/>
  <c r="N435" i="99" s="1"/>
  <c r="H14" i="100"/>
  <c r="K58" i="100"/>
  <c r="K144" i="100"/>
  <c r="J167" i="100"/>
  <c r="K199" i="100"/>
  <c r="E227" i="100"/>
  <c r="D273" i="100"/>
  <c r="F396" i="100"/>
  <c r="K396" i="100" s="1"/>
  <c r="J437" i="100"/>
  <c r="H519" i="100"/>
  <c r="K546" i="100"/>
  <c r="E664" i="100"/>
  <c r="K744" i="100"/>
  <c r="K847" i="100"/>
  <c r="F846" i="100"/>
  <c r="K846" i="100" s="1"/>
  <c r="H191" i="102"/>
  <c r="M192" i="102"/>
  <c r="H34" i="102"/>
  <c r="M35" i="102"/>
  <c r="M53" i="102"/>
  <c r="M59" i="102"/>
  <c r="J432" i="102"/>
  <c r="J427" i="102"/>
  <c r="E110" i="103"/>
  <c r="I110" i="103" s="1"/>
  <c r="I111" i="103"/>
  <c r="I633" i="103"/>
  <c r="D630" i="103"/>
  <c r="I754" i="103"/>
  <c r="D753" i="103"/>
  <c r="L463" i="99"/>
  <c r="K68" i="100"/>
  <c r="K109" i="100"/>
  <c r="K188" i="100"/>
  <c r="E220" i="100"/>
  <c r="K363" i="100"/>
  <c r="K415" i="100"/>
  <c r="F413" i="100"/>
  <c r="K604" i="100"/>
  <c r="F603" i="100"/>
  <c r="K603" i="100" s="1"/>
  <c r="I807" i="100"/>
  <c r="K807" i="100" s="1"/>
  <c r="K808" i="100"/>
  <c r="D866" i="100"/>
  <c r="M160" i="102"/>
  <c r="H159" i="102"/>
  <c r="M345" i="102"/>
  <c r="G38" i="100"/>
  <c r="K200" i="100"/>
  <c r="K325" i="100"/>
  <c r="F324" i="100"/>
  <c r="K324" i="100" s="1"/>
  <c r="K345" i="100"/>
  <c r="H370" i="100"/>
  <c r="F516" i="100"/>
  <c r="K516" i="100" s="1"/>
  <c r="K613" i="100"/>
  <c r="F612" i="100"/>
  <c r="I905" i="100"/>
  <c r="M358" i="99"/>
  <c r="M412" i="99"/>
  <c r="J241" i="99"/>
  <c r="M300" i="99"/>
  <c r="M329" i="99"/>
  <c r="M340" i="99"/>
  <c r="M348" i="99"/>
  <c r="N348" i="99"/>
  <c r="N421" i="99"/>
  <c r="J441" i="99"/>
  <c r="N441" i="99" s="1"/>
  <c r="K35" i="100"/>
  <c r="F43" i="100"/>
  <c r="J140" i="100"/>
  <c r="D148" i="100"/>
  <c r="K175" i="100"/>
  <c r="K213" i="100"/>
  <c r="K246" i="100"/>
  <c r="K321" i="100"/>
  <c r="K384" i="100"/>
  <c r="K464" i="100"/>
  <c r="D566" i="100"/>
  <c r="H614" i="100"/>
  <c r="K768" i="100"/>
  <c r="K849" i="100"/>
  <c r="K902" i="100"/>
  <c r="K907" i="100"/>
  <c r="K943" i="100"/>
  <c r="F942" i="100"/>
  <c r="I114" i="103"/>
  <c r="E113" i="103"/>
  <c r="H167" i="103"/>
  <c r="I172" i="103"/>
  <c r="J476" i="99"/>
  <c r="N476" i="99" s="1"/>
  <c r="L273" i="99"/>
  <c r="J473" i="99"/>
  <c r="N477" i="99"/>
  <c r="F170" i="100"/>
  <c r="K170" i="100" s="1"/>
  <c r="K171" i="100"/>
  <c r="K201" i="100"/>
  <c r="H220" i="100"/>
  <c r="K317" i="100"/>
  <c r="J332" i="100"/>
  <c r="K346" i="100"/>
  <c r="J370" i="100"/>
  <c r="G393" i="100"/>
  <c r="F444" i="100"/>
  <c r="K444" i="100" s="1"/>
  <c r="K445" i="100"/>
  <c r="K517" i="100"/>
  <c r="F681" i="100"/>
  <c r="K681" i="100" s="1"/>
  <c r="K682" i="100"/>
  <c r="E800" i="100"/>
  <c r="K874" i="100"/>
  <c r="K898" i="100"/>
  <c r="D905" i="100"/>
  <c r="I937" i="100"/>
  <c r="K938" i="100"/>
  <c r="L289" i="102"/>
  <c r="L288" i="102" s="1"/>
  <c r="L301" i="102" s="1"/>
  <c r="M290" i="102"/>
  <c r="H38" i="103"/>
  <c r="I99" i="102"/>
  <c r="M100" i="102"/>
  <c r="J423" i="102"/>
  <c r="J422" i="102" s="1"/>
  <c r="J426" i="102" s="1"/>
  <c r="M424" i="102"/>
  <c r="D189" i="100"/>
  <c r="J220" i="100"/>
  <c r="F333" i="100"/>
  <c r="K449" i="100"/>
  <c r="E492" i="100"/>
  <c r="E527" i="100"/>
  <c r="F548" i="100"/>
  <c r="K549" i="100"/>
  <c r="H664" i="100"/>
  <c r="K709" i="100"/>
  <c r="F708" i="100"/>
  <c r="K708" i="100" s="1"/>
  <c r="F794" i="100"/>
  <c r="K794" i="100" s="1"/>
  <c r="K795" i="100"/>
  <c r="G800" i="100"/>
  <c r="F844" i="100"/>
  <c r="K845" i="100"/>
  <c r="M271" i="99"/>
  <c r="M323" i="99"/>
  <c r="J453" i="99"/>
  <c r="M453" i="99" s="1"/>
  <c r="F30" i="100"/>
  <c r="D313" i="100"/>
  <c r="K403" i="100"/>
  <c r="I548" i="100"/>
  <c r="I664" i="100"/>
  <c r="J878" i="100"/>
  <c r="H76" i="102"/>
  <c r="M77" i="102"/>
  <c r="K281" i="102"/>
  <c r="M282" i="102"/>
  <c r="K818" i="100"/>
  <c r="F817" i="100"/>
  <c r="K817" i="100" s="1"/>
  <c r="K834" i="100"/>
  <c r="K853" i="100"/>
  <c r="K867" i="100"/>
  <c r="M171" i="102"/>
  <c r="I388" i="103"/>
  <c r="D369" i="103"/>
  <c r="D527" i="100"/>
  <c r="G583" i="100"/>
  <c r="J634" i="100"/>
  <c r="H757" i="100"/>
  <c r="K764" i="100"/>
  <c r="K782" i="100"/>
  <c r="I781" i="100"/>
  <c r="K814" i="100"/>
  <c r="K835" i="100"/>
  <c r="M429" i="102"/>
  <c r="H428" i="102"/>
  <c r="I592" i="100"/>
  <c r="H597" i="100"/>
  <c r="E634" i="100"/>
  <c r="K674" i="100"/>
  <c r="K784" i="100"/>
  <c r="F783" i="100"/>
  <c r="K783" i="100" s="1"/>
  <c r="D800" i="100"/>
  <c r="K864" i="100"/>
  <c r="L393" i="102"/>
  <c r="L376" i="102"/>
  <c r="K89" i="100"/>
  <c r="K183" i="100"/>
  <c r="H492" i="100"/>
  <c r="J566" i="100"/>
  <c r="K14" i="102"/>
  <c r="H240" i="102"/>
  <c r="M240" i="102" s="1"/>
  <c r="M241" i="102"/>
  <c r="M386" i="102"/>
  <c r="H385" i="102"/>
  <c r="M385" i="102" s="1"/>
  <c r="I79" i="102"/>
  <c r="H334" i="102"/>
  <c r="M335" i="102"/>
  <c r="D273" i="103"/>
  <c r="I274" i="103"/>
  <c r="J79" i="102"/>
  <c r="M347" i="102"/>
  <c r="M83" i="102"/>
  <c r="H82" i="102"/>
  <c r="H205" i="102"/>
  <c r="I153" i="103"/>
  <c r="D148" i="103"/>
  <c r="I733" i="100"/>
  <c r="H200" i="102"/>
  <c r="M200" i="102" s="1"/>
  <c r="M201" i="102"/>
  <c r="K230" i="102"/>
  <c r="K547" i="100"/>
  <c r="D653" i="100"/>
  <c r="K706" i="100"/>
  <c r="J733" i="100"/>
  <c r="J14" i="102"/>
  <c r="H30" i="102"/>
  <c r="M31" i="102"/>
  <c r="M41" i="102"/>
  <c r="K174" i="102"/>
  <c r="M181" i="102"/>
  <c r="L195" i="102"/>
  <c r="J231" i="102"/>
  <c r="J301" i="102"/>
  <c r="I405" i="102"/>
  <c r="H463" i="102"/>
  <c r="M463" i="102" s="1"/>
  <c r="M464" i="102"/>
  <c r="K559" i="100"/>
  <c r="I710" i="100"/>
  <c r="K747" i="100"/>
  <c r="F746" i="100"/>
  <c r="K746" i="100" s="1"/>
  <c r="J800" i="100"/>
  <c r="K882" i="100"/>
  <c r="F881" i="100"/>
  <c r="K881" i="100" s="1"/>
  <c r="L14" i="102"/>
  <c r="M60" i="102"/>
  <c r="M169" i="102"/>
  <c r="I277" i="102"/>
  <c r="M278" i="102"/>
  <c r="G27" i="103"/>
  <c r="I28" i="103"/>
  <c r="E121" i="103"/>
  <c r="I125" i="103"/>
  <c r="M49" i="102"/>
  <c r="H48" i="102"/>
  <c r="M48" i="102" s="1"/>
  <c r="J58" i="102"/>
  <c r="L79" i="102"/>
  <c r="M197" i="102"/>
  <c r="H196" i="102"/>
  <c r="H218" i="102"/>
  <c r="M219" i="102"/>
  <c r="M377" i="102"/>
  <c r="H452" i="102"/>
  <c r="M453" i="102"/>
  <c r="H583" i="100"/>
  <c r="J614" i="100"/>
  <c r="I698" i="100"/>
  <c r="K712" i="100"/>
  <c r="H37" i="102"/>
  <c r="M37" i="102" s="1"/>
  <c r="M38" i="102"/>
  <c r="M42" i="102"/>
  <c r="K58" i="102"/>
  <c r="H162" i="102"/>
  <c r="M162" i="102" s="1"/>
  <c r="M163" i="102"/>
  <c r="H232" i="102"/>
  <c r="M233" i="102"/>
  <c r="M20" i="102"/>
  <c r="H19" i="102"/>
  <c r="M19" i="102" s="1"/>
  <c r="J152" i="102"/>
  <c r="M152" i="102" s="1"/>
  <c r="M153" i="102"/>
  <c r="K837" i="100"/>
  <c r="F836" i="100"/>
  <c r="K836" i="100" s="1"/>
  <c r="I857" i="100"/>
  <c r="I852" i="100" s="1"/>
  <c r="M129" i="102"/>
  <c r="H128" i="102"/>
  <c r="M128" i="102" s="1"/>
  <c r="M306" i="102"/>
  <c r="H305" i="102"/>
  <c r="K629" i="100"/>
  <c r="F628" i="100"/>
  <c r="K628" i="100" s="1"/>
  <c r="K638" i="100"/>
  <c r="K659" i="100"/>
  <c r="D766" i="100"/>
  <c r="K779" i="100"/>
  <c r="K787" i="100"/>
  <c r="J819" i="100"/>
  <c r="K854" i="100"/>
  <c r="K858" i="100"/>
  <c r="E887" i="100"/>
  <c r="M93" i="102"/>
  <c r="H92" i="102"/>
  <c r="M144" i="102"/>
  <c r="H143" i="102"/>
  <c r="M143" i="102" s="1"/>
  <c r="K405" i="102"/>
  <c r="I426" i="102"/>
  <c r="E273" i="103"/>
  <c r="D553" i="103"/>
  <c r="I554" i="103"/>
  <c r="I58" i="102"/>
  <c r="I427" i="102"/>
  <c r="I432" i="102"/>
  <c r="I178" i="103"/>
  <c r="I221" i="103"/>
  <c r="E220" i="103"/>
  <c r="I295" i="103"/>
  <c r="I663" i="103"/>
  <c r="L58" i="102"/>
  <c r="K79" i="102"/>
  <c r="M346" i="102"/>
  <c r="I395" i="102"/>
  <c r="M396" i="102"/>
  <c r="M402" i="102"/>
  <c r="K401" i="102"/>
  <c r="K400" i="102" s="1"/>
  <c r="I462" i="103"/>
  <c r="H862" i="103"/>
  <c r="I863" i="103"/>
  <c r="M226" i="102"/>
  <c r="H225" i="102"/>
  <c r="L410" i="102"/>
  <c r="L405" i="102" s="1"/>
  <c r="F167" i="103"/>
  <c r="I180" i="103"/>
  <c r="D455" i="103"/>
  <c r="I456" i="103"/>
  <c r="I888" i="100"/>
  <c r="M132" i="102"/>
  <c r="H131" i="102"/>
  <c r="M131" i="102" s="1"/>
  <c r="M155" i="102"/>
  <c r="M274" i="102"/>
  <c r="I273" i="102"/>
  <c r="I272" i="102" s="1"/>
  <c r="M272" i="102" s="1"/>
  <c r="K492" i="102"/>
  <c r="E369" i="103"/>
  <c r="I822" i="103"/>
  <c r="M39" i="102"/>
  <c r="I357" i="103"/>
  <c r="D353" i="103"/>
  <c r="L57" i="102"/>
  <c r="M211" i="102"/>
  <c r="H210" i="102"/>
  <c r="H434" i="102"/>
  <c r="F140" i="103"/>
  <c r="I370" i="103"/>
  <c r="F369" i="103"/>
  <c r="G607" i="103"/>
  <c r="I607" i="103" s="1"/>
  <c r="I608" i="103"/>
  <c r="I816" i="103"/>
  <c r="D815" i="103"/>
  <c r="I835" i="103"/>
  <c r="E834" i="103"/>
  <c r="D14" i="103"/>
  <c r="I797" i="103"/>
  <c r="D796" i="103"/>
  <c r="K393" i="102"/>
  <c r="H369" i="103"/>
  <c r="I471" i="103"/>
  <c r="D466" i="103"/>
  <c r="F729" i="103"/>
  <c r="M69" i="102"/>
  <c r="H68" i="102"/>
  <c r="H449" i="102"/>
  <c r="M468" i="102"/>
  <c r="F292" i="103"/>
  <c r="F660" i="103"/>
  <c r="I879" i="103"/>
  <c r="M50" i="102"/>
  <c r="M54" i="102"/>
  <c r="K103" i="102"/>
  <c r="K97" i="102" s="1"/>
  <c r="J195" i="102"/>
  <c r="M238" i="102"/>
  <c r="M418" i="102"/>
  <c r="M473" i="102"/>
  <c r="I472" i="102"/>
  <c r="M486" i="102"/>
  <c r="I30" i="103"/>
  <c r="D27" i="103"/>
  <c r="I351" i="103"/>
  <c r="F923" i="103"/>
  <c r="I924" i="103"/>
  <c r="M61" i="102"/>
  <c r="M170" i="102"/>
  <c r="M234" i="102"/>
  <c r="H250" i="103"/>
  <c r="D918" i="103"/>
  <c r="I919" i="103"/>
  <c r="I935" i="103"/>
  <c r="D932" i="103"/>
  <c r="M71" i="102"/>
  <c r="M164" i="102"/>
  <c r="H288" i="102"/>
  <c r="J393" i="102"/>
  <c r="J376" i="102"/>
  <c r="M420" i="102"/>
  <c r="I202" i="103"/>
  <c r="I594" i="103"/>
  <c r="E593" i="103"/>
  <c r="I616" i="103"/>
  <c r="E610" i="103"/>
  <c r="D649" i="103"/>
  <c r="I656" i="103"/>
  <c r="L230" i="102"/>
  <c r="I404" i="102"/>
  <c r="J57" i="102"/>
  <c r="M72" i="102"/>
  <c r="H284" i="102"/>
  <c r="M342" i="102"/>
  <c r="I341" i="102"/>
  <c r="M341" i="102" s="1"/>
  <c r="M352" i="102"/>
  <c r="J395" i="102"/>
  <c r="J404" i="102"/>
  <c r="E38" i="103"/>
  <c r="I128" i="103"/>
  <c r="F209" i="103"/>
  <c r="I210" i="103"/>
  <c r="F404" i="103"/>
  <c r="I773" i="103"/>
  <c r="D874" i="103"/>
  <c r="I877" i="103"/>
  <c r="M215" i="102"/>
  <c r="F38" i="103"/>
  <c r="E313" i="103"/>
  <c r="I314" i="103"/>
  <c r="G313" i="103"/>
  <c r="I326" i="103"/>
  <c r="I502" i="103"/>
  <c r="M73" i="102"/>
  <c r="L103" i="102"/>
  <c r="L97" i="102" s="1"/>
  <c r="K195" i="102"/>
  <c r="H237" i="102"/>
  <c r="M456" i="102"/>
  <c r="E27" i="103"/>
  <c r="I65" i="103"/>
  <c r="I91" i="103"/>
  <c r="H148" i="103"/>
  <c r="H404" i="103"/>
  <c r="H466" i="103"/>
  <c r="I491" i="103"/>
  <c r="D490" i="103"/>
  <c r="F796" i="103"/>
  <c r="E883" i="103"/>
  <c r="M419" i="102"/>
  <c r="L475" i="102"/>
  <c r="L492" i="102" s="1"/>
  <c r="I101" i="103"/>
  <c r="E140" i="103"/>
  <c r="I141" i="103"/>
  <c r="I228" i="103"/>
  <c r="D227" i="103"/>
  <c r="G292" i="103"/>
  <c r="H436" i="103"/>
  <c r="I635" i="103"/>
  <c r="I641" i="103"/>
  <c r="H395" i="102"/>
  <c r="M408" i="102"/>
  <c r="H407" i="102"/>
  <c r="I254" i="103"/>
  <c r="D250" i="103"/>
  <c r="I512" i="103"/>
  <c r="I528" i="103"/>
  <c r="D525" i="103"/>
  <c r="G610" i="103"/>
  <c r="G848" i="103"/>
  <c r="I851" i="103"/>
  <c r="I437" i="103"/>
  <c r="D436" i="103"/>
  <c r="E937" i="103"/>
  <c r="I937" i="103" s="1"/>
  <c r="I938" i="103"/>
  <c r="H475" i="102"/>
  <c r="I212" i="103"/>
  <c r="I225" i="103"/>
  <c r="D220" i="103"/>
  <c r="E353" i="103"/>
  <c r="I597" i="103"/>
  <c r="D593" i="103"/>
  <c r="M198" i="102"/>
  <c r="M457" i="102"/>
  <c r="M467" i="102"/>
  <c r="I475" i="102"/>
  <c r="I146" i="103"/>
  <c r="D140" i="103"/>
  <c r="I333" i="103"/>
  <c r="D332" i="103"/>
  <c r="I374" i="103"/>
  <c r="I382" i="103"/>
  <c r="M147" i="102"/>
  <c r="M202" i="102"/>
  <c r="I80" i="103"/>
  <c r="I159" i="103"/>
  <c r="I556" i="103"/>
  <c r="I786" i="103"/>
  <c r="E781" i="103"/>
  <c r="M397" i="102"/>
  <c r="F121" i="103"/>
  <c r="I186" i="103"/>
  <c r="I200" i="103"/>
  <c r="I299" i="103"/>
  <c r="I349" i="103"/>
  <c r="I412" i="103"/>
  <c r="I439" i="103"/>
  <c r="D660" i="103"/>
  <c r="I730" i="103"/>
  <c r="D729" i="103"/>
  <c r="D762" i="103"/>
  <c r="I767" i="103"/>
  <c r="H874" i="103"/>
  <c r="E932" i="103"/>
  <c r="I933" i="103"/>
  <c r="J82" i="102"/>
  <c r="J81" i="102" s="1"/>
  <c r="J80" i="102" s="1"/>
  <c r="M156" i="102"/>
  <c r="K432" i="102"/>
  <c r="F69" i="103"/>
  <c r="I194" i="103"/>
  <c r="I214" i="103"/>
  <c r="I293" i="103"/>
  <c r="D292" i="103"/>
  <c r="F681" i="103"/>
  <c r="I168" i="103"/>
  <c r="D167" i="103"/>
  <c r="H273" i="103"/>
  <c r="I311" i="103"/>
  <c r="I405" i="103"/>
  <c r="D404" i="103"/>
  <c r="I485" i="103"/>
  <c r="G729" i="103"/>
  <c r="I842" i="103"/>
  <c r="D839" i="103"/>
  <c r="I899" i="103"/>
  <c r="M469" i="102"/>
  <c r="G220" i="103"/>
  <c r="E227" i="103"/>
  <c r="E392" i="103"/>
  <c r="I400" i="103"/>
  <c r="H562" i="103"/>
  <c r="M465" i="102"/>
  <c r="I70" i="103"/>
  <c r="G121" i="103"/>
  <c r="I151" i="103"/>
  <c r="G189" i="103"/>
  <c r="I320" i="103"/>
  <c r="I441" i="103"/>
  <c r="I544" i="103"/>
  <c r="E762" i="103"/>
  <c r="I765" i="103"/>
  <c r="D901" i="103"/>
  <c r="I902" i="103"/>
  <c r="D928" i="103"/>
  <c r="I928" i="103" s="1"/>
  <c r="I929" i="103"/>
  <c r="I43" i="103"/>
  <c r="D38" i="103"/>
  <c r="E69" i="103"/>
  <c r="H189" i="103"/>
  <c r="E250" i="103"/>
  <c r="I259" i="103"/>
  <c r="I307" i="103"/>
  <c r="I378" i="103"/>
  <c r="E436" i="103"/>
  <c r="G466" i="103"/>
  <c r="I538" i="103"/>
  <c r="I661" i="103"/>
  <c r="I832" i="103"/>
  <c r="E901" i="103"/>
  <c r="E167" i="103"/>
  <c r="I530" i="103"/>
  <c r="I563" i="103"/>
  <c r="D562" i="103"/>
  <c r="I138" i="103"/>
  <c r="I182" i="103"/>
  <c r="I303" i="103"/>
  <c r="I318" i="103"/>
  <c r="F353" i="103"/>
  <c r="E455" i="103"/>
  <c r="E490" i="103"/>
  <c r="E630" i="103"/>
  <c r="M242" i="102"/>
  <c r="M378" i="102"/>
  <c r="F14" i="103"/>
  <c r="I132" i="103"/>
  <c r="I278" i="103"/>
  <c r="I290" i="103"/>
  <c r="I297" i="103"/>
  <c r="I475" i="103"/>
  <c r="I481" i="103"/>
  <c r="I539" i="103"/>
  <c r="I652" i="103"/>
  <c r="H815" i="103"/>
  <c r="I828" i="103"/>
  <c r="I63" i="103"/>
  <c r="I104" i="103"/>
  <c r="E466" i="103"/>
  <c r="I473" i="103"/>
  <c r="I522" i="103"/>
  <c r="H660" i="103"/>
  <c r="I675" i="103"/>
  <c r="D681" i="103"/>
  <c r="I682" i="103"/>
  <c r="D862" i="103"/>
  <c r="I865" i="103"/>
  <c r="M387" i="102"/>
  <c r="M398" i="102"/>
  <c r="G14" i="103"/>
  <c r="H140" i="103"/>
  <c r="I192" i="103"/>
  <c r="H292" i="103"/>
  <c r="E332" i="103"/>
  <c r="I341" i="103"/>
  <c r="I393" i="103"/>
  <c r="H455" i="103"/>
  <c r="F490" i="103"/>
  <c r="I605" i="103"/>
  <c r="H729" i="103"/>
  <c r="G762" i="103"/>
  <c r="E815" i="103"/>
  <c r="G932" i="103"/>
  <c r="I136" i="103"/>
  <c r="I301" i="103"/>
  <c r="I309" i="103"/>
  <c r="G332" i="103"/>
  <c r="F392" i="103"/>
  <c r="I518" i="103"/>
  <c r="E517" i="103"/>
  <c r="I526" i="103"/>
  <c r="H579" i="103"/>
  <c r="I599" i="103"/>
  <c r="F649" i="103"/>
  <c r="I671" i="103"/>
  <c r="G815" i="103"/>
  <c r="E874" i="103"/>
  <c r="I130" i="103"/>
  <c r="H209" i="103"/>
  <c r="I328" i="103"/>
  <c r="G392" i="103"/>
  <c r="I445" i="103"/>
  <c r="F517" i="103"/>
  <c r="E525" i="103"/>
  <c r="H610" i="103"/>
  <c r="I738" i="103"/>
  <c r="I895" i="103"/>
  <c r="H84" i="103"/>
  <c r="F148" i="103"/>
  <c r="G250" i="103"/>
  <c r="I316" i="103"/>
  <c r="I477" i="103"/>
  <c r="H541" i="103"/>
  <c r="I673" i="103"/>
  <c r="I725" i="103"/>
  <c r="F113" i="103"/>
  <c r="H204" i="103"/>
  <c r="G227" i="103"/>
  <c r="I268" i="103"/>
  <c r="G525" i="103"/>
  <c r="I580" i="103"/>
  <c r="D579" i="103"/>
  <c r="I716" i="103"/>
  <c r="I740" i="103"/>
  <c r="I134" i="103"/>
  <c r="F466" i="103"/>
  <c r="I566" i="103"/>
  <c r="F579" i="103"/>
  <c r="E681" i="103"/>
  <c r="F746" i="103"/>
  <c r="I811" i="103"/>
  <c r="I893" i="103"/>
  <c r="F27" i="103"/>
  <c r="I78" i="103"/>
  <c r="D113" i="103"/>
  <c r="I117" i="103"/>
  <c r="I190" i="103"/>
  <c r="I547" i="103"/>
  <c r="I650" i="103"/>
  <c r="I742" i="103"/>
  <c r="D781" i="103"/>
  <c r="I782" i="103"/>
  <c r="I820" i="103"/>
  <c r="I849" i="103"/>
  <c r="F874" i="103"/>
  <c r="I551" i="103"/>
  <c r="I803" i="103"/>
  <c r="H69" i="103"/>
  <c r="I243" i="103"/>
  <c r="I611" i="103"/>
  <c r="I763" i="103"/>
  <c r="I856" i="103"/>
  <c r="D883" i="103"/>
  <c r="F901" i="103"/>
  <c r="I376" i="103"/>
  <c r="I415" i="103"/>
  <c r="F436" i="103"/>
  <c r="G562" i="103"/>
  <c r="H681" i="103"/>
  <c r="I926" i="103"/>
  <c r="E292" i="103"/>
  <c r="I601" i="103"/>
  <c r="E660" i="103"/>
  <c r="I818" i="103"/>
  <c r="G883" i="103"/>
  <c r="D541" i="103"/>
  <c r="G630" i="103"/>
  <c r="G660" i="103"/>
  <c r="E862" i="103"/>
  <c r="I498" i="103"/>
  <c r="F541" i="103"/>
  <c r="I631" i="103"/>
  <c r="E796" i="103"/>
  <c r="I813" i="103"/>
  <c r="I916" i="103"/>
  <c r="H932" i="103"/>
  <c r="M290" i="99" l="1"/>
  <c r="M77" i="99"/>
  <c r="N31" i="99"/>
  <c r="M27" i="99"/>
  <c r="H882" i="103"/>
  <c r="I588" i="103"/>
  <c r="I848" i="103"/>
  <c r="H941" i="103"/>
  <c r="F881" i="103"/>
  <c r="H13" i="103"/>
  <c r="I834" i="103"/>
  <c r="I839" i="103"/>
  <c r="H846" i="103"/>
  <c r="H881" i="103"/>
  <c r="I209" i="103"/>
  <c r="G680" i="103"/>
  <c r="I38" i="103"/>
  <c r="E752" i="103"/>
  <c r="I189" i="103"/>
  <c r="I204" i="103"/>
  <c r="E847" i="103"/>
  <c r="H752" i="103"/>
  <c r="G751" i="103"/>
  <c r="I746" i="103"/>
  <c r="I517" i="103"/>
  <c r="F847" i="103"/>
  <c r="F561" i="103"/>
  <c r="F882" i="103"/>
  <c r="H119" i="103"/>
  <c r="E119" i="103"/>
  <c r="H120" i="103"/>
  <c r="I901" i="103"/>
  <c r="H847" i="103"/>
  <c r="I932" i="103"/>
  <c r="I84" i="103"/>
  <c r="I553" i="103"/>
  <c r="I918" i="103"/>
  <c r="I69" i="103"/>
  <c r="F249" i="103"/>
  <c r="I781" i="103"/>
  <c r="I313" i="103"/>
  <c r="I167" i="103"/>
  <c r="G560" i="103"/>
  <c r="I140" i="103"/>
  <c r="F752" i="103"/>
  <c r="G434" i="103"/>
  <c r="G846" i="103"/>
  <c r="F679" i="103"/>
  <c r="I121" i="103"/>
  <c r="E13" i="103"/>
  <c r="I610" i="103"/>
  <c r="I923" i="103"/>
  <c r="E679" i="103"/>
  <c r="E846" i="103"/>
  <c r="I593" i="103"/>
  <c r="H248" i="103"/>
  <c r="M289" i="102"/>
  <c r="K303" i="102"/>
  <c r="M134" i="102"/>
  <c r="M415" i="102"/>
  <c r="I194" i="102"/>
  <c r="M441" i="102"/>
  <c r="J194" i="102"/>
  <c r="L174" i="102"/>
  <c r="L96" i="102"/>
  <c r="H380" i="102"/>
  <c r="M380" i="102" s="1"/>
  <c r="I96" i="102"/>
  <c r="L173" i="102"/>
  <c r="M175" i="102"/>
  <c r="H15" i="102"/>
  <c r="H376" i="102"/>
  <c r="M376" i="102" s="1"/>
  <c r="M423" i="102"/>
  <c r="J303" i="102"/>
  <c r="J302" i="102" s="1"/>
  <c r="L375" i="102"/>
  <c r="M176" i="102"/>
  <c r="K438" i="102"/>
  <c r="M438" i="102" s="1"/>
  <c r="K434" i="102"/>
  <c r="K433" i="102" s="1"/>
  <c r="M65" i="99"/>
  <c r="M292" i="99"/>
  <c r="N306" i="99"/>
  <c r="M416" i="99"/>
  <c r="N469" i="99"/>
  <c r="K96" i="99"/>
  <c r="M156" i="99"/>
  <c r="J26" i="99"/>
  <c r="M26" i="99" s="1"/>
  <c r="M181" i="99"/>
  <c r="J81" i="99"/>
  <c r="N81" i="99" s="1"/>
  <c r="N451" i="99"/>
  <c r="N164" i="99"/>
  <c r="H80" i="99"/>
  <c r="N234" i="99"/>
  <c r="M125" i="99"/>
  <c r="L80" i="99"/>
  <c r="N452" i="99"/>
  <c r="N464" i="99"/>
  <c r="I80" i="99"/>
  <c r="N160" i="99"/>
  <c r="N138" i="99"/>
  <c r="N104" i="99"/>
  <c r="N347" i="99"/>
  <c r="N150" i="99"/>
  <c r="N61" i="99"/>
  <c r="M335" i="99"/>
  <c r="M217" i="99"/>
  <c r="M278" i="99"/>
  <c r="M282" i="99"/>
  <c r="M378" i="99"/>
  <c r="J82" i="99"/>
  <c r="M82" i="99" s="1"/>
  <c r="N50" i="99"/>
  <c r="J334" i="99"/>
  <c r="N334" i="99" s="1"/>
  <c r="I375" i="99"/>
  <c r="J433" i="99"/>
  <c r="M21" i="99"/>
  <c r="J305" i="99"/>
  <c r="N305" i="99" s="1"/>
  <c r="M218" i="99"/>
  <c r="N147" i="99"/>
  <c r="M219" i="99"/>
  <c r="J16" i="99"/>
  <c r="M16" i="99" s="1"/>
  <c r="N214" i="99"/>
  <c r="J96" i="99"/>
  <c r="N96" i="99" s="1"/>
  <c r="M408" i="99"/>
  <c r="M202" i="99"/>
  <c r="M17" i="99"/>
  <c r="M201" i="99"/>
  <c r="H63" i="99"/>
  <c r="J63" i="99" s="1"/>
  <c r="M63" i="99" s="1"/>
  <c r="M134" i="99"/>
  <c r="M211" i="99"/>
  <c r="M35" i="99"/>
  <c r="J20" i="99"/>
  <c r="M20" i="99" s="1"/>
  <c r="N55" i="99"/>
  <c r="M442" i="99"/>
  <c r="M430" i="99"/>
  <c r="N43" i="99"/>
  <c r="I57" i="99"/>
  <c r="K194" i="99"/>
  <c r="M192" i="99"/>
  <c r="M94" i="99"/>
  <c r="M233" i="99"/>
  <c r="N461" i="99"/>
  <c r="M87" i="99"/>
  <c r="I103" i="99"/>
  <c r="I97" i="99" s="1"/>
  <c r="J429" i="99"/>
  <c r="N429" i="99" s="1"/>
  <c r="M398" i="99"/>
  <c r="L103" i="99"/>
  <c r="M153" i="99"/>
  <c r="N237" i="99"/>
  <c r="H304" i="99"/>
  <c r="J304" i="99" s="1"/>
  <c r="N424" i="99"/>
  <c r="N236" i="99"/>
  <c r="M237" i="99"/>
  <c r="M105" i="99"/>
  <c r="I405" i="99"/>
  <c r="J19" i="99"/>
  <c r="N238" i="99"/>
  <c r="M381" i="99"/>
  <c r="N343" i="99"/>
  <c r="M177" i="99"/>
  <c r="M129" i="99"/>
  <c r="M465" i="99"/>
  <c r="N241" i="99"/>
  <c r="N73" i="99"/>
  <c r="M240" i="99"/>
  <c r="M83" i="99"/>
  <c r="J407" i="99"/>
  <c r="N407" i="99" s="1"/>
  <c r="M76" i="99"/>
  <c r="N76" i="99"/>
  <c r="I376" i="99"/>
  <c r="I302" i="99" s="1"/>
  <c r="N149" i="99"/>
  <c r="M294" i="99"/>
  <c r="M197" i="99"/>
  <c r="M42" i="99"/>
  <c r="M236" i="99"/>
  <c r="N240" i="99"/>
  <c r="J30" i="99"/>
  <c r="M30" i="99" s="1"/>
  <c r="N380" i="99"/>
  <c r="H169" i="99"/>
  <c r="J169" i="99" s="1"/>
  <c r="M286" i="99"/>
  <c r="J346" i="99"/>
  <c r="M346" i="99" s="1"/>
  <c r="H75" i="99"/>
  <c r="N381" i="99"/>
  <c r="M132" i="99"/>
  <c r="H59" i="99"/>
  <c r="J59" i="99" s="1"/>
  <c r="J411" i="99"/>
  <c r="M131" i="99"/>
  <c r="N146" i="99"/>
  <c r="H414" i="99"/>
  <c r="J414" i="99" s="1"/>
  <c r="N382" i="99"/>
  <c r="J281" i="99"/>
  <c r="M281" i="99" s="1"/>
  <c r="M477" i="99"/>
  <c r="N410" i="99"/>
  <c r="H755" i="100"/>
  <c r="I38" i="100"/>
  <c r="I121" i="100"/>
  <c r="K426" i="100"/>
  <c r="K487" i="100"/>
  <c r="H886" i="100"/>
  <c r="K270" i="100"/>
  <c r="K463" i="100"/>
  <c r="E755" i="100"/>
  <c r="I653" i="100"/>
  <c r="I332" i="100"/>
  <c r="K303" i="100"/>
  <c r="K761" i="100"/>
  <c r="K93" i="100"/>
  <c r="I757" i="100"/>
  <c r="K598" i="100"/>
  <c r="I766" i="100"/>
  <c r="K19" i="100"/>
  <c r="K504" i="100"/>
  <c r="E885" i="100"/>
  <c r="K866" i="100"/>
  <c r="I614" i="100"/>
  <c r="K500" i="100"/>
  <c r="K114" i="100"/>
  <c r="K630" i="100"/>
  <c r="K383" i="100"/>
  <c r="K781" i="100"/>
  <c r="H885" i="100"/>
  <c r="I936" i="100"/>
  <c r="K113" i="100"/>
  <c r="D886" i="100"/>
  <c r="K796" i="100"/>
  <c r="K51" i="100"/>
  <c r="K186" i="100"/>
  <c r="K524" i="100"/>
  <c r="E13" i="100"/>
  <c r="I370" i="100"/>
  <c r="H945" i="100"/>
  <c r="I634" i="100"/>
  <c r="J886" i="100"/>
  <c r="J851" i="100"/>
  <c r="D755" i="100"/>
  <c r="E684" i="100"/>
  <c r="E435" i="100"/>
  <c r="I250" i="100"/>
  <c r="E565" i="100"/>
  <c r="K204" i="100"/>
  <c r="I14" i="100"/>
  <c r="K14" i="100" s="1"/>
  <c r="J119" i="100"/>
  <c r="J850" i="100"/>
  <c r="F852" i="100"/>
  <c r="K852" i="100" s="1"/>
  <c r="K422" i="100"/>
  <c r="K932" i="100"/>
  <c r="F927" i="100"/>
  <c r="K927" i="100" s="1"/>
  <c r="J945" i="100"/>
  <c r="K933" i="100"/>
  <c r="J13" i="100"/>
  <c r="I685" i="100"/>
  <c r="I684" i="100" s="1"/>
  <c r="D851" i="100"/>
  <c r="K70" i="100"/>
  <c r="D756" i="100"/>
  <c r="K69" i="100"/>
  <c r="J885" i="100"/>
  <c r="I492" i="100"/>
  <c r="G885" i="100"/>
  <c r="K43" i="100"/>
  <c r="F167" i="100"/>
  <c r="E248" i="100"/>
  <c r="K557" i="100"/>
  <c r="K182" i="100"/>
  <c r="K30" i="100"/>
  <c r="D435" i="100"/>
  <c r="E850" i="100"/>
  <c r="I545" i="100"/>
  <c r="I227" i="100"/>
  <c r="I84" i="100"/>
  <c r="I819" i="100"/>
  <c r="K278" i="100"/>
  <c r="J249" i="100"/>
  <c r="D119" i="100"/>
  <c r="J756" i="100"/>
  <c r="G850" i="100"/>
  <c r="K710" i="100"/>
  <c r="E683" i="100"/>
  <c r="G851" i="100"/>
  <c r="K256" i="100"/>
  <c r="K624" i="100"/>
  <c r="H564" i="100"/>
  <c r="G13" i="100"/>
  <c r="G565" i="100"/>
  <c r="H565" i="100"/>
  <c r="J684" i="100"/>
  <c r="I148" i="100"/>
  <c r="K251" i="100"/>
  <c r="I597" i="100"/>
  <c r="F110" i="100"/>
  <c r="K110" i="100" s="1"/>
  <c r="K111" i="100"/>
  <c r="E756" i="100"/>
  <c r="H435" i="100"/>
  <c r="J435" i="100"/>
  <c r="E249" i="100"/>
  <c r="I468" i="100"/>
  <c r="D248" i="100"/>
  <c r="K318" i="100"/>
  <c r="G248" i="100"/>
  <c r="K190" i="100"/>
  <c r="K413" i="100"/>
  <c r="G249" i="100"/>
  <c r="F189" i="100"/>
  <c r="K189" i="100" s="1"/>
  <c r="L426" i="102"/>
  <c r="M205" i="102"/>
  <c r="M439" i="102"/>
  <c r="M389" i="102"/>
  <c r="M206" i="102"/>
  <c r="M390" i="102"/>
  <c r="I195" i="102"/>
  <c r="I393" i="102"/>
  <c r="M410" i="102"/>
  <c r="M285" i="102"/>
  <c r="K96" i="102"/>
  <c r="M284" i="102"/>
  <c r="K302" i="102"/>
  <c r="M449" i="102"/>
  <c r="J405" i="102"/>
  <c r="J394" i="102" s="1"/>
  <c r="H103" i="102"/>
  <c r="M440" i="102"/>
  <c r="N401" i="99"/>
  <c r="M401" i="99"/>
  <c r="N460" i="99"/>
  <c r="M460" i="99"/>
  <c r="J418" i="99"/>
  <c r="I301" i="99"/>
  <c r="J289" i="99"/>
  <c r="N289" i="99" s="1"/>
  <c r="N232" i="99"/>
  <c r="M144" i="99"/>
  <c r="N215" i="99"/>
  <c r="J34" i="99"/>
  <c r="H33" i="99"/>
  <c r="J33" i="99" s="1"/>
  <c r="M93" i="99"/>
  <c r="N226" i="99"/>
  <c r="J277" i="99"/>
  <c r="N277" i="99" s="1"/>
  <c r="M126" i="99"/>
  <c r="H400" i="99"/>
  <c r="H395" i="99" s="1"/>
  <c r="N69" i="99"/>
  <c r="M380" i="99"/>
  <c r="M475" i="99"/>
  <c r="H162" i="99"/>
  <c r="J162" i="99" s="1"/>
  <c r="J163" i="99"/>
  <c r="N420" i="99"/>
  <c r="I194" i="99"/>
  <c r="J276" i="99"/>
  <c r="H459" i="99"/>
  <c r="J459" i="99" s="1"/>
  <c r="N459" i="99" s="1"/>
  <c r="M25" i="99"/>
  <c r="N198" i="99"/>
  <c r="M198" i="99"/>
  <c r="M92" i="99"/>
  <c r="M274" i="99"/>
  <c r="J468" i="99"/>
  <c r="N468" i="99" s="1"/>
  <c r="N49" i="99"/>
  <c r="N389" i="99"/>
  <c r="J467" i="99"/>
  <c r="M390" i="99"/>
  <c r="I393" i="99"/>
  <c r="N242" i="99"/>
  <c r="M471" i="99"/>
  <c r="N471" i="99"/>
  <c r="G119" i="103"/>
  <c r="G13" i="103"/>
  <c r="I436" i="103"/>
  <c r="D560" i="103"/>
  <c r="D435" i="103"/>
  <c r="D13" i="103"/>
  <c r="I14" i="103"/>
  <c r="D119" i="103"/>
  <c r="E561" i="103"/>
  <c r="I579" i="103"/>
  <c r="M401" i="102"/>
  <c r="I649" i="103"/>
  <c r="G756" i="100"/>
  <c r="K844" i="100"/>
  <c r="F843" i="100"/>
  <c r="K843" i="100" s="1"/>
  <c r="F941" i="100"/>
  <c r="K941" i="100" s="1"/>
  <c r="K942" i="100"/>
  <c r="D752" i="103"/>
  <c r="I753" i="103"/>
  <c r="D846" i="103"/>
  <c r="M159" i="99"/>
  <c r="N159" i="99"/>
  <c r="L158" i="99"/>
  <c r="F437" i="100"/>
  <c r="K937" i="100"/>
  <c r="N140" i="99"/>
  <c r="M140" i="99"/>
  <c r="F227" i="100"/>
  <c r="K228" i="100"/>
  <c r="I250" i="103"/>
  <c r="D249" i="103"/>
  <c r="L231" i="102"/>
  <c r="K404" i="102"/>
  <c r="M400" i="102"/>
  <c r="I885" i="100"/>
  <c r="I851" i="100"/>
  <c r="H119" i="100"/>
  <c r="H13" i="100"/>
  <c r="K617" i="100"/>
  <c r="F614" i="100"/>
  <c r="K614" i="100" s="1"/>
  <c r="K803" i="100"/>
  <c r="F800" i="100"/>
  <c r="K483" i="100"/>
  <c r="H37" i="99"/>
  <c r="J37" i="99" s="1"/>
  <c r="J38" i="99"/>
  <c r="M207" i="99"/>
  <c r="N207" i="99"/>
  <c r="M141" i="99"/>
  <c r="J755" i="100"/>
  <c r="D13" i="100"/>
  <c r="I862" i="103"/>
  <c r="H236" i="102"/>
  <c r="M236" i="102" s="1"/>
  <c r="M237" i="102"/>
  <c r="M15" i="102"/>
  <c r="E886" i="100"/>
  <c r="E945" i="100"/>
  <c r="H217" i="102"/>
  <c r="M217" i="102" s="1"/>
  <c r="M218" i="102"/>
  <c r="L13" i="102"/>
  <c r="N473" i="99"/>
  <c r="M473" i="99"/>
  <c r="I630" i="103"/>
  <c r="F492" i="100"/>
  <c r="K492" i="100" s="1"/>
  <c r="K493" i="100"/>
  <c r="M415" i="99"/>
  <c r="L414" i="99"/>
  <c r="N415" i="99"/>
  <c r="H205" i="99"/>
  <c r="J205" i="99" s="1"/>
  <c r="M205" i="99" s="1"/>
  <c r="J206" i="99"/>
  <c r="F519" i="100"/>
  <c r="K519" i="100" s="1"/>
  <c r="N67" i="99"/>
  <c r="M67" i="99"/>
  <c r="H683" i="100"/>
  <c r="E119" i="100"/>
  <c r="N60" i="99"/>
  <c r="I220" i="100"/>
  <c r="K220" i="100" s="1"/>
  <c r="I167" i="100"/>
  <c r="F846" i="103"/>
  <c r="H679" i="103"/>
  <c r="H561" i="103"/>
  <c r="M407" i="102"/>
  <c r="H406" i="102"/>
  <c r="L450" i="102"/>
  <c r="L394" i="102" s="1"/>
  <c r="M92" i="102"/>
  <c r="M196" i="102"/>
  <c r="M82" i="102"/>
  <c r="H81" i="102"/>
  <c r="H96" i="102" s="1"/>
  <c r="H850" i="100"/>
  <c r="H756" i="100"/>
  <c r="L272" i="99"/>
  <c r="N273" i="99"/>
  <c r="M273" i="99"/>
  <c r="M293" i="102"/>
  <c r="H292" i="102"/>
  <c r="M292" i="102" s="1"/>
  <c r="N472" i="99"/>
  <c r="M472" i="99"/>
  <c r="D120" i="100"/>
  <c r="K543" i="100"/>
  <c r="F542" i="100"/>
  <c r="K542" i="100" s="1"/>
  <c r="I815" i="103"/>
  <c r="I353" i="103"/>
  <c r="J103" i="102"/>
  <c r="D850" i="100"/>
  <c r="F148" i="100"/>
  <c r="K148" i="100" s="1"/>
  <c r="K149" i="100"/>
  <c r="K593" i="100"/>
  <c r="F592" i="100"/>
  <c r="K592" i="100" s="1"/>
  <c r="K261" i="100"/>
  <c r="F250" i="100"/>
  <c r="I353" i="100"/>
  <c r="F273" i="100"/>
  <c r="K273" i="100" s="1"/>
  <c r="K857" i="100"/>
  <c r="I492" i="99"/>
  <c r="F248" i="103"/>
  <c r="F120" i="103"/>
  <c r="D751" i="103"/>
  <c r="I681" i="103"/>
  <c r="D680" i="103"/>
  <c r="I392" i="103"/>
  <c r="K173" i="102"/>
  <c r="I455" i="103"/>
  <c r="E434" i="103"/>
  <c r="K280" i="102"/>
  <c r="M281" i="102"/>
  <c r="K612" i="100"/>
  <c r="F611" i="100"/>
  <c r="K611" i="100" s="1"/>
  <c r="H120" i="100"/>
  <c r="H248" i="100"/>
  <c r="M241" i="99"/>
  <c r="K209" i="100"/>
  <c r="L492" i="99"/>
  <c r="N170" i="99"/>
  <c r="E564" i="100"/>
  <c r="E436" i="100"/>
  <c r="F597" i="100"/>
  <c r="L450" i="99"/>
  <c r="M135" i="99"/>
  <c r="N135" i="99"/>
  <c r="M273" i="102"/>
  <c r="I220" i="103"/>
  <c r="G435" i="103"/>
  <c r="J492" i="102"/>
  <c r="I98" i="102"/>
  <c r="M99" i="102"/>
  <c r="L428" i="99"/>
  <c r="K757" i="100"/>
  <c r="M441" i="99"/>
  <c r="L304" i="99"/>
  <c r="D684" i="100"/>
  <c r="F292" i="100"/>
  <c r="K292" i="100" s="1"/>
  <c r="J428" i="99"/>
  <c r="H427" i="99"/>
  <c r="J72" i="99"/>
  <c r="H71" i="99"/>
  <c r="J71" i="99" s="1"/>
  <c r="N436" i="99"/>
  <c r="M434" i="99"/>
  <c r="L433" i="99"/>
  <c r="N434" i="99"/>
  <c r="K394" i="99"/>
  <c r="I541" i="103"/>
  <c r="H680" i="103"/>
  <c r="H751" i="103"/>
  <c r="F13" i="103"/>
  <c r="F119" i="103"/>
  <c r="I332" i="103"/>
  <c r="J683" i="100"/>
  <c r="J565" i="100"/>
  <c r="I369" i="103"/>
  <c r="H75" i="102"/>
  <c r="M76" i="102"/>
  <c r="N453" i="99"/>
  <c r="K698" i="100"/>
  <c r="L79" i="99"/>
  <c r="L58" i="99"/>
  <c r="F766" i="100"/>
  <c r="K766" i="100" s="1"/>
  <c r="F634" i="100"/>
  <c r="K635" i="100"/>
  <c r="M319" i="99"/>
  <c r="G119" i="100"/>
  <c r="M435" i="99"/>
  <c r="M345" i="99"/>
  <c r="M200" i="99"/>
  <c r="G564" i="100"/>
  <c r="G436" i="100"/>
  <c r="G684" i="100"/>
  <c r="G755" i="100"/>
  <c r="J176" i="99"/>
  <c r="N176" i="99" s="1"/>
  <c r="H175" i="99"/>
  <c r="I27" i="100"/>
  <c r="D564" i="100"/>
  <c r="D436" i="100"/>
  <c r="F405" i="100"/>
  <c r="N152" i="99"/>
  <c r="K141" i="100"/>
  <c r="F140" i="100"/>
  <c r="K140" i="100" s="1"/>
  <c r="D248" i="103"/>
  <c r="J280" i="99"/>
  <c r="N280" i="99" s="1"/>
  <c r="G679" i="103"/>
  <c r="G561" i="103"/>
  <c r="I874" i="103"/>
  <c r="N440" i="99"/>
  <c r="M440" i="99"/>
  <c r="L439" i="99"/>
  <c r="M476" i="102"/>
  <c r="E881" i="103"/>
  <c r="F941" i="103"/>
  <c r="I273" i="103"/>
  <c r="K584" i="100"/>
  <c r="F583" i="100"/>
  <c r="K583" i="100" s="1"/>
  <c r="K572" i="100"/>
  <c r="F566" i="100"/>
  <c r="K354" i="100"/>
  <c r="F353" i="100"/>
  <c r="F313" i="100"/>
  <c r="K313" i="100" s="1"/>
  <c r="G120" i="100"/>
  <c r="K753" i="100"/>
  <c r="F750" i="100"/>
  <c r="K750" i="100" s="1"/>
  <c r="I800" i="100"/>
  <c r="D120" i="103"/>
  <c r="E941" i="103"/>
  <c r="E882" i="103"/>
  <c r="I466" i="103"/>
  <c r="H432" i="102"/>
  <c r="M432" i="102" s="1"/>
  <c r="M428" i="102"/>
  <c r="H427" i="102"/>
  <c r="M427" i="102" s="1"/>
  <c r="F664" i="100"/>
  <c r="K664" i="100" s="1"/>
  <c r="F435" i="103"/>
  <c r="F560" i="103"/>
  <c r="E560" i="103"/>
  <c r="E435" i="103"/>
  <c r="H393" i="102"/>
  <c r="M393" i="102" s="1"/>
  <c r="M475" i="102"/>
  <c r="M288" i="102"/>
  <c r="H249" i="103"/>
  <c r="I27" i="103"/>
  <c r="K548" i="100"/>
  <c r="F545" i="100"/>
  <c r="N377" i="99"/>
  <c r="M377" i="99"/>
  <c r="L393" i="99"/>
  <c r="L376" i="99"/>
  <c r="L19" i="99"/>
  <c r="F84" i="100"/>
  <c r="K101" i="100"/>
  <c r="N210" i="99"/>
  <c r="M210" i="99"/>
  <c r="L209" i="99"/>
  <c r="L195" i="99" s="1"/>
  <c r="I426" i="99"/>
  <c r="F38" i="100"/>
  <c r="K38" i="100" s="1"/>
  <c r="K39" i="100"/>
  <c r="N419" i="99"/>
  <c r="M419" i="99"/>
  <c r="L418" i="99"/>
  <c r="H350" i="99"/>
  <c r="J350" i="99" s="1"/>
  <c r="J351" i="99"/>
  <c r="M191" i="99"/>
  <c r="L190" i="99"/>
  <c r="N191" i="99"/>
  <c r="F733" i="100"/>
  <c r="K733" i="100" s="1"/>
  <c r="F653" i="100"/>
  <c r="K653" i="100" s="1"/>
  <c r="M41" i="99"/>
  <c r="H433" i="102"/>
  <c r="M433" i="102" s="1"/>
  <c r="M434" i="102"/>
  <c r="D565" i="100"/>
  <c r="D683" i="100"/>
  <c r="I292" i="103"/>
  <c r="H560" i="103"/>
  <c r="H435" i="103"/>
  <c r="F434" i="103"/>
  <c r="I471" i="102"/>
  <c r="M472" i="102"/>
  <c r="H304" i="102"/>
  <c r="M305" i="102"/>
  <c r="H333" i="102"/>
  <c r="M333" i="102" s="1"/>
  <c r="M334" i="102"/>
  <c r="K457" i="100"/>
  <c r="I405" i="100"/>
  <c r="J564" i="100"/>
  <c r="J436" i="100"/>
  <c r="L175" i="99"/>
  <c r="H385" i="99"/>
  <c r="J386" i="99"/>
  <c r="N406" i="99"/>
  <c r="K469" i="100"/>
  <c r="F468" i="100"/>
  <c r="F905" i="100"/>
  <c r="K905" i="100" s="1"/>
  <c r="F819" i="100"/>
  <c r="K820" i="100"/>
  <c r="N155" i="99"/>
  <c r="M155" i="99"/>
  <c r="K375" i="99"/>
  <c r="K303" i="99"/>
  <c r="K302" i="99" s="1"/>
  <c r="N387" i="99"/>
  <c r="M387" i="99"/>
  <c r="E249" i="103"/>
  <c r="I762" i="103"/>
  <c r="M404" i="102"/>
  <c r="I303" i="102"/>
  <c r="I302" i="102" s="1"/>
  <c r="L302" i="102"/>
  <c r="H29" i="102"/>
  <c r="M29" i="102" s="1"/>
  <c r="M30" i="102"/>
  <c r="M460" i="102"/>
  <c r="H459" i="102"/>
  <c r="M459" i="102" s="1"/>
  <c r="H422" i="99"/>
  <c r="J423" i="99"/>
  <c r="N225" i="99"/>
  <c r="M225" i="99"/>
  <c r="H103" i="99"/>
  <c r="N143" i="99"/>
  <c r="M143" i="99"/>
  <c r="F456" i="100"/>
  <c r="K456" i="100" s="1"/>
  <c r="K459" i="100"/>
  <c r="D885" i="100"/>
  <c r="M29" i="99"/>
  <c r="N29" i="99"/>
  <c r="I729" i="103"/>
  <c r="I227" i="103"/>
  <c r="H434" i="103"/>
  <c r="I375" i="102"/>
  <c r="D847" i="103"/>
  <c r="M452" i="102"/>
  <c r="H451" i="102"/>
  <c r="I276" i="102"/>
  <c r="I301" i="102" s="1"/>
  <c r="M277" i="102"/>
  <c r="F332" i="100"/>
  <c r="K333" i="100"/>
  <c r="M476" i="99"/>
  <c r="H33" i="102"/>
  <c r="M34" i="102"/>
  <c r="G435" i="100"/>
  <c r="F393" i="100"/>
  <c r="K393" i="100" s="1"/>
  <c r="N352" i="99"/>
  <c r="J285" i="99"/>
  <c r="H284" i="99"/>
  <c r="H231" i="99" s="1"/>
  <c r="J231" i="99" s="1"/>
  <c r="M39" i="99"/>
  <c r="J224" i="99"/>
  <c r="K97" i="99"/>
  <c r="K13" i="99" s="1"/>
  <c r="F121" i="100"/>
  <c r="M137" i="99"/>
  <c r="H684" i="100"/>
  <c r="N196" i="99"/>
  <c r="G120" i="103"/>
  <c r="G248" i="103"/>
  <c r="G847" i="103"/>
  <c r="G881" i="103"/>
  <c r="I796" i="103"/>
  <c r="M210" i="102"/>
  <c r="H209" i="102"/>
  <c r="M209" i="102" s="1"/>
  <c r="D881" i="103"/>
  <c r="M232" i="102"/>
  <c r="I25" i="102"/>
  <c r="M26" i="102"/>
  <c r="L333" i="99"/>
  <c r="M457" i="99"/>
  <c r="N457" i="99"/>
  <c r="M100" i="99"/>
  <c r="N100" i="99"/>
  <c r="D249" i="100"/>
  <c r="F751" i="103"/>
  <c r="F680" i="103"/>
  <c r="L15" i="99"/>
  <c r="I490" i="103"/>
  <c r="I887" i="100"/>
  <c r="K888" i="100"/>
  <c r="G249" i="103"/>
  <c r="G882" i="103"/>
  <c r="G941" i="103"/>
  <c r="E751" i="103"/>
  <c r="E680" i="103"/>
  <c r="G752" i="103"/>
  <c r="D679" i="103"/>
  <c r="I562" i="103"/>
  <c r="D561" i="103"/>
  <c r="I660" i="103"/>
  <c r="K395" i="102"/>
  <c r="M191" i="102"/>
  <c r="H190" i="102"/>
  <c r="F370" i="100"/>
  <c r="G945" i="100"/>
  <c r="G886" i="100"/>
  <c r="I566" i="100"/>
  <c r="K567" i="100"/>
  <c r="E120" i="100"/>
  <c r="J342" i="99"/>
  <c r="H341" i="99"/>
  <c r="J341" i="99" s="1"/>
  <c r="N341" i="99" s="1"/>
  <c r="K879" i="100"/>
  <c r="F878" i="100"/>
  <c r="K878" i="100" s="1"/>
  <c r="M68" i="99"/>
  <c r="J120" i="100"/>
  <c r="J248" i="100"/>
  <c r="J456" i="99"/>
  <c r="H455" i="99"/>
  <c r="H436" i="100"/>
  <c r="J99" i="99"/>
  <c r="H98" i="99"/>
  <c r="M213" i="99"/>
  <c r="N213" i="99"/>
  <c r="M225" i="102"/>
  <c r="H224" i="102"/>
  <c r="E248" i="103"/>
  <c r="E120" i="103"/>
  <c r="I883" i="103"/>
  <c r="D882" i="103"/>
  <c r="D941" i="103"/>
  <c r="I113" i="103"/>
  <c r="D434" i="103"/>
  <c r="I404" i="103"/>
  <c r="I525" i="103"/>
  <c r="H67" i="102"/>
  <c r="M68" i="102"/>
  <c r="J96" i="102"/>
  <c r="M422" i="102"/>
  <c r="F887" i="100"/>
  <c r="M159" i="102"/>
  <c r="H158" i="102"/>
  <c r="M463" i="99"/>
  <c r="N463" i="99"/>
  <c r="H249" i="100"/>
  <c r="G683" i="100"/>
  <c r="K104" i="100"/>
  <c r="I527" i="100"/>
  <c r="M288" i="99"/>
  <c r="N288" i="99"/>
  <c r="N391" i="99"/>
  <c r="M391" i="99"/>
  <c r="D945" i="100"/>
  <c r="J54" i="99"/>
  <c r="H53" i="99"/>
  <c r="F27" i="100"/>
  <c r="K688" i="100"/>
  <c r="F685" i="100"/>
  <c r="I148" i="103"/>
  <c r="F527" i="100"/>
  <c r="K530" i="100"/>
  <c r="L396" i="99"/>
  <c r="M397" i="99"/>
  <c r="N397" i="99"/>
  <c r="N64" i="99"/>
  <c r="M48" i="99"/>
  <c r="N48" i="99"/>
  <c r="I450" i="99"/>
  <c r="K936" i="100"/>
  <c r="M128" i="99"/>
  <c r="N128" i="99"/>
  <c r="F785" i="100"/>
  <c r="K785" i="100" s="1"/>
  <c r="I434" i="103" l="1"/>
  <c r="I249" i="103"/>
  <c r="I941" i="103"/>
  <c r="E942" i="103"/>
  <c r="H942" i="103"/>
  <c r="I679" i="103"/>
  <c r="I561" i="103"/>
  <c r="M103" i="102"/>
  <c r="K394" i="102"/>
  <c r="N26" i="99"/>
  <c r="M81" i="99"/>
  <c r="J80" i="99"/>
  <c r="N80" i="99" s="1"/>
  <c r="M280" i="99"/>
  <c r="I13" i="99"/>
  <c r="N346" i="99"/>
  <c r="L97" i="99"/>
  <c r="N82" i="99"/>
  <c r="N63" i="99"/>
  <c r="M334" i="99"/>
  <c r="M305" i="99"/>
  <c r="N16" i="99"/>
  <c r="M96" i="99"/>
  <c r="N20" i="99"/>
  <c r="M407" i="99"/>
  <c r="J103" i="99"/>
  <c r="N103" i="99" s="1"/>
  <c r="N281" i="99"/>
  <c r="M429" i="99"/>
  <c r="N30" i="99"/>
  <c r="I394" i="99"/>
  <c r="H79" i="99"/>
  <c r="J79" i="99" s="1"/>
  <c r="M79" i="99" s="1"/>
  <c r="I173" i="99"/>
  <c r="M411" i="99"/>
  <c r="N411" i="99"/>
  <c r="M459" i="99"/>
  <c r="J75" i="99"/>
  <c r="M176" i="99"/>
  <c r="K332" i="100"/>
  <c r="K634" i="100"/>
  <c r="I436" i="100"/>
  <c r="K370" i="100"/>
  <c r="K468" i="100"/>
  <c r="K227" i="100"/>
  <c r="I435" i="100"/>
  <c r="D946" i="100"/>
  <c r="K84" i="100"/>
  <c r="I119" i="100"/>
  <c r="I755" i="100"/>
  <c r="K819" i="100"/>
  <c r="K545" i="100"/>
  <c r="I756" i="100"/>
  <c r="J946" i="100"/>
  <c r="I120" i="100"/>
  <c r="I13" i="100"/>
  <c r="K527" i="100"/>
  <c r="H946" i="100"/>
  <c r="K27" i="100"/>
  <c r="K597" i="100"/>
  <c r="K353" i="100"/>
  <c r="H231" i="102"/>
  <c r="H301" i="102"/>
  <c r="J400" i="99"/>
  <c r="M400" i="99" s="1"/>
  <c r="H404" i="99"/>
  <c r="J404" i="99" s="1"/>
  <c r="N276" i="99"/>
  <c r="M276" i="99"/>
  <c r="N34" i="99"/>
  <c r="M34" i="99"/>
  <c r="H14" i="99"/>
  <c r="J14" i="99" s="1"/>
  <c r="H195" i="99"/>
  <c r="J195" i="99" s="1"/>
  <c r="N195" i="99" s="1"/>
  <c r="M163" i="99"/>
  <c r="N163" i="99"/>
  <c r="M277" i="99"/>
  <c r="M468" i="99"/>
  <c r="M162" i="99"/>
  <c r="N162" i="99"/>
  <c r="N467" i="99"/>
  <c r="M467" i="99"/>
  <c r="M289" i="99"/>
  <c r="M33" i="99"/>
  <c r="N33" i="99"/>
  <c r="H230" i="99"/>
  <c r="J230" i="99" s="1"/>
  <c r="N205" i="99"/>
  <c r="K493" i="99"/>
  <c r="K12" i="99"/>
  <c r="I435" i="103"/>
  <c r="H375" i="99"/>
  <c r="J375" i="99" s="1"/>
  <c r="I680" i="103"/>
  <c r="F851" i="100"/>
  <c r="K851" i="100" s="1"/>
  <c r="K167" i="100"/>
  <c r="I560" i="103"/>
  <c r="M190" i="102"/>
  <c r="H194" i="102"/>
  <c r="M194" i="102" s="1"/>
  <c r="H174" i="102"/>
  <c r="M174" i="102" s="1"/>
  <c r="L14" i="99"/>
  <c r="N15" i="99"/>
  <c r="M15" i="99"/>
  <c r="L174" i="99"/>
  <c r="L194" i="99"/>
  <c r="F119" i="100"/>
  <c r="N439" i="99"/>
  <c r="M439" i="99"/>
  <c r="L449" i="99"/>
  <c r="M341" i="99"/>
  <c r="H450" i="99"/>
  <c r="J450" i="99" s="1"/>
  <c r="M450" i="99" s="1"/>
  <c r="J455" i="99"/>
  <c r="H492" i="99"/>
  <c r="J492" i="99" s="1"/>
  <c r="N492" i="99" s="1"/>
  <c r="F13" i="100"/>
  <c r="K13" i="100" s="1"/>
  <c r="I492" i="102"/>
  <c r="M471" i="102"/>
  <c r="I450" i="102"/>
  <c r="I394" i="102" s="1"/>
  <c r="H303" i="99"/>
  <c r="F942" i="103"/>
  <c r="F249" i="100"/>
  <c r="K250" i="100"/>
  <c r="H80" i="102"/>
  <c r="M80" i="102" s="1"/>
  <c r="M81" i="102"/>
  <c r="N456" i="99"/>
  <c r="M456" i="99"/>
  <c r="I248" i="103"/>
  <c r="G946" i="100"/>
  <c r="I751" i="103"/>
  <c r="K800" i="100"/>
  <c r="I850" i="100"/>
  <c r="H195" i="102"/>
  <c r="M195" i="102" s="1"/>
  <c r="I881" i="103"/>
  <c r="M19" i="99"/>
  <c r="N19" i="99"/>
  <c r="N59" i="99"/>
  <c r="M59" i="99"/>
  <c r="M96" i="102"/>
  <c r="E946" i="100"/>
  <c r="G942" i="103"/>
  <c r="F684" i="100"/>
  <c r="K684" i="100" s="1"/>
  <c r="K685" i="100"/>
  <c r="F755" i="100"/>
  <c r="I882" i="103"/>
  <c r="M224" i="99"/>
  <c r="N224" i="99"/>
  <c r="M304" i="99"/>
  <c r="N304" i="99"/>
  <c r="L375" i="99"/>
  <c r="L303" i="99"/>
  <c r="M280" i="102"/>
  <c r="K301" i="102"/>
  <c r="M301" i="102" s="1"/>
  <c r="K231" i="102"/>
  <c r="K13" i="102" s="1"/>
  <c r="H58" i="99"/>
  <c r="J58" i="99" s="1"/>
  <c r="M58" i="99" s="1"/>
  <c r="L493" i="102"/>
  <c r="L12" i="102"/>
  <c r="F120" i="100"/>
  <c r="K121" i="100"/>
  <c r="F248" i="100"/>
  <c r="N190" i="99"/>
  <c r="M190" i="99"/>
  <c r="M158" i="102"/>
  <c r="H97" i="102"/>
  <c r="H173" i="102"/>
  <c r="M351" i="99"/>
  <c r="N351" i="99"/>
  <c r="F683" i="100"/>
  <c r="K566" i="100"/>
  <c r="F565" i="100"/>
  <c r="J284" i="99"/>
  <c r="H301" i="99"/>
  <c r="J301" i="99" s="1"/>
  <c r="N350" i="99"/>
  <c r="M350" i="99"/>
  <c r="H405" i="102"/>
  <c r="M406" i="102"/>
  <c r="H426" i="102"/>
  <c r="M426" i="102" s="1"/>
  <c r="M99" i="99"/>
  <c r="N99" i="99"/>
  <c r="N285" i="99"/>
  <c r="M285" i="99"/>
  <c r="I231" i="102"/>
  <c r="M276" i="102"/>
  <c r="F435" i="100"/>
  <c r="K435" i="100" s="1"/>
  <c r="K405" i="100"/>
  <c r="F945" i="100"/>
  <c r="K887" i="100"/>
  <c r="F886" i="100"/>
  <c r="M386" i="99"/>
  <c r="N386" i="99"/>
  <c r="M418" i="99"/>
  <c r="L426" i="99"/>
  <c r="N418" i="99"/>
  <c r="N54" i="99"/>
  <c r="M54" i="99"/>
  <c r="M342" i="99"/>
  <c r="N342" i="99"/>
  <c r="N333" i="99"/>
  <c r="M333" i="99"/>
  <c r="N423" i="99"/>
  <c r="M423" i="99"/>
  <c r="J385" i="99"/>
  <c r="H393" i="99"/>
  <c r="J393" i="99" s="1"/>
  <c r="N393" i="99" s="1"/>
  <c r="H376" i="99"/>
  <c r="J376" i="99" s="1"/>
  <c r="N376" i="99" s="1"/>
  <c r="F850" i="100"/>
  <c r="L57" i="99"/>
  <c r="I564" i="100"/>
  <c r="N206" i="99"/>
  <c r="M206" i="99"/>
  <c r="H57" i="99"/>
  <c r="J57" i="99" s="1"/>
  <c r="J53" i="99"/>
  <c r="H230" i="102"/>
  <c r="M230" i="102" s="1"/>
  <c r="M224" i="102"/>
  <c r="I847" i="103"/>
  <c r="H426" i="99"/>
  <c r="J426" i="99" s="1"/>
  <c r="J422" i="99"/>
  <c r="H405" i="99"/>
  <c r="J405" i="99" s="1"/>
  <c r="N169" i="99"/>
  <c r="M169" i="99"/>
  <c r="I120" i="103"/>
  <c r="F756" i="100"/>
  <c r="F564" i="100"/>
  <c r="F436" i="100"/>
  <c r="K436" i="100" s="1"/>
  <c r="K437" i="100"/>
  <c r="H173" i="99"/>
  <c r="J395" i="99"/>
  <c r="H174" i="99"/>
  <c r="J174" i="99" s="1"/>
  <c r="H194" i="99"/>
  <c r="J194" i="99" s="1"/>
  <c r="J175" i="99"/>
  <c r="M175" i="99" s="1"/>
  <c r="L438" i="99"/>
  <c r="N433" i="99"/>
  <c r="M433" i="99"/>
  <c r="N428" i="99"/>
  <c r="M428" i="99"/>
  <c r="L427" i="99"/>
  <c r="J97" i="102"/>
  <c r="J13" i="102" s="1"/>
  <c r="J173" i="102"/>
  <c r="H14" i="102"/>
  <c r="M158" i="99"/>
  <c r="N158" i="99"/>
  <c r="L173" i="99"/>
  <c r="L395" i="99"/>
  <c r="N396" i="99"/>
  <c r="M396" i="99"/>
  <c r="L404" i="99"/>
  <c r="M304" i="102"/>
  <c r="H375" i="102"/>
  <c r="M375" i="102" s="1"/>
  <c r="H303" i="102"/>
  <c r="M75" i="102"/>
  <c r="H79" i="102"/>
  <c r="M79" i="102" s="1"/>
  <c r="I248" i="100"/>
  <c r="N414" i="99"/>
  <c r="M414" i="99"/>
  <c r="L405" i="99"/>
  <c r="M451" i="102"/>
  <c r="H492" i="102"/>
  <c r="H450" i="102"/>
  <c r="I683" i="100"/>
  <c r="I565" i="100"/>
  <c r="M272" i="99"/>
  <c r="N272" i="99"/>
  <c r="L301" i="99"/>
  <c r="L231" i="99"/>
  <c r="I119" i="103"/>
  <c r="D942" i="103"/>
  <c r="M33" i="102"/>
  <c r="H57" i="102"/>
  <c r="N71" i="99"/>
  <c r="M71" i="99"/>
  <c r="N38" i="99"/>
  <c r="M38" i="99"/>
  <c r="I846" i="103"/>
  <c r="M67" i="102"/>
  <c r="H58" i="102"/>
  <c r="M58" i="102" s="1"/>
  <c r="I886" i="100"/>
  <c r="I945" i="100"/>
  <c r="N209" i="99"/>
  <c r="M209" i="99"/>
  <c r="L230" i="99"/>
  <c r="M72" i="99"/>
  <c r="N72" i="99"/>
  <c r="M37" i="99"/>
  <c r="N37" i="99"/>
  <c r="I13" i="103"/>
  <c r="I249" i="100"/>
  <c r="J98" i="99"/>
  <c r="H97" i="99"/>
  <c r="J97" i="99" s="1"/>
  <c r="I14" i="102"/>
  <c r="I57" i="102"/>
  <c r="M25" i="102"/>
  <c r="J427" i="99"/>
  <c r="H432" i="99"/>
  <c r="J432" i="99" s="1"/>
  <c r="I97" i="102"/>
  <c r="M98" i="102"/>
  <c r="I173" i="102"/>
  <c r="M395" i="102"/>
  <c r="F885" i="100"/>
  <c r="K885" i="100" s="1"/>
  <c r="I752" i="103"/>
  <c r="I493" i="99" l="1"/>
  <c r="I942" i="103"/>
  <c r="M231" i="102"/>
  <c r="I12" i="99"/>
  <c r="M80" i="99"/>
  <c r="N79" i="99"/>
  <c r="M97" i="99"/>
  <c r="M103" i="99"/>
  <c r="M492" i="99"/>
  <c r="J173" i="99"/>
  <c r="M173" i="99" s="1"/>
  <c r="N58" i="99"/>
  <c r="N400" i="99"/>
  <c r="M75" i="99"/>
  <c r="N75" i="99"/>
  <c r="N97" i="99"/>
  <c r="M195" i="99"/>
  <c r="K945" i="100"/>
  <c r="K756" i="100"/>
  <c r="K120" i="100"/>
  <c r="I946" i="100"/>
  <c r="K755" i="100"/>
  <c r="K886" i="100"/>
  <c r="K850" i="100"/>
  <c r="I13" i="102"/>
  <c r="M393" i="99"/>
  <c r="M376" i="99"/>
  <c r="H394" i="99"/>
  <c r="J394" i="99" s="1"/>
  <c r="N450" i="99"/>
  <c r="N405" i="99"/>
  <c r="M405" i="99"/>
  <c r="I493" i="102"/>
  <c r="I12" i="102"/>
  <c r="M97" i="102"/>
  <c r="N375" i="99"/>
  <c r="M375" i="99"/>
  <c r="N174" i="99"/>
  <c r="M174" i="99"/>
  <c r="M57" i="102"/>
  <c r="K564" i="100"/>
  <c r="H302" i="99"/>
  <c r="J302" i="99" s="1"/>
  <c r="J303" i="99"/>
  <c r="N303" i="99" s="1"/>
  <c r="N426" i="99"/>
  <c r="M426" i="99"/>
  <c r="M14" i="99"/>
  <c r="L13" i="99"/>
  <c r="N14" i="99"/>
  <c r="M173" i="102"/>
  <c r="M57" i="99"/>
  <c r="N57" i="99"/>
  <c r="M231" i="99"/>
  <c r="N231" i="99"/>
  <c r="N301" i="99"/>
  <c r="M301" i="99"/>
  <c r="N438" i="99"/>
  <c r="M438" i="99"/>
  <c r="N455" i="99"/>
  <c r="M455" i="99"/>
  <c r="M303" i="102"/>
  <c r="H302" i="102"/>
  <c r="M302" i="102" s="1"/>
  <c r="N284" i="99"/>
  <c r="M284" i="99"/>
  <c r="K248" i="100"/>
  <c r="J493" i="102"/>
  <c r="J12" i="102"/>
  <c r="M449" i="99"/>
  <c r="N449" i="99"/>
  <c r="N422" i="99"/>
  <c r="M422" i="99"/>
  <c r="N385" i="99"/>
  <c r="M385" i="99"/>
  <c r="K565" i="100"/>
  <c r="F946" i="100"/>
  <c r="K119" i="100"/>
  <c r="N194" i="99"/>
  <c r="M194" i="99"/>
  <c r="M492" i="102"/>
  <c r="M405" i="102"/>
  <c r="H394" i="102"/>
  <c r="M394" i="102" s="1"/>
  <c r="K683" i="100"/>
  <c r="N230" i="99"/>
  <c r="M230" i="99"/>
  <c r="M450" i="102"/>
  <c r="N395" i="99"/>
  <c r="L394" i="99"/>
  <c r="M395" i="99"/>
  <c r="K12" i="102"/>
  <c r="K493" i="102"/>
  <c r="L302" i="99"/>
  <c r="N98" i="99"/>
  <c r="M98" i="99"/>
  <c r="M427" i="99"/>
  <c r="N427" i="99"/>
  <c r="L432" i="99"/>
  <c r="M404" i="99"/>
  <c r="N404" i="99"/>
  <c r="H13" i="99"/>
  <c r="K249" i="100"/>
  <c r="N175" i="99"/>
  <c r="M14" i="102"/>
  <c r="H13" i="102"/>
  <c r="M53" i="99"/>
  <c r="N53" i="99"/>
  <c r="N173" i="99" l="1"/>
  <c r="N432" i="99"/>
  <c r="M432" i="99"/>
  <c r="K946" i="100"/>
  <c r="M303" i="99"/>
  <c r="M302" i="99"/>
  <c r="N302" i="99"/>
  <c r="H493" i="102"/>
  <c r="M493" i="102" s="1"/>
  <c r="H12" i="102"/>
  <c r="M12" i="102" s="1"/>
  <c r="M13" i="102"/>
  <c r="N394" i="99"/>
  <c r="M394" i="99"/>
  <c r="H493" i="99"/>
  <c r="H12" i="99"/>
  <c r="J12" i="99" s="1"/>
  <c r="J13" i="99"/>
  <c r="J493" i="99" s="1"/>
  <c r="L493" i="99"/>
  <c r="L12" i="99"/>
  <c r="M493" i="99" l="1"/>
  <c r="N493" i="99"/>
  <c r="M13" i="99"/>
  <c r="N13" i="99"/>
  <c r="M12" i="99"/>
  <c r="N12" i="99"/>
  <c r="D73" i="86" l="1"/>
  <c r="D71" i="86"/>
  <c r="H37" i="97"/>
  <c r="H36" i="97"/>
  <c r="H35" i="97"/>
  <c r="G34" i="97"/>
  <c r="F34" i="97"/>
  <c r="F26" i="97" s="1"/>
  <c r="E34" i="97"/>
  <c r="H34" i="97" s="1"/>
  <c r="D34" i="97"/>
  <c r="D26" i="97" s="1"/>
  <c r="C34" i="97"/>
  <c r="C26" i="97" s="1"/>
  <c r="C39" i="97" s="1"/>
  <c r="H33" i="97"/>
  <c r="H32" i="97"/>
  <c r="H31" i="97"/>
  <c r="H30" i="97"/>
  <c r="G30" i="97"/>
  <c r="G26" i="97" s="1"/>
  <c r="G39" i="97" s="1"/>
  <c r="F30" i="97"/>
  <c r="E30" i="97"/>
  <c r="D30" i="97"/>
  <c r="C30" i="97"/>
  <c r="H29" i="97"/>
  <c r="H28" i="97"/>
  <c r="H26" i="97" s="1"/>
  <c r="H24" i="97"/>
  <c r="H23" i="97"/>
  <c r="H22" i="97"/>
  <c r="G21" i="97"/>
  <c r="G13" i="97" s="1"/>
  <c r="F21" i="97"/>
  <c r="F13" i="97" s="1"/>
  <c r="E21" i="97"/>
  <c r="E13" i="97" s="1"/>
  <c r="D21" i="97"/>
  <c r="D13" i="97" s="1"/>
  <c r="C21" i="97"/>
  <c r="H20" i="97"/>
  <c r="H19" i="97"/>
  <c r="H18" i="97"/>
  <c r="H17" i="97"/>
  <c r="G17" i="97"/>
  <c r="F17" i="97"/>
  <c r="E17" i="97"/>
  <c r="D17" i="97"/>
  <c r="C17" i="97"/>
  <c r="H16" i="97"/>
  <c r="H15" i="97"/>
  <c r="C13" i="97"/>
  <c r="I152" i="96"/>
  <c r="H152" i="96"/>
  <c r="G152" i="96"/>
  <c r="F152" i="96"/>
  <c r="E152" i="96"/>
  <c r="D152" i="96"/>
  <c r="H148" i="96"/>
  <c r="G148" i="96"/>
  <c r="F148" i="96"/>
  <c r="I148" i="96" s="1"/>
  <c r="E148" i="96"/>
  <c r="D148" i="96"/>
  <c r="H139" i="96"/>
  <c r="G139" i="96"/>
  <c r="F139" i="96"/>
  <c r="I139" i="96" s="1"/>
  <c r="E139" i="96"/>
  <c r="D139" i="96"/>
  <c r="H135" i="96"/>
  <c r="G135" i="96"/>
  <c r="F135" i="96"/>
  <c r="I135" i="96" s="1"/>
  <c r="E135" i="96"/>
  <c r="D135" i="96"/>
  <c r="H125" i="96"/>
  <c r="G125" i="96"/>
  <c r="F125" i="96"/>
  <c r="I125" i="96" s="1"/>
  <c r="E125" i="96"/>
  <c r="D125" i="96"/>
  <c r="H115" i="96"/>
  <c r="G115" i="96"/>
  <c r="F115" i="96"/>
  <c r="I115" i="96" s="1"/>
  <c r="E115" i="96"/>
  <c r="D115" i="96"/>
  <c r="I105" i="96"/>
  <c r="H105" i="96"/>
  <c r="G105" i="96"/>
  <c r="F105" i="96"/>
  <c r="E105" i="96"/>
  <c r="D105" i="96"/>
  <c r="H95" i="96"/>
  <c r="G95" i="96"/>
  <c r="F95" i="96"/>
  <c r="I95" i="96" s="1"/>
  <c r="E95" i="96"/>
  <c r="D95" i="96"/>
  <c r="H87" i="96"/>
  <c r="G87" i="96"/>
  <c r="G86" i="96" s="1"/>
  <c r="F87" i="96"/>
  <c r="F86" i="96" s="1"/>
  <c r="I86" i="96" s="1"/>
  <c r="E87" i="96"/>
  <c r="E86" i="96" s="1"/>
  <c r="D87" i="96"/>
  <c r="D86" i="96" s="1"/>
  <c r="H86" i="96"/>
  <c r="I78" i="96"/>
  <c r="H78" i="96"/>
  <c r="G78" i="96"/>
  <c r="F78" i="96"/>
  <c r="E78" i="96"/>
  <c r="D78" i="96"/>
  <c r="H74" i="96"/>
  <c r="G74" i="96"/>
  <c r="F74" i="96"/>
  <c r="I74" i="96" s="1"/>
  <c r="E74" i="96"/>
  <c r="D74" i="96"/>
  <c r="H65" i="96"/>
  <c r="G65" i="96"/>
  <c r="F65" i="96"/>
  <c r="I65" i="96" s="1"/>
  <c r="E65" i="96"/>
  <c r="D65" i="96"/>
  <c r="H61" i="96"/>
  <c r="G61" i="96"/>
  <c r="F61" i="96"/>
  <c r="I61" i="96" s="1"/>
  <c r="E61" i="96"/>
  <c r="D61" i="96"/>
  <c r="H51" i="96"/>
  <c r="G51" i="96"/>
  <c r="F51" i="96"/>
  <c r="I51" i="96" s="1"/>
  <c r="E51" i="96"/>
  <c r="D51" i="96"/>
  <c r="H41" i="96"/>
  <c r="G41" i="96"/>
  <c r="F41" i="96"/>
  <c r="I41" i="96" s="1"/>
  <c r="E41" i="96"/>
  <c r="D41" i="96"/>
  <c r="I31" i="96"/>
  <c r="H31" i="96"/>
  <c r="G31" i="96"/>
  <c r="F31" i="96"/>
  <c r="E31" i="96"/>
  <c r="D31" i="96"/>
  <c r="H21" i="96"/>
  <c r="G21" i="96"/>
  <c r="F21" i="96"/>
  <c r="I21" i="96" s="1"/>
  <c r="E21" i="96"/>
  <c r="D21" i="96"/>
  <c r="H13" i="96"/>
  <c r="G13" i="96"/>
  <c r="G12" i="96" s="1"/>
  <c r="G161" i="96" s="1"/>
  <c r="F13" i="96"/>
  <c r="F12" i="96" s="1"/>
  <c r="E13" i="96"/>
  <c r="E12" i="96" s="1"/>
  <c r="E161" i="96" s="1"/>
  <c r="D13" i="96"/>
  <c r="D12" i="96" s="1"/>
  <c r="D161" i="96" s="1"/>
  <c r="H12" i="96"/>
  <c r="H161" i="96" s="1"/>
  <c r="F59" i="94"/>
  <c r="E59" i="94"/>
  <c r="D59" i="94"/>
  <c r="F58" i="94"/>
  <c r="E58" i="94"/>
  <c r="D58" i="94"/>
  <c r="F57" i="94"/>
  <c r="E57" i="94"/>
  <c r="D57" i="94"/>
  <c r="D55" i="94" s="1"/>
  <c r="D60" i="94" s="1"/>
  <c r="D61" i="94" s="1"/>
  <c r="F56" i="94"/>
  <c r="F55" i="94" s="1"/>
  <c r="E56" i="94"/>
  <c r="E55" i="94" s="1"/>
  <c r="E60" i="94" s="1"/>
  <c r="E61" i="94" s="1"/>
  <c r="D56" i="94"/>
  <c r="F54" i="94"/>
  <c r="F60" i="94" s="1"/>
  <c r="F61" i="94" s="1"/>
  <c r="E54" i="94"/>
  <c r="D54" i="94"/>
  <c r="F48" i="94"/>
  <c r="E48" i="94"/>
  <c r="D48" i="94"/>
  <c r="F47" i="94"/>
  <c r="E47" i="94"/>
  <c r="D47" i="94"/>
  <c r="D49" i="94" s="1"/>
  <c r="D50" i="94" s="1"/>
  <c r="F46" i="94"/>
  <c r="F44" i="94" s="1"/>
  <c r="F49" i="94" s="1"/>
  <c r="F50" i="94" s="1"/>
  <c r="E46" i="94"/>
  <c r="D46" i="94"/>
  <c r="F45" i="94"/>
  <c r="E45" i="94"/>
  <c r="E44" i="94" s="1"/>
  <c r="E49" i="94" s="1"/>
  <c r="E50" i="94" s="1"/>
  <c r="D45" i="94"/>
  <c r="D44" i="94"/>
  <c r="F43" i="94"/>
  <c r="E43" i="94"/>
  <c r="D43" i="94"/>
  <c r="F35" i="94"/>
  <c r="E35" i="94"/>
  <c r="D35" i="94"/>
  <c r="D38" i="94" s="1"/>
  <c r="F32" i="94"/>
  <c r="F38" i="94" s="1"/>
  <c r="E32" i="94"/>
  <c r="E38" i="94" s="1"/>
  <c r="D32" i="94"/>
  <c r="F25" i="94"/>
  <c r="E25" i="94"/>
  <c r="D25" i="94"/>
  <c r="F17" i="94"/>
  <c r="E17" i="94"/>
  <c r="E20" i="94" s="1"/>
  <c r="E21" i="94" s="1"/>
  <c r="E22" i="94" s="1"/>
  <c r="E28" i="94" s="1"/>
  <c r="D17" i="94"/>
  <c r="D20" i="94" s="1"/>
  <c r="D21" i="94" s="1"/>
  <c r="D22" i="94" s="1"/>
  <c r="D28" i="94" s="1"/>
  <c r="F14" i="94"/>
  <c r="F20" i="94" s="1"/>
  <c r="F21" i="94" s="1"/>
  <c r="F22" i="94" s="1"/>
  <c r="F28" i="94" s="1"/>
  <c r="E14" i="94"/>
  <c r="D14" i="94"/>
  <c r="F10" i="94"/>
  <c r="E10" i="94"/>
  <c r="D10" i="94"/>
  <c r="G81" i="93"/>
  <c r="F81" i="93"/>
  <c r="G74" i="93"/>
  <c r="F74" i="93"/>
  <c r="G69" i="93"/>
  <c r="G85" i="93" s="1"/>
  <c r="F69" i="93"/>
  <c r="F85" i="93" s="1"/>
  <c r="D66" i="93"/>
  <c r="C66" i="93"/>
  <c r="G63" i="93"/>
  <c r="F63" i="93"/>
  <c r="G48" i="93"/>
  <c r="F48" i="93"/>
  <c r="D47" i="93"/>
  <c r="C47" i="93"/>
  <c r="G44" i="93"/>
  <c r="F44" i="93"/>
  <c r="D44" i="93"/>
  <c r="C44" i="93"/>
  <c r="G37" i="93"/>
  <c r="F37" i="93"/>
  <c r="D37" i="93"/>
  <c r="C37" i="93"/>
  <c r="G33" i="93"/>
  <c r="F33" i="93"/>
  <c r="D31" i="93"/>
  <c r="C31" i="93"/>
  <c r="G29" i="93"/>
  <c r="F29" i="93"/>
  <c r="G25" i="93"/>
  <c r="F25" i="93"/>
  <c r="D23" i="93"/>
  <c r="C23" i="93"/>
  <c r="G15" i="93"/>
  <c r="G53" i="93" s="1"/>
  <c r="G65" i="93" s="1"/>
  <c r="F15" i="93"/>
  <c r="F53" i="93" s="1"/>
  <c r="F65" i="93" s="1"/>
  <c r="D15" i="93"/>
  <c r="D53" i="93" s="1"/>
  <c r="D68" i="93" s="1"/>
  <c r="C15" i="93"/>
  <c r="C53" i="93" s="1"/>
  <c r="C68" i="93" s="1"/>
  <c r="D67" i="91"/>
  <c r="D66" i="91" s="1"/>
  <c r="C67" i="91"/>
  <c r="C66" i="91"/>
  <c r="D61" i="91"/>
  <c r="D60" i="91" s="1"/>
  <c r="D72" i="91" s="1"/>
  <c r="C61" i="91"/>
  <c r="C60" i="91" s="1"/>
  <c r="C72" i="91" s="1"/>
  <c r="D51" i="91"/>
  <c r="C51" i="91"/>
  <c r="D46" i="91"/>
  <c r="D56" i="91" s="1"/>
  <c r="C46" i="91"/>
  <c r="C56" i="91" s="1"/>
  <c r="D24" i="91"/>
  <c r="C24" i="91"/>
  <c r="D12" i="91"/>
  <c r="D42" i="91" s="1"/>
  <c r="D74" i="91" s="1"/>
  <c r="D78" i="91" s="1"/>
  <c r="C76" i="91" s="1"/>
  <c r="C12" i="91"/>
  <c r="C42" i="91" s="1"/>
  <c r="C74" i="91" s="1"/>
  <c r="C78" i="91" s="1"/>
  <c r="E64" i="90"/>
  <c r="D64" i="90"/>
  <c r="E57" i="90"/>
  <c r="D57" i="90"/>
  <c r="E52" i="90"/>
  <c r="D52" i="90"/>
  <c r="E43" i="90"/>
  <c r="D43" i="90"/>
  <c r="E33" i="90"/>
  <c r="D33" i="90"/>
  <c r="E21" i="90"/>
  <c r="D21" i="90"/>
  <c r="E12" i="90"/>
  <c r="E68" i="90" s="1"/>
  <c r="D12" i="90"/>
  <c r="D68" i="90" s="1"/>
  <c r="G46" i="89"/>
  <c r="F46" i="89"/>
  <c r="G43" i="89"/>
  <c r="G37" i="89"/>
  <c r="F37" i="89"/>
  <c r="G32" i="89"/>
  <c r="F32" i="89"/>
  <c r="F43" i="89" s="1"/>
  <c r="G20" i="89"/>
  <c r="F20" i="89"/>
  <c r="G15" i="89"/>
  <c r="G27" i="89" s="1"/>
  <c r="G54" i="89" s="1"/>
  <c r="F15" i="89"/>
  <c r="F27" i="89" s="1"/>
  <c r="F34" i="88"/>
  <c r="G34" i="88" s="1"/>
  <c r="G33" i="88"/>
  <c r="F33" i="88"/>
  <c r="F32" i="88"/>
  <c r="G32" i="88" s="1"/>
  <c r="F31" i="88"/>
  <c r="G31" i="88" s="1"/>
  <c r="G30" i="88"/>
  <c r="F30" i="88"/>
  <c r="F29" i="88"/>
  <c r="G29" i="88" s="1"/>
  <c r="F28" i="88"/>
  <c r="G28" i="88" s="1"/>
  <c r="F27" i="88"/>
  <c r="G27" i="88" s="1"/>
  <c r="F26" i="88"/>
  <c r="G26" i="88" s="1"/>
  <c r="E24" i="88"/>
  <c r="D24" i="88"/>
  <c r="C24" i="88"/>
  <c r="G20" i="88"/>
  <c r="F20" i="88"/>
  <c r="G19" i="88"/>
  <c r="F19" i="88"/>
  <c r="F18" i="88"/>
  <c r="G18" i="88" s="1"/>
  <c r="F17" i="88"/>
  <c r="G17" i="88" s="1"/>
  <c r="F16" i="88"/>
  <c r="G16" i="88" s="1"/>
  <c r="F15" i="88"/>
  <c r="G15" i="88" s="1"/>
  <c r="F14" i="88"/>
  <c r="G14" i="88" s="1"/>
  <c r="F12" i="88"/>
  <c r="E12" i="88"/>
  <c r="E40" i="88" s="1"/>
  <c r="D12" i="88"/>
  <c r="D40" i="88" s="1"/>
  <c r="C12" i="88"/>
  <c r="C40" i="88" s="1"/>
  <c r="G42" i="87"/>
  <c r="G41" i="87"/>
  <c r="F40" i="87"/>
  <c r="G40" i="87" s="1"/>
  <c r="G38" i="87"/>
  <c r="G37" i="87"/>
  <c r="G36" i="87"/>
  <c r="G35" i="87"/>
  <c r="G34" i="87"/>
  <c r="E33" i="87"/>
  <c r="D33" i="87"/>
  <c r="G33" i="87" s="1"/>
  <c r="G31" i="87"/>
  <c r="G30" i="87"/>
  <c r="G29" i="87"/>
  <c r="G28" i="87"/>
  <c r="C28" i="87"/>
  <c r="C26" i="87"/>
  <c r="G24" i="87"/>
  <c r="G23" i="87"/>
  <c r="F22" i="87"/>
  <c r="F26" i="87" s="1"/>
  <c r="F44" i="87" s="1"/>
  <c r="G20" i="87"/>
  <c r="G19" i="87"/>
  <c r="G18" i="87"/>
  <c r="G17" i="87"/>
  <c r="G16" i="87"/>
  <c r="E15" i="87"/>
  <c r="E26" i="87" s="1"/>
  <c r="E44" i="87" s="1"/>
  <c r="D15" i="87"/>
  <c r="G15" i="87" s="1"/>
  <c r="G13" i="87"/>
  <c r="G12" i="87"/>
  <c r="G11" i="87"/>
  <c r="C10" i="87"/>
  <c r="G10" i="87" s="1"/>
  <c r="G69" i="86"/>
  <c r="F69" i="86"/>
  <c r="F68" i="86"/>
  <c r="E68" i="86"/>
  <c r="D68" i="86"/>
  <c r="G68" i="86" s="1"/>
  <c r="G66" i="86"/>
  <c r="F66" i="86"/>
  <c r="G65" i="86"/>
  <c r="F65" i="86"/>
  <c r="G64" i="86"/>
  <c r="F64" i="86"/>
  <c r="G63" i="86"/>
  <c r="F63" i="86"/>
  <c r="F62" i="86" s="1"/>
  <c r="E62" i="86"/>
  <c r="D62" i="86"/>
  <c r="G62" i="86" s="1"/>
  <c r="G60" i="86"/>
  <c r="F60" i="86"/>
  <c r="G59" i="86"/>
  <c r="F59" i="86"/>
  <c r="G58" i="86"/>
  <c r="F58" i="86"/>
  <c r="G57" i="86"/>
  <c r="F57" i="86"/>
  <c r="G56" i="86"/>
  <c r="F56" i="86"/>
  <c r="F55" i="86" s="1"/>
  <c r="G55" i="86"/>
  <c r="E55" i="86"/>
  <c r="D55" i="86"/>
  <c r="G53" i="86"/>
  <c r="F53" i="86"/>
  <c r="G52" i="86"/>
  <c r="F52" i="86"/>
  <c r="G51" i="86"/>
  <c r="F51" i="86"/>
  <c r="F50" i="86"/>
  <c r="E50" i="86"/>
  <c r="D50" i="86"/>
  <c r="G50" i="86" s="1"/>
  <c r="G48" i="86"/>
  <c r="F48" i="86"/>
  <c r="G47" i="86"/>
  <c r="F47" i="86"/>
  <c r="G46" i="86"/>
  <c r="F46" i="86"/>
  <c r="F39" i="86" s="1"/>
  <c r="G45" i="86"/>
  <c r="F45" i="86"/>
  <c r="G44" i="86"/>
  <c r="F44" i="86"/>
  <c r="G43" i="86"/>
  <c r="F43" i="86"/>
  <c r="G42" i="86"/>
  <c r="F42" i="86"/>
  <c r="G41" i="86"/>
  <c r="F41" i="86"/>
  <c r="G40" i="86"/>
  <c r="F40" i="86"/>
  <c r="E39" i="86"/>
  <c r="E71" i="86" s="1"/>
  <c r="D39" i="86"/>
  <c r="G37" i="86"/>
  <c r="F37" i="86"/>
  <c r="G36" i="86"/>
  <c r="F36" i="86"/>
  <c r="G35" i="86"/>
  <c r="F35" i="86"/>
  <c r="F34" i="86" s="1"/>
  <c r="E34" i="86"/>
  <c r="D34" i="86"/>
  <c r="G34" i="86" s="1"/>
  <c r="G29" i="86"/>
  <c r="F29" i="86"/>
  <c r="G28" i="86"/>
  <c r="F28" i="86"/>
  <c r="G27" i="86"/>
  <c r="F27" i="86"/>
  <c r="G26" i="86"/>
  <c r="F26" i="86"/>
  <c r="G25" i="86"/>
  <c r="F25" i="86"/>
  <c r="F24" i="86" s="1"/>
  <c r="G24" i="86"/>
  <c r="E24" i="86"/>
  <c r="D24" i="86"/>
  <c r="G22" i="86"/>
  <c r="F22" i="86"/>
  <c r="G21" i="86"/>
  <c r="F21" i="86"/>
  <c r="F20" i="86"/>
  <c r="E20" i="86"/>
  <c r="D20" i="86"/>
  <c r="G20" i="86" s="1"/>
  <c r="G18" i="86"/>
  <c r="F18" i="86"/>
  <c r="G17" i="86"/>
  <c r="F17" i="86"/>
  <c r="G16" i="86"/>
  <c r="F16" i="86"/>
  <c r="G15" i="86"/>
  <c r="F15" i="86"/>
  <c r="G14" i="86"/>
  <c r="F14" i="86"/>
  <c r="G13" i="86"/>
  <c r="F13" i="86"/>
  <c r="G12" i="86"/>
  <c r="F12" i="86"/>
  <c r="F11" i="86" s="1"/>
  <c r="E11" i="86"/>
  <c r="E31" i="86" s="1"/>
  <c r="E73" i="86" s="1"/>
  <c r="D11" i="86"/>
  <c r="G11" i="86" s="1"/>
  <c r="K138" i="85"/>
  <c r="K137" i="85"/>
  <c r="J137" i="85"/>
  <c r="I137" i="85"/>
  <c r="K136" i="85"/>
  <c r="K135" i="85" s="1"/>
  <c r="K134" i="85" s="1"/>
  <c r="J135" i="85"/>
  <c r="J134" i="85" s="1"/>
  <c r="I135" i="85"/>
  <c r="I134" i="85"/>
  <c r="K132" i="85"/>
  <c r="K131" i="85"/>
  <c r="K130" i="85"/>
  <c r="J130" i="85"/>
  <c r="I130" i="85"/>
  <c r="E129" i="85"/>
  <c r="D129" i="85"/>
  <c r="K128" i="85"/>
  <c r="K127" i="85"/>
  <c r="K126" i="85"/>
  <c r="K125" i="85" s="1"/>
  <c r="J125" i="85"/>
  <c r="I125" i="85"/>
  <c r="F125" i="85"/>
  <c r="F124" i="85"/>
  <c r="K123" i="85"/>
  <c r="F123" i="85"/>
  <c r="K122" i="85"/>
  <c r="F122" i="85"/>
  <c r="E122" i="85"/>
  <c r="D122" i="85"/>
  <c r="K121" i="85"/>
  <c r="K120" i="85"/>
  <c r="F120" i="85"/>
  <c r="K119" i="85"/>
  <c r="J119" i="85"/>
  <c r="J113" i="85" s="1"/>
  <c r="I119" i="85"/>
  <c r="I113" i="85" s="1"/>
  <c r="F119" i="85"/>
  <c r="F118" i="85"/>
  <c r="K117" i="85"/>
  <c r="K116" i="85" s="1"/>
  <c r="K113" i="85" s="1"/>
  <c r="F117" i="85"/>
  <c r="J116" i="85"/>
  <c r="I116" i="85"/>
  <c r="F116" i="85"/>
  <c r="F115" i="85" s="1"/>
  <c r="K115" i="85"/>
  <c r="E115" i="85"/>
  <c r="D115" i="85"/>
  <c r="K114" i="85"/>
  <c r="J114" i="85"/>
  <c r="I114" i="85"/>
  <c r="F113" i="85"/>
  <c r="F112" i="85"/>
  <c r="K111" i="85"/>
  <c r="F111" i="85"/>
  <c r="F107" i="85" s="1"/>
  <c r="K110" i="85"/>
  <c r="J110" i="85"/>
  <c r="I110" i="85"/>
  <c r="F110" i="85"/>
  <c r="F109" i="85"/>
  <c r="K108" i="85"/>
  <c r="K107" i="85" s="1"/>
  <c r="K103" i="85" s="1"/>
  <c r="F108" i="85"/>
  <c r="J107" i="85"/>
  <c r="I107" i="85"/>
  <c r="E107" i="85"/>
  <c r="D107" i="85"/>
  <c r="K105" i="85"/>
  <c r="F105" i="85"/>
  <c r="K104" i="85"/>
  <c r="J104" i="85"/>
  <c r="I104" i="85"/>
  <c r="I103" i="85" s="1"/>
  <c r="F104" i="85"/>
  <c r="J103" i="85"/>
  <c r="F103" i="85"/>
  <c r="F102" i="85"/>
  <c r="F100" i="85" s="1"/>
  <c r="F101" i="85"/>
  <c r="E100" i="85"/>
  <c r="D100" i="85"/>
  <c r="F98" i="85"/>
  <c r="K97" i="85"/>
  <c r="F97" i="85"/>
  <c r="K96" i="85"/>
  <c r="F96" i="85"/>
  <c r="K95" i="85"/>
  <c r="F95" i="85"/>
  <c r="F93" i="85" s="1"/>
  <c r="K94" i="85"/>
  <c r="K93" i="85" s="1"/>
  <c r="F94" i="85"/>
  <c r="J93" i="85"/>
  <c r="I93" i="85"/>
  <c r="E93" i="85"/>
  <c r="D93" i="85"/>
  <c r="K91" i="85"/>
  <c r="F91" i="85"/>
  <c r="K90" i="85"/>
  <c r="F90" i="85"/>
  <c r="K89" i="85"/>
  <c r="F89" i="85"/>
  <c r="K88" i="85"/>
  <c r="F88" i="85"/>
  <c r="K87" i="85"/>
  <c r="F87" i="85"/>
  <c r="K86" i="85"/>
  <c r="K85" i="85" s="1"/>
  <c r="F86" i="85"/>
  <c r="F82" i="85" s="1"/>
  <c r="J85" i="85"/>
  <c r="I85" i="85"/>
  <c r="F85" i="85"/>
  <c r="F84" i="85"/>
  <c r="K83" i="85"/>
  <c r="F83" i="85"/>
  <c r="K82" i="85"/>
  <c r="E82" i="85"/>
  <c r="D82" i="85"/>
  <c r="K81" i="85"/>
  <c r="K80" i="85"/>
  <c r="J80" i="85"/>
  <c r="J99" i="85" s="1"/>
  <c r="I80" i="85"/>
  <c r="I99" i="85" s="1"/>
  <c r="F80" i="85"/>
  <c r="F79" i="85"/>
  <c r="K78" i="85"/>
  <c r="F78" i="85"/>
  <c r="F73" i="85" s="1"/>
  <c r="K77" i="85"/>
  <c r="F77" i="85"/>
  <c r="K76" i="85"/>
  <c r="F76" i="85"/>
  <c r="K75" i="85"/>
  <c r="F75" i="85"/>
  <c r="K74" i="85"/>
  <c r="K73" i="85" s="1"/>
  <c r="F74" i="85"/>
  <c r="J73" i="85"/>
  <c r="I73" i="85"/>
  <c r="E73" i="85"/>
  <c r="E59" i="85" s="1"/>
  <c r="D73" i="85"/>
  <c r="K71" i="85"/>
  <c r="F71" i="85"/>
  <c r="K70" i="85"/>
  <c r="F70" i="85"/>
  <c r="K69" i="85"/>
  <c r="F69" i="85"/>
  <c r="F66" i="85" s="1"/>
  <c r="K68" i="85"/>
  <c r="J68" i="85"/>
  <c r="I68" i="85"/>
  <c r="F68" i="85"/>
  <c r="F67" i="85"/>
  <c r="K66" i="85"/>
  <c r="E66" i="85"/>
  <c r="D66" i="85"/>
  <c r="K65" i="85"/>
  <c r="K64" i="85"/>
  <c r="J64" i="85"/>
  <c r="I64" i="85"/>
  <c r="F64" i="85"/>
  <c r="J63" i="85"/>
  <c r="I63" i="85"/>
  <c r="F63" i="85"/>
  <c r="F62" i="85"/>
  <c r="F61" i="85"/>
  <c r="F60" i="85" s="1"/>
  <c r="E60" i="85"/>
  <c r="D60" i="85"/>
  <c r="D59" i="85" s="1"/>
  <c r="K58" i="85"/>
  <c r="K57" i="85"/>
  <c r="K56" i="85"/>
  <c r="K55" i="85"/>
  <c r="J55" i="85"/>
  <c r="I55" i="85"/>
  <c r="F55" i="85"/>
  <c r="F54" i="85"/>
  <c r="K53" i="85"/>
  <c r="K50" i="85" s="1"/>
  <c r="F53" i="85"/>
  <c r="K52" i="85"/>
  <c r="F52" i="85"/>
  <c r="F51" i="85" s="1"/>
  <c r="K51" i="85"/>
  <c r="E51" i="85"/>
  <c r="D51" i="85"/>
  <c r="J50" i="85"/>
  <c r="I50" i="85"/>
  <c r="F49" i="85"/>
  <c r="K48" i="85"/>
  <c r="F48" i="85"/>
  <c r="K47" i="85"/>
  <c r="F47" i="85"/>
  <c r="E47" i="85"/>
  <c r="D47" i="85"/>
  <c r="K46" i="85"/>
  <c r="K45" i="85"/>
  <c r="K42" i="85" s="1"/>
  <c r="F45" i="85"/>
  <c r="F44" i="85" s="1"/>
  <c r="K44" i="85"/>
  <c r="E44" i="85"/>
  <c r="D44" i="85"/>
  <c r="K43" i="85"/>
  <c r="J42" i="85"/>
  <c r="I42" i="85"/>
  <c r="F42" i="85"/>
  <c r="F41" i="85"/>
  <c r="K40" i="85"/>
  <c r="F40" i="85"/>
  <c r="K39" i="85"/>
  <c r="F39" i="85"/>
  <c r="K38" i="85"/>
  <c r="F38" i="85"/>
  <c r="K37" i="85"/>
  <c r="J37" i="85"/>
  <c r="I37" i="85"/>
  <c r="F37" i="85"/>
  <c r="E37" i="85"/>
  <c r="D37" i="85"/>
  <c r="K35" i="85"/>
  <c r="F35" i="85"/>
  <c r="K34" i="85"/>
  <c r="K33" i="85" s="1"/>
  <c r="F34" i="85"/>
  <c r="J33" i="85"/>
  <c r="I33" i="85"/>
  <c r="F33" i="85"/>
  <c r="F32" i="85"/>
  <c r="K31" i="85"/>
  <c r="F31" i="85"/>
  <c r="K30" i="85"/>
  <c r="F30" i="85"/>
  <c r="E30" i="85"/>
  <c r="D30" i="85"/>
  <c r="K29" i="85"/>
  <c r="K28" i="85"/>
  <c r="J28" i="85"/>
  <c r="I28" i="85"/>
  <c r="F28" i="85"/>
  <c r="F27" i="85"/>
  <c r="K26" i="85"/>
  <c r="F26" i="85"/>
  <c r="K25" i="85"/>
  <c r="F25" i="85"/>
  <c r="K24" i="85"/>
  <c r="F24" i="85"/>
  <c r="K23" i="85"/>
  <c r="J23" i="85"/>
  <c r="I23" i="85"/>
  <c r="F23" i="85"/>
  <c r="F22" i="85"/>
  <c r="K21" i="85"/>
  <c r="F21" i="85"/>
  <c r="E21" i="85"/>
  <c r="D21" i="85"/>
  <c r="K20" i="85"/>
  <c r="K19" i="85"/>
  <c r="K12" i="85" s="1"/>
  <c r="F19" i="85"/>
  <c r="K18" i="85"/>
  <c r="F18" i="85"/>
  <c r="K17" i="85"/>
  <c r="F17" i="85"/>
  <c r="K16" i="85"/>
  <c r="F16" i="85"/>
  <c r="K15" i="85"/>
  <c r="F15" i="85"/>
  <c r="K14" i="85"/>
  <c r="F14" i="85"/>
  <c r="K13" i="85"/>
  <c r="F13" i="85"/>
  <c r="J12" i="85"/>
  <c r="J60" i="85" s="1"/>
  <c r="J100" i="85" s="1"/>
  <c r="I12" i="85"/>
  <c r="I60" i="85" s="1"/>
  <c r="I100" i="85" s="1"/>
  <c r="F12" i="85"/>
  <c r="F11" i="85" s="1"/>
  <c r="E12" i="85"/>
  <c r="E11" i="85" s="1"/>
  <c r="D12" i="85"/>
  <c r="D57" i="85" s="1"/>
  <c r="D143" i="85" s="1"/>
  <c r="H39" i="97" l="1"/>
  <c r="F54" i="89"/>
  <c r="F87" i="93"/>
  <c r="G87" i="93"/>
  <c r="K11" i="85"/>
  <c r="K60" i="85"/>
  <c r="F161" i="96"/>
  <c r="I161" i="96" s="1"/>
  <c r="I12" i="96"/>
  <c r="K99" i="85"/>
  <c r="I143" i="85"/>
  <c r="F59" i="85"/>
  <c r="F129" i="85"/>
  <c r="D39" i="97"/>
  <c r="J140" i="85"/>
  <c r="J143" i="85" s="1"/>
  <c r="F39" i="97"/>
  <c r="F71" i="86"/>
  <c r="G71" i="86"/>
  <c r="I140" i="85"/>
  <c r="K140" i="85"/>
  <c r="F24" i="88"/>
  <c r="G24" i="88" s="1"/>
  <c r="G22" i="87"/>
  <c r="H21" i="97"/>
  <c r="H13" i="97" s="1"/>
  <c r="G12" i="88"/>
  <c r="G40" i="88" s="1"/>
  <c r="I13" i="96"/>
  <c r="E57" i="85"/>
  <c r="E143" i="85" s="1"/>
  <c r="F143" i="85" s="1"/>
  <c r="G39" i="86"/>
  <c r="E26" i="97"/>
  <c r="E39" i="97" s="1"/>
  <c r="D31" i="86"/>
  <c r="D11" i="85"/>
  <c r="D26" i="87"/>
  <c r="D44" i="87" s="1"/>
  <c r="F57" i="85"/>
  <c r="C44" i="87"/>
  <c r="G44" i="87" s="1"/>
  <c r="K63" i="85"/>
  <c r="I87" i="96"/>
  <c r="I11" i="85"/>
  <c r="J11" i="85"/>
  <c r="G31" i="86" l="1"/>
  <c r="F31" i="86"/>
  <c r="K143" i="85"/>
  <c r="K100" i="85"/>
  <c r="G26" i="87"/>
  <c r="F40" i="88"/>
  <c r="G73" i="86" l="1"/>
  <c r="F73" i="86"/>
  <c r="P24" i="60" l="1"/>
  <c r="P11" i="60"/>
  <c r="J19" i="65"/>
  <c r="H19" i="65"/>
  <c r="G19" i="65"/>
  <c r="F19" i="65"/>
  <c r="E19" i="65"/>
  <c r="D19" i="65"/>
  <c r="C19" i="65"/>
  <c r="I18" i="65"/>
  <c r="L18" i="65" s="1"/>
  <c r="I17" i="65"/>
  <c r="L17" i="65" s="1"/>
  <c r="I16" i="65"/>
  <c r="L16" i="65" s="1"/>
  <c r="I15" i="65"/>
  <c r="L15" i="65" s="1"/>
  <c r="I14" i="65"/>
  <c r="L14" i="65" s="1"/>
  <c r="I13" i="65"/>
  <c r="L13" i="65" s="1"/>
  <c r="I12" i="65"/>
  <c r="L12" i="65" s="1"/>
  <c r="I11" i="65"/>
  <c r="L11" i="65" s="1"/>
  <c r="I10" i="65"/>
  <c r="L10" i="65" s="1"/>
  <c r="I9" i="65"/>
  <c r="I8" i="65"/>
  <c r="L8" i="65" s="1"/>
  <c r="I7" i="65"/>
  <c r="L7" i="65" s="1"/>
  <c r="O19" i="64"/>
  <c r="L19" i="64"/>
  <c r="J19" i="64"/>
  <c r="I19" i="64"/>
  <c r="G19" i="64"/>
  <c r="F19" i="64"/>
  <c r="E19" i="64"/>
  <c r="D19" i="64"/>
  <c r="H18" i="64"/>
  <c r="K18" i="64" s="1"/>
  <c r="H17" i="64"/>
  <c r="K17" i="64" s="1"/>
  <c r="H16" i="64"/>
  <c r="K16" i="64" s="1"/>
  <c r="H15" i="64"/>
  <c r="K15" i="64" s="1"/>
  <c r="H14" i="64"/>
  <c r="K14" i="64" s="1"/>
  <c r="H13" i="64"/>
  <c r="K13" i="64" s="1"/>
  <c r="H12" i="64"/>
  <c r="K12" i="64" s="1"/>
  <c r="H11" i="64"/>
  <c r="K11" i="64" s="1"/>
  <c r="H10" i="64"/>
  <c r="K10" i="64" s="1"/>
  <c r="H9" i="64"/>
  <c r="K9" i="64" s="1"/>
  <c r="H8" i="64"/>
  <c r="K8" i="64" s="1"/>
  <c r="H7" i="64"/>
  <c r="K7" i="64" s="1"/>
  <c r="C33" i="63"/>
  <c r="R31" i="63"/>
  <c r="Q31" i="63"/>
  <c r="N31" i="63"/>
  <c r="M31" i="63"/>
  <c r="J31" i="63"/>
  <c r="I31" i="63"/>
  <c r="F31" i="63"/>
  <c r="E31" i="63"/>
  <c r="J28" i="62"/>
  <c r="D35" i="21"/>
  <c r="T31" i="60"/>
  <c r="O31" i="60"/>
  <c r="N31" i="60"/>
  <c r="M31" i="60"/>
  <c r="L31" i="60"/>
  <c r="K31" i="60"/>
  <c r="J31" i="60"/>
  <c r="I31" i="60"/>
  <c r="H31" i="60"/>
  <c r="G31" i="60"/>
  <c r="D31" i="60"/>
  <c r="C31" i="60"/>
  <c r="P30" i="60"/>
  <c r="E30" i="60"/>
  <c r="R30" i="60" s="1"/>
  <c r="P29" i="60"/>
  <c r="R29" i="60" s="1"/>
  <c r="E29" i="60"/>
  <c r="P28" i="60"/>
  <c r="E28" i="60"/>
  <c r="P27" i="60"/>
  <c r="E27" i="60"/>
  <c r="R27" i="60" s="1"/>
  <c r="P26" i="60"/>
  <c r="E26" i="60"/>
  <c r="R26" i="60" s="1"/>
  <c r="P25" i="60"/>
  <c r="E25" i="60"/>
  <c r="R25" i="60" s="1"/>
  <c r="E24" i="60"/>
  <c r="E31" i="60" s="1"/>
  <c r="T22" i="60"/>
  <c r="O22" i="60"/>
  <c r="N22" i="60"/>
  <c r="M22" i="60"/>
  <c r="L22" i="60"/>
  <c r="K22" i="60"/>
  <c r="J22" i="60"/>
  <c r="I22" i="60"/>
  <c r="H22" i="60"/>
  <c r="G22" i="60"/>
  <c r="D22" i="60"/>
  <c r="C22" i="60"/>
  <c r="P21" i="60"/>
  <c r="E21" i="60"/>
  <c r="P20" i="60"/>
  <c r="E20" i="60"/>
  <c r="P19" i="60"/>
  <c r="E19" i="60"/>
  <c r="P18" i="60"/>
  <c r="E18" i="60"/>
  <c r="P17" i="60"/>
  <c r="E17" i="60"/>
  <c r="R17" i="60" s="1"/>
  <c r="P16" i="60"/>
  <c r="R16" i="60" s="1"/>
  <c r="E16" i="60"/>
  <c r="P15" i="60"/>
  <c r="E15" i="60"/>
  <c r="P14" i="60"/>
  <c r="E14" i="60"/>
  <c r="R14" i="60" s="1"/>
  <c r="P13" i="60"/>
  <c r="E13" i="60"/>
  <c r="R13" i="60" s="1"/>
  <c r="P12" i="60"/>
  <c r="E12" i="60"/>
  <c r="R12" i="60" s="1"/>
  <c r="E11" i="60"/>
  <c r="E22" i="60" s="1"/>
  <c r="R24" i="60" l="1"/>
  <c r="I19" i="65"/>
  <c r="R11" i="60"/>
  <c r="R18" i="60"/>
  <c r="R19" i="60"/>
  <c r="P31" i="60"/>
  <c r="R31" i="60" s="1"/>
  <c r="R15" i="60"/>
  <c r="R20" i="60"/>
  <c r="R28" i="60"/>
  <c r="R21" i="60"/>
  <c r="L9" i="65"/>
  <c r="L19" i="65" s="1"/>
  <c r="K19" i="64"/>
  <c r="H19" i="64"/>
  <c r="R22" i="60"/>
  <c r="P22" i="60"/>
  <c r="G26" i="31" l="1"/>
  <c r="N34" i="22" l="1"/>
  <c r="D28" i="21"/>
  <c r="N12" i="19"/>
  <c r="M12" i="19"/>
  <c r="L12" i="19"/>
  <c r="K12" i="19"/>
  <c r="J12" i="19"/>
  <c r="I12" i="19"/>
  <c r="H12" i="19"/>
  <c r="G12" i="19"/>
  <c r="F12" i="19"/>
  <c r="E12" i="19"/>
  <c r="D12" i="19"/>
  <c r="C12" i="19"/>
</calcChain>
</file>

<file path=xl/sharedStrings.xml><?xml version="1.0" encoding="utf-8"?>
<sst xmlns="http://schemas.openxmlformats.org/spreadsheetml/2006/main" count="4950" uniqueCount="2429">
  <si>
    <t>(Cifras en Pesos)</t>
  </si>
  <si>
    <t>Cuenta (3)</t>
  </si>
  <si>
    <t>Nombre de la Cuenta (3)</t>
  </si>
  <si>
    <t>Año (4)</t>
  </si>
  <si>
    <t>Variación (5)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</si>
  <si>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</si>
  <si>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</si>
  <si>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</si>
  <si>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</si>
  <si>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</si>
  <si>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</si>
  <si>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Efectivo</t>
  </si>
  <si>
    <t>Servicios Personales por Pagar a Corto Plazo</t>
  </si>
  <si>
    <t>Bancos/Tesorería</t>
  </si>
  <si>
    <t>Proveedores por Pagar a Corto Plazo</t>
  </si>
  <si>
    <t>Bancos Dependencias y Otros</t>
  </si>
  <si>
    <t>Contratistas por Obras Públicas por Pagar a Corto Plazo</t>
  </si>
  <si>
    <t>Inversiones Temporales (Hasta 3 meses)</t>
  </si>
  <si>
    <t>Participaciones y Aportaciones por Pagar a Corto Plazo</t>
  </si>
  <si>
    <t>Fondos con Afectación Específica</t>
  </si>
  <si>
    <t>Transferencias Otorgadas por Pagar a Corto Plazo</t>
  </si>
  <si>
    <t>Depósitos de Fondos de Terceros en Garantía y/o Administración</t>
  </si>
  <si>
    <t>Intereses, Comisiones y Otros Gastos de la Deuda Pública por Pagar a Corto Plazo</t>
  </si>
  <si>
    <t>Otros Efectivos y Equivalentes</t>
  </si>
  <si>
    <t>Retenciones y Contribuciones por Pagar a Corto Plazo</t>
  </si>
  <si>
    <t>Devoluciones de la Ley de Ingresos por Pagar a Corto Plazo</t>
  </si>
  <si>
    <t>Derechos a Recibir Efectivo o Equivalentes</t>
  </si>
  <si>
    <t>Otras Cuentas por Pagar a Corto Plazo</t>
  </si>
  <si>
    <t>Inversiones  Financieras de Corto Plazo</t>
  </si>
  <si>
    <t>Cuentas por Cobrar a 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</si>
  <si>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</si>
  <si>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</si>
  <si>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</si>
  <si>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</si>
  <si>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Documentos con Contratistas por Obras Públicas por Pagar a Corto Plazo</t>
  </si>
  <si>
    <t>Deudores por Anticipos de la Tesorería a Corto Plazo</t>
  </si>
  <si>
    <t>Otros Documentos por Pagar a Corto Plazo</t>
  </si>
  <si>
    <t>Préstamos Otorgados a  Corto Plazo</t>
  </si>
  <si>
    <t>Otros Derechos a  Recibir Efectivo o Equivalentes a  Corto Plazo</t>
  </si>
  <si>
    <t>Porción a Corto Plazo de la Deuda Pública a Largo Plazo</t>
  </si>
  <si>
    <t>Porción a Corto Plazo de la Deuda Pública Interna</t>
  </si>
  <si>
    <t>Derechos a Recibir Bienes o Servicios</t>
  </si>
  <si>
    <t>Porción a Corto Plazo de la Deuda Pública Externa</t>
  </si>
  <si>
    <t>Anticipo a Proveedores por Adquisición de Bienes y Prestación de Servicios a Corto Plazo</t>
  </si>
  <si>
    <t>Porción a Corto Plazo de Arrendamiento Financiero</t>
  </si>
  <si>
    <t>Anticipo a Proveedores por Adquisición de Bienes Inmuebles y Muebles a Corto Plazo</t>
  </si>
  <si>
    <t>Anticipo a Proveedores por Adquisición de Bienes Intangibles a Corto Plazo</t>
  </si>
  <si>
    <t>Títulos y Valores a Corto Plazo</t>
  </si>
  <si>
    <t>Anticipo a Contratistas por Obras Públicas a Corto Plazo</t>
  </si>
  <si>
    <t>Títulos y Valores de la Deuda Pública Interna a Corto Plazo</t>
  </si>
  <si>
    <t>Otros Derechos a  Recibir Bienes o Servicios a Corto Plazo</t>
  </si>
  <si>
    <t>Títulos y Valores de la Deuda Pública Externa a Corto Plazo</t>
  </si>
  <si>
    <t>Inventarios</t>
  </si>
  <si>
    <t>Pasivos Diferidos a Corto Plazo</t>
  </si>
  <si>
    <t>Inventario de Mercancías para Venta</t>
  </si>
  <si>
    <t>Ingresos Cobrados por Adelantado a Corto Plazo</t>
  </si>
  <si>
    <t>Inventario de Mercancías Terminadas</t>
  </si>
  <si>
    <t>Intereses Cobrados por Adelantado a Corto Plazo</t>
  </si>
  <si>
    <t>Inventario de Mercancías en Proceso de Elaboración</t>
  </si>
  <si>
    <t>Otros Pasivos Diferidos a Corto Plazo</t>
  </si>
  <si>
    <t>Inventario de Materias Primas, Materiales y Suministros para Producción</t>
  </si>
  <si>
    <t>Bienes en Tránsito</t>
  </si>
  <si>
    <t>Fondos y Bienes de Terceros en  Garantía  y/o Administración a Corto Plazo</t>
  </si>
  <si>
    <t>Fondos en Garantía a Corto Plazo</t>
  </si>
  <si>
    <t>Almacenes</t>
  </si>
  <si>
    <t>Fondos en Administración a Corto Plazo</t>
  </si>
  <si>
    <t>Almacén de Materiales y Suministros de Consumo</t>
  </si>
  <si>
    <t>Fondos Contingentes a Corto Plazo</t>
  </si>
  <si>
    <t>Fondos de Fideicomisos, Mandatos y Contratos Análogos a Corto Plazo</t>
  </si>
  <si>
    <t>Estimación por Pérdida o Deterioro de Activos Circulantes</t>
  </si>
  <si>
    <t>Otros Fondos de Terceros en Garantía y/o Administración a Corto Plazo</t>
  </si>
  <si>
    <t>Estimaciones para Cuentas Incobrables por Derechos a Recibir Efectivo o Equivalentes</t>
  </si>
  <si>
    <t>Valores y Bienes en Garantía a Corto Plazo</t>
  </si>
  <si>
    <t>Estimación por Deterioro de Inventarios</t>
  </si>
  <si>
    <t>Provisiones a Corto Plazo</t>
  </si>
  <si>
    <t>Otros Activos Circulantes</t>
  </si>
  <si>
    <t>Provisión para Demandas y Juicios a Corto Plazo</t>
  </si>
  <si>
    <t>Valores en Garantía</t>
  </si>
  <si>
    <t>Provisión para Contingencias a Corto Plazo</t>
  </si>
  <si>
    <t>Bienes en Garantía (excluye depósitos de fondos)</t>
  </si>
  <si>
    <t>Otras Provisiones a Corto Plazo</t>
  </si>
  <si>
    <t>Bienes Derivados de Embargos, Decomisos, Aseguramientos y Dación en Pago</t>
  </si>
  <si>
    <t>Adquisición con Fondos de Terceros</t>
  </si>
  <si>
    <t>Otros Pasivos a Corto Plazo</t>
  </si>
  <si>
    <t>Ingresos por Clasificar</t>
  </si>
  <si>
    <t>Total Activo Circulante</t>
  </si>
  <si>
    <t>Recaudación por Participar</t>
  </si>
  <si>
    <t>Otros Pasivos Circulantes</t>
  </si>
  <si>
    <t>Activo no Circulante</t>
  </si>
  <si>
    <t>Inversiones Financieras a Largo Plazo</t>
  </si>
  <si>
    <t>Total Pasivo Circulante</t>
  </si>
  <si>
    <t>Inversiones a Largo Plazo</t>
  </si>
  <si>
    <t>Títulos y Valores a Largo Plazo</t>
  </si>
  <si>
    <t>Fideicomisos, Mandatos y Contratos Análogos</t>
  </si>
  <si>
    <t>Pasivo no Circulante</t>
  </si>
  <si>
    <t>Participaciones y Aportaciones de Capital</t>
  </si>
  <si>
    <t>Cuentas por Pagar a Largo Plazo</t>
  </si>
  <si>
    <t>Proveedores por Pagar a Largo Plazo</t>
  </si>
  <si>
    <t>Derechos a Recibir Efectivo o Equivalentes a Largo Plazo</t>
  </si>
  <si>
    <t>Contratistas por Obras Públicas por Pagar a Largo Plazo</t>
  </si>
  <si>
    <t>Documentos por Cobrar a Largo Plazo</t>
  </si>
  <si>
    <t>Deudores Diversos a Largo Plazo</t>
  </si>
  <si>
    <t>Documentos por Pagar a Largo Plazo</t>
  </si>
  <si>
    <t>Ingresos por Recuperar a Largo Plazo</t>
  </si>
  <si>
    <t>Documentos Comerciales por Pagar a Largo Plazo</t>
  </si>
  <si>
    <t>Préstamos Otorgados a Largo Plazo</t>
  </si>
  <si>
    <t>Documentos con Contratistas por Obras Públicas por Pagar a Largo Plazo</t>
  </si>
  <si>
    <t>Otros Derechos a Recibir Efectivo o Equivalentes a Largo Plazo</t>
  </si>
  <si>
    <t>Otros Documentos por Pagar a Largo Plazo</t>
  </si>
  <si>
    <t>Bienes Inmuebles, Infraestructura y Construcciones en Proceso</t>
  </si>
  <si>
    <t>Deuda Pública a Largo Plazo</t>
  </si>
  <si>
    <t xml:space="preserve">Terrenos </t>
  </si>
  <si>
    <t>Títulos y Valores de la Deuda Pública Interna a Largo Plazo</t>
  </si>
  <si>
    <t>Viviendas</t>
  </si>
  <si>
    <t>Títulos y Valores de la Deuda Pública Externa a Largo Plazo</t>
  </si>
  <si>
    <t>Edificios no Habitacionales</t>
  </si>
  <si>
    <t>Préstamos de la Deuda Pública Interna por Pagar a Largo Plazo</t>
  </si>
  <si>
    <t>Infraestructura</t>
  </si>
  <si>
    <t>Préstamos de la Deuda Pública Externa por Pagar a Largo Plazo</t>
  </si>
  <si>
    <t>Construcciones en Proceso en Bienes del Dominio Público</t>
  </si>
  <si>
    <t>Arrendamiento Financiero por Pagar a Largo Plazo</t>
  </si>
  <si>
    <t>Construcciones en Proceso en Bienes Propios</t>
  </si>
  <si>
    <t>Otros Bienes Inmuebles</t>
  </si>
  <si>
    <t>Pasivos Diferidos a Largo Plazo</t>
  </si>
  <si>
    <t>Créditos Diferidos a Largo Plazo</t>
  </si>
  <si>
    <t>Bienes Muebles</t>
  </si>
  <si>
    <t>Intereses Cobrados por Adelantado a Largo Plazo</t>
  </si>
  <si>
    <t>Mobiliario y Equipo de Administración</t>
  </si>
  <si>
    <t>Otros Pasivos Diferidos a Largo Plazo</t>
  </si>
  <si>
    <t>Mobiliario y Equipo Educacional y Recreativo</t>
  </si>
  <si>
    <t>Equipo e Instrumental Médico y de Laboratorio</t>
  </si>
  <si>
    <t>Fondos y Bienes de Terceros en Garantía y/o Administración a Largo Plazo</t>
  </si>
  <si>
    <t>Vehículos y Equipo de Transporte</t>
  </si>
  <si>
    <t>Fondos en Garantía a Largo Plazo</t>
  </si>
  <si>
    <t>Equipo de Defensa y Seguridad</t>
  </si>
  <si>
    <t>Fondos en Administración a Largo Plazo</t>
  </si>
  <si>
    <t>Maquinaria, Otros Equipos y Herramientas</t>
  </si>
  <si>
    <t>Fondos Contingentes a Largo Plazo</t>
  </si>
  <si>
    <t>Colecciones, Obras de Arte y Objetos Valiosos</t>
  </si>
  <si>
    <t>Fondos de Fideicomisos, Mandatos y Contratos Análogos a Largo Plazo</t>
  </si>
  <si>
    <t>Activos Biológicos</t>
  </si>
  <si>
    <t>Otros Fondos de Terceros en Garantía y/o Administración a Largo Plazo</t>
  </si>
  <si>
    <t xml:space="preserve">Otros Bienes Muebles </t>
  </si>
  <si>
    <t>Valores y Bienes en Garantía a Largo Plazo</t>
  </si>
  <si>
    <t>Activos Intangibles</t>
  </si>
  <si>
    <t>Provisiones a Largo Plazo</t>
  </si>
  <si>
    <t>Software</t>
  </si>
  <si>
    <t>Provisión para Demandas y Juicios a Largo Plazo</t>
  </si>
  <si>
    <t>Patentes, Marcas y Derechos</t>
  </si>
  <si>
    <t>Provisión para Pensiones a Largo Plazo</t>
  </si>
  <si>
    <t>Concesiones y Franquicias</t>
  </si>
  <si>
    <t>Provisión para Contingencias a Largo Plazo</t>
  </si>
  <si>
    <t>Licencias</t>
  </si>
  <si>
    <t>Otras Provisiones a Largo Plazo</t>
  </si>
  <si>
    <t>Otros Activos Intangibles</t>
  </si>
  <si>
    <t>Total Pasivo no Circulante</t>
  </si>
  <si>
    <t xml:space="preserve">Depreciación, Deterioro y Amortización Acumulada de Bienes </t>
  </si>
  <si>
    <t>Depreciación Acumulada de Bienes Inmuebles</t>
  </si>
  <si>
    <t>Depreciación Acumulada de Infraestructura</t>
  </si>
  <si>
    <t>Depreciación Acumulada de Bienes Muebles</t>
  </si>
  <si>
    <t>Hacienda Pública/Patrimonio Contribuido</t>
  </si>
  <si>
    <t xml:space="preserve">Deterioro Acumulado de Activos Biológicos </t>
  </si>
  <si>
    <t>Aportaciones</t>
  </si>
  <si>
    <t>Amortización Acumulada de Activos Intangibles</t>
  </si>
  <si>
    <t>Activos Diferidos</t>
  </si>
  <si>
    <t>Donaciones de Capital</t>
  </si>
  <si>
    <t>Estudios, Formulación y Evaluación de Proyectos</t>
  </si>
  <si>
    <t>Derechos sobre Bienes en Régimen de Arrendamiento Financiero</t>
  </si>
  <si>
    <t>Gastos Pagados por Adelantado a Largo Plazo</t>
  </si>
  <si>
    <t>Actualización de la Hacienda Pública/Patrimonio</t>
  </si>
  <si>
    <t>Anticipos a Largo Plazo</t>
  </si>
  <si>
    <t>Beneficios al Retiro de Empleados Pagados por Adelantado</t>
  </si>
  <si>
    <t>Otros Activos Diferidos</t>
  </si>
  <si>
    <t>Hacienda Pública/Patrimonio Generado</t>
  </si>
  <si>
    <t>Resultados del Ejercicio: (Ahorro/Desahorro)</t>
  </si>
  <si>
    <t>Estimación por Pérdida o Deterioro de Activos no Circulantes</t>
  </si>
  <si>
    <t>Estimaciones por Pérdida de Cuentas Incobrables de Documentos por
Cobrar a Largo Plazo</t>
  </si>
  <si>
    <t>Resultados de Ejercicios Anteriores</t>
  </si>
  <si>
    <t>Estimaciones por Pérdida de Cuentas Incobrables de Deudores Diversos por
Cobrar a Largo Plazo</t>
  </si>
  <si>
    <t>Estimaciones por Pérdida de Cuentas Incobrables de Ingresos por Cobrar a Largo
Plazo</t>
  </si>
  <si>
    <t>Estimaciones por Pérdida de Cuentas Incobrables de Préstamos Otorgados a
Largo Plazo</t>
  </si>
  <si>
    <t>Ravalúos</t>
  </si>
  <si>
    <t>Estimaciones por Pérdida de Otras Cuentas Incobrables a Largo Plazo</t>
  </si>
  <si>
    <t>Revalúo de Bienes Inmuebles</t>
  </si>
  <si>
    <t>Revalúo de Bienes Muebles</t>
  </si>
  <si>
    <t>Otros Activos no Circulantes</t>
  </si>
  <si>
    <t>Revalúo de Bienes Intangibles</t>
  </si>
  <si>
    <t>Bienes en Concesión</t>
  </si>
  <si>
    <t>Otros Revalúos</t>
  </si>
  <si>
    <t>Bienes en Arrendamiento Financiero</t>
  </si>
  <si>
    <t>Bienes en Comodato</t>
  </si>
  <si>
    <t>Reservas</t>
  </si>
  <si>
    <t>Reservas de Patrimonio</t>
  </si>
  <si>
    <t>Reservas Territoriales</t>
  </si>
  <si>
    <t>Reservas por Contingencias</t>
  </si>
  <si>
    <t>Total Activo no Circulante</t>
  </si>
  <si>
    <t>Rectificaciones de Resultados de Ejercicios Anteriores</t>
  </si>
  <si>
    <t>Cambios en Políticas Contables</t>
  </si>
  <si>
    <t>Cambios por Errores Contables</t>
  </si>
  <si>
    <t>Exceso o Insuficiencia en la Actualización de la Hacienda Pública/Patrimonio</t>
  </si>
  <si>
    <t>Resultado por Posición Monetaria</t>
  </si>
  <si>
    <t>Resultado por Tenencia de Activos no Monetarios</t>
  </si>
  <si>
    <t>Total Activo (6)</t>
  </si>
  <si>
    <t>Total Pasivo y Hacienda Pública/Patrimonio (7)</t>
  </si>
  <si>
    <t>"Bajo protesta de decir verdad declaramos que los Estados Financieros y sus notas, son razonablemente correctos y son responsabilidad del emisor"</t>
  </si>
  <si>
    <t xml:space="preserve"> (8) Agregar las cuentas de orden que vienen presentando en sus estados financieros mensuales</t>
  </si>
  <si>
    <t>Concepto (4)</t>
  </si>
  <si>
    <t>Importe</t>
  </si>
  <si>
    <t>%</t>
  </si>
  <si>
    <t>INGRESOS Y OTROS BENEFICIOS</t>
  </si>
  <si>
    <t>Ingresos de la Gestión</t>
  </si>
  <si>
    <t>Impuestos</t>
  </si>
  <si>
    <t>Cuotas y Aportaciones de Seguridad Social</t>
  </si>
  <si>
    <t>Contribuciones de Mejoras</t>
  </si>
  <si>
    <t>Derechos</t>
  </si>
  <si>
    <t>Aprovechamientos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</si>
  <si>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</si>
  <si>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</si>
  <si>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</si>
  <si>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</si>
  <si>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</si>
  <si>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</si>
  <si>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</si>
  <si>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</si>
  <si>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</si>
  <si>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</si>
  <si>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</si>
  <si>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</si>
  <si>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</si>
  <si>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</si>
  <si>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</si>
  <si>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</si>
  <si>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</si>
  <si>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</si>
  <si>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</si>
  <si>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</si>
  <si>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</si>
  <si>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</si>
  <si>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</si>
  <si>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</si>
  <si>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</si>
  <si>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</si>
  <si>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</si>
  <si>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 Otros Gastos de la 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</si>
  <si>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</si>
  <si>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</si>
  <si>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</si>
  <si>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</si>
  <si>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</si>
  <si>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</si>
  <si>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</si>
  <si>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</si>
  <si>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</si>
  <si>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Otros Gastos</t>
  </si>
  <si>
    <t>Inversión Pública</t>
  </si>
  <si>
    <t>Inversión Pública no Capitalizable</t>
  </si>
  <si>
    <t>Resultado del Ejercicio (Ahorro/Desahorro) (9)</t>
  </si>
  <si>
    <t>Nota1: No se Incluyen Utilidades de Intereses, por regla de presentación se revelan como ingresos financieros</t>
  </si>
  <si>
    <t>Resultados del Ejercicio (Ahorro/Desahorro)</t>
  </si>
  <si>
    <t xml:space="preserve">Revalúos </t>
  </si>
  <si>
    <t>4=(1+2-3)</t>
  </si>
  <si>
    <t>(4-1)</t>
  </si>
  <si>
    <t xml:space="preserve">ACTIVO </t>
  </si>
  <si>
    <t>Depreciación, Deterioro y Amortización Acumulada de Bienes</t>
  </si>
  <si>
    <t>Deuda Pública</t>
  </si>
  <si>
    <t>Corto Plazo</t>
  </si>
  <si>
    <t>Deuda Interna</t>
  </si>
  <si>
    <t>Instituciones de Crédito</t>
  </si>
  <si>
    <t xml:space="preserve"> </t>
  </si>
  <si>
    <t>Títulos y Valores</t>
  </si>
  <si>
    <t>Arrendamientos Financieros</t>
  </si>
  <si>
    <t>Deuda Externa</t>
  </si>
  <si>
    <t>Organismos Financieros Internacionales</t>
  </si>
  <si>
    <t>Deuda Bilateral</t>
  </si>
  <si>
    <t>Largo Plazo</t>
  </si>
  <si>
    <t>Estado de Cambios en la Situación Financiera</t>
  </si>
  <si>
    <t>Nombre de la Cuenta (4)</t>
  </si>
  <si>
    <t>Origen 
(5)</t>
  </si>
  <si>
    <t>Aplicación 
(6)</t>
  </si>
  <si>
    <t>Activo</t>
  </si>
  <si>
    <t>Inventario</t>
  </si>
  <si>
    <t>Pasivo</t>
  </si>
  <si>
    <t xml:space="preserve">Títulos y Valores a Corto Plazo </t>
  </si>
  <si>
    <t>Fondos y Bienes de Terceros en Garantía y/o Administración a Corto Plazo</t>
  </si>
  <si>
    <t>Fondos y Bienes de Terceros en Garantía y/o en Administración a Largo Plazo</t>
  </si>
  <si>
    <t xml:space="preserve">Hacienda Pública / Patrimonio </t>
  </si>
  <si>
    <t>Hacienda Pública / Patrimonio Contribuido</t>
  </si>
  <si>
    <t>Actualización de la Hacienda Pública / Patrimonio</t>
  </si>
  <si>
    <t>Hacienda Pública / Patrimonio Generado</t>
  </si>
  <si>
    <t xml:space="preserve">Reservas </t>
  </si>
  <si>
    <t>Exceso o Insuficiencia en la Actualización de la Hacienda Pública / Patrimonio</t>
  </si>
  <si>
    <t>Flujos de Efectivo de las Actividades de Operación</t>
  </si>
  <si>
    <t>Origen (5)</t>
  </si>
  <si>
    <t>Contribuciones de  Mejoras</t>
  </si>
  <si>
    <t>Otros Orígenes de Operación</t>
  </si>
  <si>
    <t>Aplicación (6)</t>
  </si>
  <si>
    <t>Otras Aplicaciones de Operación</t>
  </si>
  <si>
    <t>Flujos Netos de Efectivo por Actividades de Operación</t>
  </si>
  <si>
    <t>Flujos de Efectivo de las Actividades de Inversión</t>
  </si>
  <si>
    <t>Origen</t>
  </si>
  <si>
    <t>Otros Orígenes de Inversión</t>
  </si>
  <si>
    <t>Aplicación</t>
  </si>
  <si>
    <t>Otras Aplicaciones de Inversión</t>
  </si>
  <si>
    <t>Flujos Netos de Efectivo de las Actividades de Inversión</t>
  </si>
  <si>
    <t>Flujo de Efectivo por Actividades de Financiamiento</t>
  </si>
  <si>
    <t>Endeudamiento Neto</t>
  </si>
  <si>
    <t xml:space="preserve">   Interno</t>
  </si>
  <si>
    <t xml:space="preserve">   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</si>
  <si>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</si>
  <si>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</si>
  <si>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</si>
  <si>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</si>
  <si>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</si>
  <si>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</si>
  <si>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</si>
  <si>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Valores</t>
  </si>
  <si>
    <t>Avales y Garantías</t>
  </si>
  <si>
    <t>Juicios</t>
  </si>
  <si>
    <t>Cuentas de Ingresos</t>
  </si>
  <si>
    <t>Cuentas de Egresos</t>
  </si>
  <si>
    <r>
      <rPr>
        <b/>
        <sz val="10"/>
        <color theme="1"/>
        <rFont val="Helvetica"/>
        <family val="2"/>
      </rPr>
      <t>Nombre de la Entidad Municipal:</t>
    </r>
    <r>
      <rPr>
        <sz val="10"/>
        <color theme="1"/>
        <rFont val="Helvetica"/>
        <family val="2"/>
      </rPr>
      <t xml:space="preserve"> (1)</t>
    </r>
  </si>
  <si>
    <r>
      <t>Nombre de la Entidad Municipal:</t>
    </r>
    <r>
      <rPr>
        <sz val="10"/>
        <color theme="1"/>
        <rFont val="Helvetica"/>
        <family val="2"/>
      </rPr>
      <t xml:space="preserve"> </t>
    </r>
    <r>
      <rPr>
        <b/>
        <sz val="10"/>
        <color theme="1"/>
        <rFont val="Helvetica"/>
        <family val="2"/>
      </rPr>
      <t>(1)</t>
    </r>
  </si>
  <si>
    <r>
      <t xml:space="preserve">Cuenta </t>
    </r>
    <r>
      <rPr>
        <sz val="10"/>
        <color theme="1"/>
        <rFont val="Helvetica"/>
        <family val="2"/>
      </rPr>
      <t>(3)</t>
    </r>
  </si>
  <si>
    <r>
      <t>Variación</t>
    </r>
    <r>
      <rPr>
        <sz val="10"/>
        <color theme="1"/>
        <rFont val="Helvetica"/>
        <family val="2"/>
      </rPr>
      <t xml:space="preserve"> (6)</t>
    </r>
  </si>
  <si>
    <r>
      <t>Productos</t>
    </r>
    <r>
      <rPr>
        <vertAlign val="superscript"/>
        <sz val="10"/>
        <color theme="1"/>
        <rFont val="Helvetica"/>
        <family val="2"/>
      </rPr>
      <t>1</t>
    </r>
  </si>
  <si>
    <r>
      <t xml:space="preserve">Total de Ingresos y Otros Beneficios </t>
    </r>
    <r>
      <rPr>
        <sz val="10"/>
        <color theme="1"/>
        <rFont val="Helvetica"/>
        <family val="2"/>
      </rPr>
      <t>(7)</t>
    </r>
  </si>
  <si>
    <r>
      <t xml:space="preserve">Nombre de la Entidad Municipal: </t>
    </r>
    <r>
      <rPr>
        <sz val="8"/>
        <color theme="1"/>
        <rFont val="Helvetica"/>
        <family val="2"/>
      </rPr>
      <t>(1)</t>
    </r>
  </si>
  <si>
    <r>
      <t xml:space="preserve">Concepto    </t>
    </r>
    <r>
      <rPr>
        <sz val="8"/>
        <color theme="1"/>
        <rFont val="Helvetica"/>
        <family val="2"/>
      </rPr>
      <t xml:space="preserve"> (3)</t>
    </r>
  </si>
  <si>
    <r>
      <t xml:space="preserve">Hacienda Pública/     Patrimonio Contribuido  </t>
    </r>
    <r>
      <rPr>
        <sz val="8"/>
        <color theme="1"/>
        <rFont val="Helvetica"/>
        <family val="2"/>
      </rPr>
      <t xml:space="preserve"> (4)</t>
    </r>
  </si>
  <si>
    <r>
      <t xml:space="preserve">Hacienda Pública/    Patrimonio Generado de Ejercicios Anteriores </t>
    </r>
    <r>
      <rPr>
        <sz val="8"/>
        <color theme="1"/>
        <rFont val="Helvetica"/>
        <family val="2"/>
      </rPr>
      <t>(5)</t>
    </r>
  </si>
  <si>
    <r>
      <t xml:space="preserve">Hacienda Pública/   Patrimonio Generado del Ejercicio </t>
    </r>
    <r>
      <rPr>
        <sz val="8"/>
        <color theme="1"/>
        <rFont val="Helvetica"/>
        <family val="2"/>
      </rPr>
      <t>(6)</t>
    </r>
  </si>
  <si>
    <r>
      <t>Exceso o
Insuficiencia en la
Actualización de la
Hacienda Pública /
Patrimonio</t>
    </r>
    <r>
      <rPr>
        <sz val="8"/>
        <color theme="1"/>
        <rFont val="Helvetica"/>
        <family val="2"/>
      </rPr>
      <t xml:space="preserve"> (7)</t>
    </r>
  </si>
  <si>
    <r>
      <t>Total</t>
    </r>
    <r>
      <rPr>
        <sz val="9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>(8)</t>
    </r>
  </si>
  <si>
    <r>
      <t xml:space="preserve">Saldo Inicial  </t>
    </r>
    <r>
      <rPr>
        <sz val="8"/>
        <color theme="1"/>
        <rFont val="Helvetica"/>
        <family val="2"/>
      </rPr>
      <t xml:space="preserve"> (4)                                        </t>
    </r>
    <r>
      <rPr>
        <b/>
        <sz val="8"/>
        <color theme="1"/>
        <rFont val="Helvetica"/>
        <family val="2"/>
      </rPr>
      <t xml:space="preserve"> </t>
    </r>
  </si>
  <si>
    <r>
      <t xml:space="preserve">Cargos del Período </t>
    </r>
    <r>
      <rPr>
        <sz val="8"/>
        <color theme="1"/>
        <rFont val="Helvetica"/>
        <family val="2"/>
      </rPr>
      <t>(5)</t>
    </r>
    <r>
      <rPr>
        <b/>
        <sz val="8"/>
        <color theme="1"/>
        <rFont val="Helvetica"/>
        <family val="2"/>
      </rPr>
      <t xml:space="preserve"> </t>
    </r>
    <r>
      <rPr>
        <b/>
        <sz val="9"/>
        <color theme="1"/>
        <rFont val="Helvetica"/>
        <family val="2"/>
      </rPr>
      <t xml:space="preserve">  </t>
    </r>
    <r>
      <rPr>
        <sz val="8"/>
        <color theme="1"/>
        <rFont val="Helvetica"/>
        <family val="2"/>
      </rPr>
      <t xml:space="preserve"> </t>
    </r>
  </si>
  <si>
    <r>
      <t xml:space="preserve">Abonos del Período </t>
    </r>
    <r>
      <rPr>
        <sz val="8"/>
        <color theme="1"/>
        <rFont val="Helvetica"/>
        <family val="2"/>
      </rPr>
      <t xml:space="preserve">(6)    </t>
    </r>
    <r>
      <rPr>
        <b/>
        <sz val="9"/>
        <color theme="1"/>
        <rFont val="Helvetica"/>
        <family val="2"/>
      </rPr>
      <t xml:space="preserve">  </t>
    </r>
  </si>
  <si>
    <r>
      <t>Saldo Final</t>
    </r>
    <r>
      <rPr>
        <b/>
        <sz val="5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 xml:space="preserve">  (7)                    </t>
    </r>
    <r>
      <rPr>
        <b/>
        <sz val="8"/>
        <color theme="1"/>
        <rFont val="Helvetica"/>
        <family val="2"/>
      </rPr>
      <t xml:space="preserve"> </t>
    </r>
  </si>
  <si>
    <r>
      <t xml:space="preserve">Variación del Período </t>
    </r>
    <r>
      <rPr>
        <sz val="8"/>
        <color theme="1"/>
        <rFont val="Helvetica"/>
        <family val="2"/>
      </rPr>
      <t xml:space="preserve">(8)              </t>
    </r>
  </si>
  <si>
    <r>
      <t xml:space="preserve">Total del Activo </t>
    </r>
    <r>
      <rPr>
        <sz val="8"/>
        <color theme="1"/>
        <rFont val="Helvetica"/>
        <family val="2"/>
      </rPr>
      <t>(9)</t>
    </r>
  </si>
  <si>
    <r>
      <rPr>
        <b/>
        <sz val="11"/>
        <color theme="1"/>
        <rFont val="Helvetica"/>
        <family val="2"/>
      </rPr>
      <t>Nombre de la Entidad Municipal</t>
    </r>
    <r>
      <rPr>
        <sz val="11"/>
        <color theme="1"/>
        <rFont val="Helvetica"/>
        <family val="2"/>
      </rPr>
      <t xml:space="preserve">: </t>
    </r>
    <r>
      <rPr>
        <sz val="8"/>
        <color theme="1"/>
        <rFont val="Helvetica"/>
        <family val="2"/>
      </rPr>
      <t>(1)</t>
    </r>
    <r>
      <rPr>
        <sz val="11"/>
        <color theme="1"/>
        <rFont val="Helvetica"/>
        <family val="2"/>
      </rPr>
      <t>_____________________________</t>
    </r>
  </si>
  <si>
    <r>
      <t xml:space="preserve">Denominación de las Deudas </t>
    </r>
    <r>
      <rPr>
        <sz val="8"/>
        <color theme="1"/>
        <rFont val="Helvetica"/>
        <family val="2"/>
      </rPr>
      <t>(3)</t>
    </r>
  </si>
  <si>
    <r>
      <t>Moneda de Contratación</t>
    </r>
    <r>
      <rPr>
        <sz val="8"/>
        <color theme="1"/>
        <rFont val="Helvetica"/>
        <family val="2"/>
      </rPr>
      <t xml:space="preserve"> (4)</t>
    </r>
  </si>
  <si>
    <r>
      <t xml:space="preserve">Institución o País Acreedor </t>
    </r>
    <r>
      <rPr>
        <sz val="8"/>
        <color theme="1"/>
        <rFont val="Helvetica"/>
        <family val="2"/>
      </rPr>
      <t>(5)</t>
    </r>
  </si>
  <si>
    <r>
      <t xml:space="preserve">Saldo Inicial del Período </t>
    </r>
    <r>
      <rPr>
        <sz val="8"/>
        <color theme="1"/>
        <rFont val="Helvetica"/>
        <family val="2"/>
      </rPr>
      <t>(6)</t>
    </r>
    <r>
      <rPr>
        <b/>
        <sz val="11"/>
        <color theme="1"/>
        <rFont val="Helvetica"/>
        <family val="2"/>
      </rPr>
      <t xml:space="preserve"> </t>
    </r>
  </si>
  <si>
    <r>
      <t xml:space="preserve">Saldo Final del Período </t>
    </r>
    <r>
      <rPr>
        <sz val="8"/>
        <color theme="1"/>
        <rFont val="Helvetica"/>
        <family val="2"/>
      </rPr>
      <t>(7)</t>
    </r>
  </si>
  <si>
    <r>
      <t>Subtotal de Deuda Pública a Largo Plazo</t>
    </r>
    <r>
      <rPr>
        <sz val="8"/>
        <color theme="1"/>
        <rFont val="Helvetica"/>
        <family val="2"/>
      </rPr>
      <t xml:space="preserve"> (9)</t>
    </r>
  </si>
  <si>
    <r>
      <t xml:space="preserve">Total de Otros Pasivos: </t>
    </r>
    <r>
      <rPr>
        <sz val="8"/>
        <color theme="1"/>
        <rFont val="Helvetica"/>
        <family val="2"/>
      </rPr>
      <t>(10)</t>
    </r>
  </si>
  <si>
    <r>
      <t xml:space="preserve">Nombre de la Entidad Municipal: </t>
    </r>
    <r>
      <rPr>
        <sz val="12"/>
        <color theme="1"/>
        <rFont val="Helvetica"/>
        <family val="2"/>
      </rPr>
      <t>(1)</t>
    </r>
  </si>
  <si>
    <r>
      <rPr>
        <b/>
        <sz val="12"/>
        <color theme="1"/>
        <rFont val="Helvetica"/>
        <family val="2"/>
      </rPr>
      <t>Total</t>
    </r>
    <r>
      <rPr>
        <sz val="12"/>
        <color theme="1"/>
        <rFont val="Helvetica"/>
        <family val="2"/>
      </rPr>
      <t xml:space="preserve"> (7)</t>
    </r>
  </si>
  <si>
    <r>
      <t xml:space="preserve">Concepto </t>
    </r>
    <r>
      <rPr>
        <sz val="8"/>
        <color theme="1"/>
        <rFont val="Helvetica"/>
        <family val="2"/>
      </rPr>
      <t xml:space="preserve"> (3)</t>
    </r>
  </si>
  <si>
    <t>2024 (5)</t>
  </si>
  <si>
    <t xml:space="preserve">            (Cifras en Pesos)</t>
  </si>
  <si>
    <r>
      <t xml:space="preserve">Total de Gastos y Otras Pérdidas </t>
    </r>
    <r>
      <rPr>
        <sz val="10"/>
        <color theme="1"/>
        <rFont val="Helvetica"/>
        <family val="2"/>
      </rPr>
      <t>(8)</t>
    </r>
  </si>
  <si>
    <t xml:space="preserve">               Nombre de la Entidad Municipal (a)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</si>
  <si>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</si>
  <si>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</si>
  <si>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</si>
  <si>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</si>
  <si>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</si>
  <si>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</si>
  <si>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</si>
  <si>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</si>
  <si>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</si>
  <si>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</si>
  <si>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</si>
  <si>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</si>
  <si>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</si>
  <si>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</si>
  <si>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</si>
  <si>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</si>
  <si>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</si>
  <si>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</si>
  <si>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</si>
  <si>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</si>
  <si>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</si>
  <si>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</si>
  <si>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</si>
  <si>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</si>
  <si>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</si>
  <si>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</si>
  <si>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</si>
  <si>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</si>
  <si>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</si>
  <si>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</si>
  <si>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</si>
  <si>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</si>
  <si>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</si>
  <si>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</si>
  <si>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</si>
  <si>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</si>
  <si>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</si>
  <si>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</si>
  <si>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</si>
  <si>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</si>
  <si>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</si>
  <si>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</si>
  <si>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</si>
  <si>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</si>
  <si>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</si>
  <si>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</si>
  <si>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</si>
  <si>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</si>
  <si>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</si>
  <si>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</si>
  <si>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</si>
  <si>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</si>
  <si>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</si>
  <si>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</si>
  <si>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</si>
  <si>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</si>
  <si>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</si>
  <si>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</si>
  <si>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</si>
  <si>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</si>
  <si>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</si>
  <si>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</si>
  <si>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</si>
  <si>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</si>
  <si>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</si>
  <si>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</si>
  <si>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</si>
  <si>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</si>
  <si>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</si>
  <si>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</si>
  <si>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</si>
  <si>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</si>
  <si>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</si>
  <si>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</si>
  <si>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</si>
  <si>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</si>
  <si>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</si>
  <si>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</si>
  <si>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</si>
  <si>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</si>
  <si>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</si>
  <si>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</si>
  <si>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</si>
  <si>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</si>
  <si>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</si>
  <si>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</si>
  <si>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</si>
  <si>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</si>
  <si>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</si>
  <si>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</si>
  <si>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</si>
  <si>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</si>
  <si>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</si>
  <si>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</si>
  <si>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</si>
  <si>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</si>
  <si>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</si>
  <si>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</si>
  <si>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</si>
  <si>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</si>
  <si>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</si>
  <si>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</si>
  <si>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</si>
  <si>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</si>
  <si>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</si>
  <si>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</si>
  <si>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</si>
  <si>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</si>
  <si>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</si>
  <si>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</si>
  <si>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</si>
  <si>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</si>
  <si>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</si>
  <si>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</si>
  <si>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</si>
  <si>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(Pesos)</t>
  </si>
  <si>
    <t>Nombre de la Entidad Municipal (a):</t>
  </si>
  <si>
    <t>Devengado (d)</t>
  </si>
  <si>
    <t>Recaudado/</t>
  </si>
  <si>
    <t>Pagado (d)</t>
  </si>
  <si>
    <t>A. Ingresos Totales (A = A1+A2+A3)</t>
  </si>
  <si>
    <t>A1. Ingresos de Libre Disposición</t>
  </si>
  <si>
    <t>A2. Transferencias Federales Etiquetadas</t>
  </si>
  <si>
    <t>A3. Financiamiento Neto</t>
  </si>
  <si>
    <t>B. Egresos Presupuestarios1 (B = B1+B2)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</si>
  <si>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</si>
  <si>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</si>
  <si>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</si>
  <si>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</si>
  <si>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</si>
  <si>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</si>
  <si>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</si>
  <si>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</si>
  <si>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</si>
  <si>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</si>
  <si>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Devengado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</si>
  <si>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</si>
  <si>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</si>
  <si>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</si>
  <si>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</si>
  <si>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</si>
  <si>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</si>
  <si>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</si>
  <si>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</si>
  <si>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</si>
  <si>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</si>
  <si>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</si>
  <si>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</si>
  <si>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</si>
  <si>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</si>
  <si>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</si>
  <si>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</si>
  <si>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</si>
  <si>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</si>
  <si>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</si>
  <si>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</si>
  <si>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</si>
  <si>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"Bajo protesta de decir verdad declaramos que los Estados Presupuestarios y sus notas, son razonablemente correctos y son responsabilidad del emisor"</t>
  </si>
  <si>
    <t>Estado Analítico de Ingresos Detallado - LDF</t>
  </si>
  <si>
    <t>Nombre de la Entidad Municipal : (a)</t>
  </si>
  <si>
    <t>Ingreso</t>
  </si>
  <si>
    <t>Diferencia (e)</t>
  </si>
  <si>
    <t>(c)</t>
  </si>
  <si>
    <t>Estimado (d)</t>
  </si>
  <si>
    <t>Ampliaciones/ (Reducciones) (d)</t>
  </si>
  <si>
    <t>Modificado (d)</t>
  </si>
  <si>
    <t>Recaudado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</si>
  <si>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</si>
  <si>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</si>
  <si>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</si>
  <si>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</si>
  <si>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</si>
  <si>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</si>
  <si>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</si>
  <si>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</si>
  <si>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</si>
  <si>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</si>
  <si>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</si>
  <si>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</si>
  <si>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</si>
  <si>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</si>
  <si>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</si>
  <si>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</si>
  <si>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</si>
  <si>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</si>
  <si>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</si>
  <si>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</si>
  <si>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</si>
  <si>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</si>
  <si>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</si>
  <si>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</si>
  <si>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</si>
  <si>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</si>
  <si>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</si>
  <si>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</si>
  <si>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</si>
  <si>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</si>
  <si>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</si>
  <si>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</si>
  <si>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</si>
  <si>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</si>
  <si>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</si>
  <si>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</si>
  <si>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</si>
  <si>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</si>
  <si>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</si>
  <si>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</si>
  <si>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</si>
  <si>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</si>
  <si>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</si>
  <si>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</si>
  <si>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</si>
  <si>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</si>
  <si>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</si>
  <si>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</si>
  <si>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</si>
  <si>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</si>
  <si>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</si>
  <si>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</si>
  <si>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</si>
  <si>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</si>
  <si>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</si>
  <si>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</si>
  <si>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</si>
  <si>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</si>
  <si>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</si>
  <si>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</si>
  <si>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</si>
  <si>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</si>
  <si>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</si>
  <si>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</si>
  <si>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“Bajo protesta de decir verdad declaramos que los estados presupuestarios y sus notas, son razonablemente correctos y son responsabilidad del emisor”.</t>
  </si>
  <si>
    <t xml:space="preserve">Clasificación por Objeto del Gasto (Capítulo y Concepto) </t>
  </si>
  <si>
    <t>Egresos (d)</t>
  </si>
  <si>
    <t>Subejercicio (e)</t>
  </si>
  <si>
    <t xml:space="preserve">Ampliaciones/ (Reducciones) </t>
  </si>
  <si>
    <t xml:space="preserve">Modificado 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</si>
  <si>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</si>
  <si>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</si>
  <si>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</si>
  <si>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</si>
  <si>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</si>
  <si>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</si>
  <si>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</si>
  <si>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</si>
  <si>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</si>
  <si>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</si>
  <si>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</si>
  <si>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</si>
  <si>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</si>
  <si>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</si>
  <si>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</si>
  <si>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</si>
  <si>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</si>
  <si>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</si>
  <si>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</si>
  <si>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</si>
  <si>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</si>
  <si>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</si>
  <si>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</si>
  <si>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</si>
  <si>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</si>
  <si>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</si>
  <si>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</si>
  <si>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</si>
  <si>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</si>
  <si>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</si>
  <si>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</si>
  <si>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</si>
  <si>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</si>
  <si>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</si>
  <si>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</si>
  <si>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</si>
  <si>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</si>
  <si>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</si>
  <si>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</si>
  <si>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</si>
  <si>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</si>
  <si>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</si>
  <si>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</si>
  <si>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</si>
  <si>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</si>
  <si>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</si>
  <si>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</si>
  <si>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</si>
  <si>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</si>
  <si>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</si>
  <si>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</si>
  <si>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</si>
  <si>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</si>
  <si>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</si>
  <si>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</si>
  <si>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</si>
  <si>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</si>
  <si>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</si>
  <si>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</si>
  <si>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</si>
  <si>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</si>
  <si>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</si>
  <si>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</si>
  <si>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</si>
  <si>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</si>
  <si>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</si>
  <si>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</si>
  <si>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</si>
  <si>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</si>
  <si>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</si>
  <si>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</si>
  <si>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</si>
  <si>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</si>
  <si>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</si>
  <si>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</si>
  <si>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</si>
  <si>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</si>
  <si>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Nombre de la Entidad Municipal:</t>
  </si>
  <si>
    <t>(1)</t>
  </si>
  <si>
    <t>“Bajo protesta de decir verdad declaramos que los formatos y su información complementaria, así como sus notas, son razonablemente correctos y son responsabilidad del emisor”.</t>
  </si>
  <si>
    <t>Cta</t>
  </si>
  <si>
    <t>S Cta</t>
  </si>
  <si>
    <t>SS Cta</t>
  </si>
  <si>
    <t>SSS Cta</t>
  </si>
  <si>
    <t>SSSS Cta</t>
  </si>
  <si>
    <t>Debe</t>
  </si>
  <si>
    <t>Haber</t>
  </si>
  <si>
    <t>TOTALES (8)</t>
  </si>
  <si>
    <t>“Bajo protesta de decir verdad declaramos que los formatos y su información complementaria, son razonablemente correctos y son responsabilidad del emisor”.</t>
  </si>
  <si>
    <t>Nombre de la Entidad Municipal: (1)</t>
  </si>
  <si>
    <t>Dependencia General 
(5)</t>
  </si>
  <si>
    <t>Dependencia Auxiliar 
(6)</t>
  </si>
  <si>
    <t>Unidad Ejecutora 
(7)</t>
  </si>
  <si>
    <t>Plan de Desarrollo Municipal (8)</t>
  </si>
  <si>
    <t>Objetivos 
(9)</t>
  </si>
  <si>
    <t xml:space="preserve">Estrategias
(10) </t>
  </si>
  <si>
    <t xml:space="preserve">Lineas de acción 
(11) </t>
  </si>
  <si>
    <t>Metas (12)</t>
  </si>
  <si>
    <t xml:space="preserve">Programadas </t>
  </si>
  <si>
    <t>Ejecutadas</t>
  </si>
  <si>
    <t>Igualdad de trato y oportunidades para la mujer y el hombre</t>
  </si>
  <si>
    <t>Inclusión económica para la igualdad de género</t>
  </si>
  <si>
    <t>Democracia y pluralidad política</t>
  </si>
  <si>
    <t>Sistema Anticorrupción del Estado de México y Municipios</t>
  </si>
  <si>
    <t>Asistencia jurídica al ejecutivo</t>
  </si>
  <si>
    <t>Reglamentación municipal</t>
  </si>
  <si>
    <t>Fortalecimiento de los ingresos</t>
  </si>
  <si>
    <t>Gasto social e inversión pública</t>
  </si>
  <si>
    <t>Financiamiento de la infraestructura para el desarrollo</t>
  </si>
  <si>
    <t>Planeación y presupuesto basado en resultados</t>
  </si>
  <si>
    <t>Consolidación de la administración pública de resultados</t>
  </si>
  <si>
    <t>Modernización del catastro mexiquense</t>
  </si>
  <si>
    <t>Administración del sistema estatal de información estadística y geográfica</t>
  </si>
  <si>
    <t>Comunicación pública y fortalecimiento informativo</t>
  </si>
  <si>
    <t>Transparencia</t>
  </si>
  <si>
    <t>Deuda pública</t>
  </si>
  <si>
    <t>Transferencias</t>
  </si>
  <si>
    <t>Previsiones para el pago de adeudos de ejercicios fiscales anteriores</t>
  </si>
  <si>
    <t>Gobierno electrónico</t>
  </si>
  <si>
    <t>Nuevas organizaciones de la sociedad</t>
  </si>
  <si>
    <t>Relaciones exteriores</t>
  </si>
  <si>
    <t>Desarrollo comunitario</t>
  </si>
  <si>
    <t>Vivienda</t>
  </si>
  <si>
    <t>Atención médica</t>
  </si>
  <si>
    <t>Cultura física y deporte</t>
  </si>
  <si>
    <t>Educación básica</t>
  </si>
  <si>
    <t>Educación media superior</t>
  </si>
  <si>
    <t>Educación superior</t>
  </si>
  <si>
    <t>Educación para adultos</t>
  </si>
  <si>
    <t>Pueblos indígenas</t>
  </si>
  <si>
    <t>Protección a la población infantil y adolescente</t>
  </si>
  <si>
    <t>Atención a personas con discapacidad</t>
  </si>
  <si>
    <t>Desarrollo integral de la familia</t>
  </si>
  <si>
    <t>Modernización de los servicios comunales</t>
  </si>
  <si>
    <t>Empleo</t>
  </si>
  <si>
    <t>Desarrollo agrícola</t>
  </si>
  <si>
    <t>Fomento pecuario</t>
  </si>
  <si>
    <t>Sanidad, inocuidad y calidad agroalimentaria</t>
  </si>
  <si>
    <t>Fomento acuícola</t>
  </si>
  <si>
    <t>Seguros y garantías financieras agropecuarias</t>
  </si>
  <si>
    <t>Modernización industrial y del comercio</t>
  </si>
  <si>
    <t>Modernización de la infraestructura para el transporte terrestre</t>
  </si>
  <si>
    <t>Investigación científica</t>
  </si>
  <si>
    <t>Promoción artesanal</t>
  </si>
  <si>
    <t>Conservación del patrimonio público</t>
  </si>
  <si>
    <t>Gestión integral de residuos sólidos</t>
  </si>
  <si>
    <t>Manejo de aguas residuales, drenaje y alcantarillado</t>
  </si>
  <si>
    <t>Manejo eficiente y sustentable del agua</t>
  </si>
  <si>
    <t>Cultura y arte</t>
  </si>
  <si>
    <t>Desarrollo forestal</t>
  </si>
  <si>
    <t>Electrificación</t>
  </si>
  <si>
    <t>Modernización de la movilidad y el transporte terrestre</t>
  </si>
  <si>
    <t>Derechos humanos</t>
  </si>
  <si>
    <t>Seguridad Pública</t>
  </si>
  <si>
    <t>Coordinación Intergubernamental para la Seguridad Pública</t>
  </si>
  <si>
    <t>Totales (13)</t>
  </si>
  <si>
    <t>Nombre de la Entidad Municipal: (1) ______________________________</t>
  </si>
  <si>
    <t>Concepto(3)</t>
  </si>
  <si>
    <t>Importe 
Recaudado</t>
  </si>
  <si>
    <t>Intereses
Generados</t>
  </si>
  <si>
    <t>Total
(A)</t>
  </si>
  <si>
    <t xml:space="preserve">Servicios Personales  </t>
  </si>
  <si>
    <t xml:space="preserve">Materiales y Suministros </t>
  </si>
  <si>
    <t xml:space="preserve">Servicios Generales </t>
  </si>
  <si>
    <t xml:space="preserve">Transferencias, Asignaciones, Subsidios y   Otras Ayudas </t>
  </si>
  <si>
    <t xml:space="preserve">Bienes Muebles, Inmuebles e Intangibles </t>
  </si>
  <si>
    <t xml:space="preserve">Inversión 
Pública </t>
  </si>
  <si>
    <t>Inversiones Financieras y Otras Provisiones</t>
  </si>
  <si>
    <t>Total
(B)</t>
  </si>
  <si>
    <t>Recursos Federales</t>
  </si>
  <si>
    <t>Fondo para la Infraestructura Social Municipal  y de las Demarcaciones Territoriales del Distrito Federal (FISMDF)</t>
  </si>
  <si>
    <t>Fondo de Aportaciones para el Fortalecimiento de los Municipios y de las Demarcaciones Territoriales del  Distrito Federal (FORTAMUNDF)</t>
  </si>
  <si>
    <t>Programa Hábitat</t>
  </si>
  <si>
    <t>Subsidio a los Municipios y Demarcaciones Territoriales del Distrito Federal y Entidades Federativas que ejerzan de manera directa o coordinada la función de Seguridad Pública (FORTASEG)</t>
  </si>
  <si>
    <t>Programa de Empleo Temporal (PET)</t>
  </si>
  <si>
    <t xml:space="preserve">Recursos para el Rescate de Espacios Públicos </t>
  </si>
  <si>
    <t>Fondo de Aportaciones para la Seguridad Pública (FASP)</t>
  </si>
  <si>
    <t>Fondo para el Fortalecimiento de la Infraestructura Estatal y Municipal</t>
  </si>
  <si>
    <t>Fondo de Estabilización de los Ingresos de las Entidades Federativas (FEIEF)</t>
  </si>
  <si>
    <t>Total Recursos Federales (8)</t>
  </si>
  <si>
    <t>Recursos Estatales</t>
  </si>
  <si>
    <t>Fondo Estatal de Fortalecimiento Municipal (FEFOM)</t>
  </si>
  <si>
    <t>Programa de Acciones para el Desarrollo (PAD)</t>
  </si>
  <si>
    <t>Recursos del CEDIPIEM</t>
  </si>
  <si>
    <t>Recursos del Sistema DIFEM</t>
  </si>
  <si>
    <t>Otros Recursos Estatales (Agregar filas necesarias para describir el concepto de cada uno)</t>
  </si>
  <si>
    <t>Total Recursos Estatales (8)</t>
  </si>
  <si>
    <t>“Bajo protesta de decir verdad declaramos que la información y los formatos, son razonablemente correctos y son responsabilidad del emisor”.</t>
  </si>
  <si>
    <t>Nombre de la Entidad Minicipal: (1)</t>
  </si>
  <si>
    <t>Reporte de plazas ocupadas por Remuneraciones al Trabajo Personal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</si>
  <si>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</si>
  <si>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</si>
  <si>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</si>
  <si>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</si>
  <si>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</si>
  <si>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</si>
  <si>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</si>
  <si>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</si>
  <si>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</si>
  <si>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</si>
  <si>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</si>
  <si>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</si>
  <si>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Personal Operativo</t>
  </si>
  <si>
    <t>Personal Administrativo</t>
  </si>
  <si>
    <t>Personal Eventual o por contrato</t>
  </si>
  <si>
    <t>Otros</t>
  </si>
  <si>
    <t>Total (9)</t>
  </si>
  <si>
    <t>Cifras en pesos</t>
  </si>
  <si>
    <t>Registro de la deuda y aportaciones con Entidades Externas</t>
  </si>
  <si>
    <t xml:space="preserve">Entidad </t>
  </si>
  <si>
    <t>Cuenta(s) Contable(s) (3)</t>
  </si>
  <si>
    <t>CONAGUA</t>
  </si>
  <si>
    <t>CFE</t>
  </si>
  <si>
    <t>CAEM</t>
  </si>
  <si>
    <t>Total deuda(6)</t>
  </si>
  <si>
    <t xml:space="preserve"> Aportaciones IHAEM(5)</t>
  </si>
  <si>
    <t>Total aportación(6)</t>
  </si>
  <si>
    <t>OBRA</t>
  </si>
  <si>
    <t>Físico %</t>
  </si>
  <si>
    <t>Financiero %</t>
  </si>
  <si>
    <t>Clave</t>
  </si>
  <si>
    <t>Total  (13)</t>
  </si>
  <si>
    <t>(16)</t>
  </si>
  <si>
    <t>(15)</t>
  </si>
  <si>
    <t>(14)</t>
  </si>
  <si>
    <t>(13)</t>
  </si>
  <si>
    <t>(12)</t>
  </si>
  <si>
    <t>(11)</t>
  </si>
  <si>
    <t>(10)</t>
  </si>
  <si>
    <t>(9)</t>
  </si>
  <si>
    <t>(8)</t>
  </si>
  <si>
    <t>(7)</t>
  </si>
  <si>
    <t>(6)</t>
  </si>
  <si>
    <t>(5)</t>
  </si>
  <si>
    <t>(4)</t>
  </si>
  <si>
    <t>(3)</t>
  </si>
  <si>
    <t>Avance físico de la obra (porcentaje)</t>
  </si>
  <si>
    <t>Monto por ejercer</t>
  </si>
  <si>
    <t>Presupuesto ejercido</t>
  </si>
  <si>
    <t>Presupuesto anual modificado</t>
  </si>
  <si>
    <t>Reducción</t>
  </si>
  <si>
    <t>Ampliación</t>
  </si>
  <si>
    <t>Presupuesto Anual autorizado</t>
  </si>
  <si>
    <t>Tipo de Adjudicación</t>
  </si>
  <si>
    <t>Tipo de Ejecución</t>
  </si>
  <si>
    <t>Población Beneficiada</t>
  </si>
  <si>
    <t>Ubicación</t>
  </si>
  <si>
    <t>Nombre de la obra</t>
  </si>
  <si>
    <t>Fuente de financiamiento</t>
  </si>
  <si>
    <t>Proyecto</t>
  </si>
  <si>
    <t>Subprograma</t>
  </si>
  <si>
    <t>Programa</t>
  </si>
  <si>
    <t>Subfunción</t>
  </si>
  <si>
    <t>Función</t>
  </si>
  <si>
    <t>Finalidad</t>
  </si>
  <si>
    <t xml:space="preserve">Nombre de la Entidad Municipal: </t>
  </si>
  <si>
    <t>Total  (10)</t>
  </si>
  <si>
    <t xml:space="preserve">Entidad Municipal: </t>
  </si>
  <si>
    <t>Total del ejercicio(5)</t>
  </si>
  <si>
    <t xml:space="preserve">Enero </t>
  </si>
  <si>
    <t>Fecha de registro(E)</t>
  </si>
  <si>
    <t>Número de póliza(D)</t>
  </si>
  <si>
    <t>Mes</t>
  </si>
  <si>
    <t>Cuadro de Amortización(4)</t>
  </si>
  <si>
    <t>Cuenta(s) de registro del Intereses ( h )</t>
  </si>
  <si>
    <t>Cuenta(s) de registro del Financiamiento ( g )</t>
  </si>
  <si>
    <t>Fecha de Vencimiento ( e )</t>
  </si>
  <si>
    <t>Tasa de Interés ( d )</t>
  </si>
  <si>
    <t>Plazo ( c )</t>
  </si>
  <si>
    <t>Fecha de Inicio ( b )</t>
  </si>
  <si>
    <t xml:space="preserve">Nombre de la Institución Financiera ( a ) </t>
  </si>
  <si>
    <t>No. de Financiamiento</t>
  </si>
  <si>
    <t>Características del Financiamiento(3)</t>
  </si>
  <si>
    <t>"Bajo protesta de decir verdad declaramos que los formatos y sus notas, son razonablemente correctos y son responsabilidad del emisor"</t>
  </si>
  <si>
    <t xml:space="preserve">Total otros instrumentos de deuda (8) </t>
  </si>
  <si>
    <t>Otros Instrumentos de Deuda</t>
  </si>
  <si>
    <t xml:space="preserve">Total créditos bancarios (7) </t>
  </si>
  <si>
    <t>Créditos Bancarios</t>
  </si>
  <si>
    <t>C=A - B</t>
  </si>
  <si>
    <t>B</t>
  </si>
  <si>
    <t>A</t>
  </si>
  <si>
    <t>Identificación de Crédito o Instrumento (3)</t>
  </si>
  <si>
    <t xml:space="preserve">Total otros instrumentos de deuda (11) </t>
  </si>
  <si>
    <t>(B) Ejercicios anteriores</t>
  </si>
  <si>
    <t xml:space="preserve">Total créditos bancarios (10) </t>
  </si>
  <si>
    <t>Recurso</t>
  </si>
  <si>
    <t xml:space="preserve">Identificación de Crédito o Instrumento </t>
  </si>
  <si>
    <t>Intereses de la Deuda</t>
  </si>
  <si>
    <t>Observaciones (15)</t>
  </si>
  <si>
    <t xml:space="preserve">Pagos realizados por adeudos de ejercicios anteriores (14)
</t>
  </si>
  <si>
    <t xml:space="preserve">Fecha de pago (13) </t>
  </si>
  <si>
    <t xml:space="preserve">Forma de pago (12)
</t>
  </si>
  <si>
    <t>Saldo Final  Cuenta Contable (11)</t>
  </si>
  <si>
    <t>Diferencia
 (10)
G=D-E</t>
  </si>
  <si>
    <t>Importe de la disminución por la Secretaría de Finanzas según constancia de liquidación de participaciones (9) 
F</t>
  </si>
  <si>
    <t>Pagos realizados (8)
E</t>
  </si>
  <si>
    <t xml:space="preserve">Total a pagar (7)
D= (A+B+C)
</t>
  </si>
  <si>
    <t>Recargos (6)
C</t>
  </si>
  <si>
    <t>Actualizaciones (5)
B</t>
  </si>
  <si>
    <t>Importe determinado (4)
A</t>
  </si>
  <si>
    <t>Saldo Inicial Cuenta Contable (3)</t>
  </si>
  <si>
    <t xml:space="preserve">Mes </t>
  </si>
  <si>
    <t xml:space="preserve">Nombre de la Entidad Municipal: _________________(1) </t>
  </si>
  <si>
    <t>TOTAL</t>
  </si>
  <si>
    <t>Nombre de la Entidad Municipal: _________________ (1)</t>
  </si>
  <si>
    <t>Rezagos por concepto de Suministro de Agua Potable</t>
  </si>
  <si>
    <t>Cuenta Contable donde se registra el gasto del pago al Fideicomiso</t>
  </si>
  <si>
    <t>Cuenta Contable donde se registra la provisión del pasivo del pago al Fideicomiso
(En su caso)</t>
  </si>
  <si>
    <t xml:space="preserve">
Pago</t>
  </si>
  <si>
    <t>Ingreso recaudado por  Derechos de Suministro de Agua Potable (5)</t>
  </si>
  <si>
    <t>Cuenta Contable del Registro de la Obligación
 (4)</t>
  </si>
  <si>
    <t>Nombre de la Entidad Minicipal:  (1)</t>
  </si>
  <si>
    <t>(pesos)</t>
  </si>
  <si>
    <t>Reporte de pagos por concepto del Fideicomiso para el Pago por Servicios Ambientales Hidrológicos del  Estado de México</t>
  </si>
  <si>
    <t>&lt;</t>
  </si>
  <si>
    <t>Reporte de Deuda Contingente</t>
  </si>
  <si>
    <t>Número de juicios (6)</t>
  </si>
  <si>
    <t>Número de obligaciones
solidarias/subsidiarias (7)</t>
  </si>
  <si>
    <t>Saldo de deuda contingente (8)</t>
  </si>
  <si>
    <t>Multas</t>
  </si>
  <si>
    <t>Recargos</t>
  </si>
  <si>
    <t>Rezagos</t>
  </si>
  <si>
    <t>Productos</t>
  </si>
  <si>
    <t>Conceptos que se consideraron para conocer la base gravable (6)</t>
  </si>
  <si>
    <t xml:space="preserve">3.5% Sobre el Ingreso recaudado por  Derechos de Suministro de Agua Potable (7)  </t>
  </si>
  <si>
    <t>Diferencia 
(11)          
(7-10)</t>
  </si>
  <si>
    <t>Nota Aclaratoria en caso de diferencias
(12)</t>
  </si>
  <si>
    <t>Actualizaciones</t>
  </si>
  <si>
    <t>Gastos de cobranza</t>
  </si>
  <si>
    <t>Subsidios o Descuentos</t>
  </si>
  <si>
    <t>Base de la aportación</t>
  </si>
  <si>
    <t>Póliza de Registro
(8)</t>
  </si>
  <si>
    <t>Fecha de Pago 
(9)</t>
  </si>
  <si>
    <t>Importe pagado 
(10)</t>
  </si>
  <si>
    <t>Total del Bimestre</t>
  </si>
  <si>
    <t>2do Bimestre</t>
  </si>
  <si>
    <t>3er Bimestre</t>
  </si>
  <si>
    <t>4to Bimestre</t>
  </si>
  <si>
    <t>5to Bimestre</t>
  </si>
  <si>
    <t>6to Bimestre</t>
  </si>
  <si>
    <t>Origen de la deuda Contingente (4)</t>
  </si>
  <si>
    <t>Concepto de la deuda Contingente (5)</t>
  </si>
  <si>
    <t xml:space="preserve"> Nombre de la Entidad Municipal (a) : </t>
  </si>
  <si>
    <t xml:space="preserve">Aprobado </t>
  </si>
  <si>
    <t>Ampliaciones / (Reducciones)</t>
  </si>
  <si>
    <t>Modificado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</si>
  <si>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</si>
  <si>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</si>
  <si>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</si>
  <si>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</si>
  <si>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</si>
  <si>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</si>
  <si>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</si>
  <si>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(E=e1+e2)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</si>
  <si>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</si>
  <si>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</si>
  <si>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</si>
  <si>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</si>
  <si>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(III=I+II)</t>
  </si>
  <si>
    <t>Reporte de Deuda y Aportaciones con Entidades Externas</t>
  </si>
  <si>
    <t>Ingresos por Ventas de Bienes y Prestación de Servicios</t>
  </si>
  <si>
    <t>Estimado / Aprobado (d)</t>
  </si>
  <si>
    <t>Estimado/  Aprobado</t>
  </si>
  <si>
    <t>Recaudado/ Pagado</t>
  </si>
  <si>
    <t>Nombre de la Entidad Municipal (1)</t>
  </si>
  <si>
    <t xml:space="preserve">Notas de Gestión Administrativa </t>
  </si>
  <si>
    <t>(Cifras en pesos)</t>
  </si>
  <si>
    <t xml:space="preserve">Notas de Desglose </t>
  </si>
  <si>
    <t>Notas de Memoria (Cuentas de Orden)</t>
  </si>
  <si>
    <t>Emisión de Obligaciones</t>
  </si>
  <si>
    <r>
      <t xml:space="preserve">Nombre de la Entidad Municipal: </t>
    </r>
    <r>
      <rPr>
        <sz val="8"/>
        <rFont val="Helvetica"/>
        <family val="2"/>
      </rPr>
      <t>(1)</t>
    </r>
  </si>
  <si>
    <r>
      <t xml:space="preserve">Concepto    </t>
    </r>
    <r>
      <rPr>
        <sz val="8"/>
        <rFont val="Helvetica"/>
        <family val="2"/>
      </rPr>
      <t xml:space="preserve"> (3)</t>
    </r>
  </si>
  <si>
    <t>Estado Analítico del Ejercicio del Presupuesto de Egresos Detallado - LDF</t>
  </si>
  <si>
    <t>Clasificación de Servicios Personales Por Categoría</t>
  </si>
  <si>
    <t>Nota 1: Agregar expediente digitalizado  de los pagos realizados en el banco y que incluya póliza de egresos con soporte documental y las declaraciones del ejercicio completo sin omitir algún mes.</t>
  </si>
  <si>
    <t>Nombre de la Entidad Municipal:  (1)</t>
  </si>
  <si>
    <t>1er Bimestre</t>
  </si>
  <si>
    <r>
      <t xml:space="preserve">Cuenta </t>
    </r>
    <r>
      <rPr>
        <sz val="8"/>
        <color theme="1"/>
        <rFont val="Regesto Grotesk"/>
      </rPr>
      <t>(3)</t>
    </r>
  </si>
  <si>
    <r>
      <t xml:space="preserve">Concepto   </t>
    </r>
    <r>
      <rPr>
        <sz val="8"/>
        <color theme="1"/>
        <rFont val="Regesto Grotesk"/>
      </rPr>
      <t xml:space="preserve"> (4)</t>
    </r>
  </si>
  <si>
    <r>
      <t xml:space="preserve">Saldo Inicial    </t>
    </r>
    <r>
      <rPr>
        <sz val="8"/>
        <color theme="1"/>
        <rFont val="Regesto Grotesk"/>
      </rPr>
      <t xml:space="preserve"> (5)</t>
    </r>
  </si>
  <si>
    <r>
      <t xml:space="preserve">Debe      </t>
    </r>
    <r>
      <rPr>
        <sz val="8"/>
        <color theme="1"/>
        <rFont val="Regesto Grotesk"/>
      </rPr>
      <t>(6)</t>
    </r>
  </si>
  <si>
    <r>
      <t xml:space="preserve">Haber    </t>
    </r>
    <r>
      <rPr>
        <b/>
        <sz val="5"/>
        <color theme="1"/>
        <rFont val="Regesto Grotesk"/>
      </rPr>
      <t xml:space="preserve"> </t>
    </r>
    <r>
      <rPr>
        <sz val="8"/>
        <color theme="1"/>
        <rFont val="Regesto Grotesk"/>
      </rPr>
      <t>(7)</t>
    </r>
  </si>
  <si>
    <r>
      <t xml:space="preserve">Saldo Final     </t>
    </r>
    <r>
      <rPr>
        <sz val="8"/>
        <color theme="1"/>
        <rFont val="Regesto Grotesk"/>
      </rPr>
      <t xml:space="preserve"> (8)</t>
    </r>
  </si>
  <si>
    <r>
      <t xml:space="preserve">Fecha de Antigüedad </t>
    </r>
    <r>
      <rPr>
        <sz val="8"/>
        <color theme="1"/>
        <rFont val="Regesto Grotesk"/>
      </rPr>
      <t>(9)</t>
    </r>
  </si>
  <si>
    <r>
      <t xml:space="preserve">Nota 1: </t>
    </r>
    <r>
      <rPr>
        <sz val="10"/>
        <color theme="1"/>
        <rFont val="Regesto Grotesk"/>
      </rPr>
      <t>Incluir  las cuentas contables y presupuestales</t>
    </r>
  </si>
  <si>
    <r>
      <t>Nota 2:</t>
    </r>
    <r>
      <rPr>
        <sz val="10"/>
        <color theme="1"/>
        <rFont val="Regesto Grotesk"/>
      </rPr>
      <t xml:space="preserve"> Registrar fecha de antigüedad de las cuentas contables.</t>
    </r>
  </si>
  <si>
    <t>Cuenta Pública 2025  
Anexo al Estado de Situación Financiera 
(Cifras en Pesos)</t>
  </si>
  <si>
    <t xml:space="preserve"> Del ____de______________al ________ de _______________ de 2025 (2)</t>
  </si>
  <si>
    <t>Cuenta Pública 2025        
Balanza de Comprobación Detallada 
(Cifras en Pesos)</t>
  </si>
  <si>
    <t>Del _______de____________al ________ de _______________ de 2025 (2)</t>
  </si>
  <si>
    <t xml:space="preserve"> Al ________ de _______________ de 2025 (2)</t>
  </si>
  <si>
    <r>
      <t>Nombre de la Cuenta</t>
    </r>
    <r>
      <rPr>
        <sz val="8"/>
        <color theme="1"/>
        <rFont val="Regesto Grotesk"/>
      </rPr>
      <t xml:space="preserve"> (4)</t>
    </r>
  </si>
  <si>
    <r>
      <t>Saldo Inicial</t>
    </r>
    <r>
      <rPr>
        <sz val="8"/>
        <color theme="1"/>
        <rFont val="Regesto Grotesk"/>
      </rPr>
      <t xml:space="preserve"> (5)</t>
    </r>
  </si>
  <si>
    <r>
      <t xml:space="preserve">Movimientos del Ejercicio </t>
    </r>
    <r>
      <rPr>
        <sz val="8"/>
        <color theme="1"/>
        <rFont val="Regesto Grotesk"/>
      </rPr>
      <t xml:space="preserve"> (6)</t>
    </r>
  </si>
  <si>
    <r>
      <t xml:space="preserve">Saldo Final </t>
    </r>
    <r>
      <rPr>
        <sz val="8"/>
        <color theme="1"/>
        <rFont val="Regesto Grotesk"/>
      </rPr>
      <t>(7)</t>
    </r>
  </si>
  <si>
    <t>Conducción de las políticas de gobierno</t>
  </si>
  <si>
    <t>Función pública y combate a la corrupción</t>
  </si>
  <si>
    <t>Justicia Cívica Municipal</t>
  </si>
  <si>
    <t>Desarrollo municipal</t>
  </si>
  <si>
    <t>Protección jurídica de las personas</t>
  </si>
  <si>
    <t>Política territorial moderna y sostenible</t>
  </si>
  <si>
    <t xml:space="preserve">Protección civil y gestión integral del riesgo </t>
  </si>
  <si>
    <t>Protección integral del ambiente para el bienestar</t>
  </si>
  <si>
    <t>Manejo sustentable y conservación sostenible de los ecosistemas y la biodiversidad</t>
  </si>
  <si>
    <t>Protección, control y bienestar animal</t>
  </si>
  <si>
    <t>Infraestructura de espacios públicos</t>
  </si>
  <si>
    <t>Prevención médica</t>
  </si>
  <si>
    <t>Alimentación y nutrición para la población infantil y adolescente</t>
  </si>
  <si>
    <t>Alimentación y nutrición para el bienestar</t>
  </si>
  <si>
    <t>Apoyo integral a las personas adultas mayores</t>
  </si>
  <si>
    <t>Oportunidades para los adolescentes y jóvenes</t>
  </si>
  <si>
    <t>Fomento a personas productoras para el rescate del campo</t>
  </si>
  <si>
    <t>Eficiencia energética</t>
  </si>
  <si>
    <t>Coordinación y gestión de las políticas para el desarrollo económico inclusivo y sostenible</t>
  </si>
  <si>
    <t>Desarrollo integral del turismo mexiquense</t>
  </si>
  <si>
    <t>Protección jurídica y registro de los bienes inmuebles</t>
  </si>
  <si>
    <t>Coordinación metropolitana</t>
  </si>
  <si>
    <t>Programa y Clave (4)</t>
  </si>
  <si>
    <t>Ejes del cambio 
y
Ejes transversal  (3)</t>
  </si>
  <si>
    <r>
      <t xml:space="preserve">Cuenta Pública 2025        
Informe por programas, Ejes del cambio, Ejes transversales, objetivos, estrategias, lineas de acción programadas y ejecutadas del ejercicio 2025
</t>
    </r>
    <r>
      <rPr>
        <b/>
        <sz val="24"/>
        <color theme="1"/>
        <rFont val="Regesto Grotesk"/>
      </rPr>
      <t>(Cifras en Pesos)</t>
    </r>
  </si>
  <si>
    <t>Cuenta Pública 2025
Origen y Aplicación de Recursos 
 (Cifras en Pesos)</t>
  </si>
  <si>
    <t>Recursos 2025</t>
  </si>
  <si>
    <t>Egreso Pagado de los recursos del ejercicio 2025 (5)</t>
  </si>
  <si>
    <t>Ingreso Recaudado 
del ejercicio 2025 (4)</t>
  </si>
  <si>
    <t>Importe  devengado al
31 de diciembre 2025 del remanente del recurso
(7)</t>
  </si>
  <si>
    <t>Del_______________ al______________ de 2025 (2)</t>
  </si>
  <si>
    <t xml:space="preserve"> Al  ___ de __________de 2025(2)</t>
  </si>
  <si>
    <r>
      <t xml:space="preserve">Total
Ingreso Recaudado 
</t>
    </r>
    <r>
      <rPr>
        <b/>
        <sz val="5"/>
        <color theme="1"/>
        <rFont val="Regesto Grotesk"/>
      </rPr>
      <t xml:space="preserve">
</t>
    </r>
    <r>
      <rPr>
        <b/>
        <sz val="12"/>
        <color theme="1"/>
        <rFont val="Regesto Grotesk"/>
      </rPr>
      <t xml:space="preserve">menos
</t>
    </r>
    <r>
      <rPr>
        <b/>
        <sz val="5"/>
        <color theme="1"/>
        <rFont val="Regesto Grotesk"/>
      </rPr>
      <t xml:space="preserve">
</t>
    </r>
    <r>
      <rPr>
        <b/>
        <sz val="12"/>
        <color theme="1"/>
        <rFont val="Regesto Grotesk"/>
      </rPr>
      <t xml:space="preserve">Total
Egreso Pagado
(6) 
</t>
    </r>
    <r>
      <rPr>
        <sz val="12"/>
        <color theme="1"/>
        <rFont val="Regesto Grotesk"/>
      </rPr>
      <t>(A-B)</t>
    </r>
  </si>
  <si>
    <r>
      <t xml:space="preserve">Otros Recursos Federales
 </t>
    </r>
    <r>
      <rPr>
        <b/>
        <sz val="12"/>
        <color theme="1"/>
        <rFont val="Regesto Grotesk"/>
      </rPr>
      <t>(Agregar filas necesarias para describir el concepto de cada uno)</t>
    </r>
  </si>
  <si>
    <r>
      <t xml:space="preserve">NOTA 1: </t>
    </r>
    <r>
      <rPr>
        <sz val="10"/>
        <color theme="1"/>
        <rFont val="Regesto Grotesk"/>
      </rPr>
      <t>Deberá registrar el total de recursos estatales registrados en el Estado Analítico del Ingreso, anexando la digitalización de la Gaceta del Gobierno y/o los oficios de asignación o autorización de recursos.</t>
    </r>
  </si>
  <si>
    <r>
      <rPr>
        <b/>
        <sz val="10"/>
        <color theme="1"/>
        <rFont val="Regesto Grotesk"/>
      </rPr>
      <t xml:space="preserve">NOTA 2: </t>
    </r>
    <r>
      <rPr>
        <sz val="10"/>
        <color theme="1"/>
        <rFont val="Regesto Grotesk"/>
      </rPr>
      <t xml:space="preserve">El Total del egreso pagado no podrá exceder el total del ingreso recaudado del mismo recurso. </t>
    </r>
  </si>
  <si>
    <r>
      <t>NOTA 3:</t>
    </r>
    <r>
      <rPr>
        <sz val="10"/>
        <color theme="1"/>
        <rFont val="Regesto Grotesk"/>
      </rPr>
      <t xml:space="preserve"> Deberá anexar la digitalización de los documentos contables y papeles de trabajo donde se soporta el monto registrado por cada capítulo y total del egreso pagado de cada recurso.</t>
    </r>
  </si>
  <si>
    <r>
      <t>NOTA 4:</t>
    </r>
    <r>
      <rPr>
        <sz val="10"/>
        <color theme="1"/>
        <rFont val="Regesto Grotesk"/>
      </rPr>
      <t xml:space="preserve"> Deberá registrar por separado el ingreso recaudado y los intereses obtenidos de las cuentas bancarios de losrecursos federales y estatales asignados a la entidad municipal.</t>
    </r>
  </si>
  <si>
    <r>
      <rPr>
        <b/>
        <sz val="12"/>
        <color theme="1"/>
        <rFont val="Regesto Grotesk"/>
      </rPr>
      <t xml:space="preserve">Cuenta Pública 2025 </t>
    </r>
    <r>
      <rPr>
        <b/>
        <sz val="14"/>
        <color theme="1"/>
        <rFont val="Regesto Grotesk"/>
      </rPr>
      <t xml:space="preserve">     
Reporte de Plazas Ocupadas por Remuneraciones al Trabajo Personal</t>
    </r>
    <r>
      <rPr>
        <b/>
        <sz val="11"/>
        <color theme="1"/>
        <rFont val="Regesto Grotesk"/>
      </rPr>
      <t xml:space="preserve">
</t>
    </r>
    <r>
      <rPr>
        <b/>
        <sz val="10"/>
        <color theme="1"/>
        <rFont val="Regesto Grotesk"/>
      </rPr>
      <t>(Número de trabajadores)</t>
    </r>
  </si>
  <si>
    <r>
      <t xml:space="preserve">Clasificación, Categoría o Dependencia de Empleados </t>
    </r>
    <r>
      <rPr>
        <sz val="11"/>
        <color theme="1"/>
        <rFont val="Regesto Grotesk"/>
      </rPr>
      <t>(3)</t>
    </r>
  </si>
  <si>
    <r>
      <t>MES</t>
    </r>
    <r>
      <rPr>
        <b/>
        <sz val="11"/>
        <color theme="1"/>
        <rFont val="Regesto Grotesk"/>
      </rPr>
      <t xml:space="preserve"> (4)</t>
    </r>
    <r>
      <rPr>
        <b/>
        <sz val="12"/>
        <color theme="1"/>
        <rFont val="Regesto Grotesk"/>
      </rPr>
      <t xml:space="preserve">
</t>
    </r>
    <r>
      <rPr>
        <b/>
        <sz val="11"/>
        <color theme="1"/>
        <rFont val="Regesto Grotesk"/>
      </rPr>
      <t>(Número de trabajadores)</t>
    </r>
  </si>
  <si>
    <r>
      <t xml:space="preserve">Total de Trabajadores que prestaron servicios durante el mes </t>
    </r>
    <r>
      <rPr>
        <b/>
        <sz val="11"/>
        <color theme="1"/>
        <rFont val="Regesto Grotesk"/>
      </rPr>
      <t>(5)</t>
    </r>
  </si>
  <si>
    <t>Saldo al 31 de diciembre de 2025 (4)</t>
  </si>
  <si>
    <r>
      <t xml:space="preserve">Clave Presupuestaria </t>
    </r>
    <r>
      <rPr>
        <sz val="8"/>
        <color theme="1"/>
        <rFont val="Regesto Grotesk"/>
      </rPr>
      <t>(3)</t>
    </r>
  </si>
  <si>
    <r>
      <t>Identificación de la Obra</t>
    </r>
    <r>
      <rPr>
        <sz val="10"/>
        <color theme="1"/>
        <rFont val="Regesto Grotesk"/>
      </rPr>
      <t xml:space="preserve"> </t>
    </r>
    <r>
      <rPr>
        <sz val="8"/>
        <color theme="1"/>
        <rFont val="Regesto Grotesk"/>
      </rPr>
      <t>(4)</t>
    </r>
  </si>
  <si>
    <r>
      <t xml:space="preserve">Núm. Contrato
</t>
    </r>
    <r>
      <rPr>
        <sz val="8"/>
        <color theme="1"/>
        <rFont val="Regesto Grotesk"/>
      </rPr>
      <t>(5)</t>
    </r>
  </si>
  <si>
    <r>
      <t xml:space="preserve">Ubicación de la Obra </t>
    </r>
    <r>
      <rPr>
        <sz val="8"/>
        <color theme="1"/>
        <rFont val="Regesto Grotesk"/>
      </rPr>
      <t>(6)</t>
    </r>
  </si>
  <si>
    <r>
      <t>Fecha de Inicio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>(7)</t>
    </r>
  </si>
  <si>
    <r>
      <t xml:space="preserve">Fecha de Término </t>
    </r>
    <r>
      <rPr>
        <sz val="8"/>
        <color theme="1"/>
        <rFont val="Regesto Grotesk"/>
      </rPr>
      <t>(8)</t>
    </r>
  </si>
  <si>
    <r>
      <t xml:space="preserve">Tipo de Ejecución </t>
    </r>
    <r>
      <rPr>
        <sz val="8"/>
        <color theme="1"/>
        <rFont val="Regesto Grotesk"/>
      </rPr>
      <t>(9)</t>
    </r>
  </si>
  <si>
    <r>
      <t xml:space="preserve">Bienes Propios </t>
    </r>
    <r>
      <rPr>
        <sz val="8"/>
        <color theme="1"/>
        <rFont val="Regesto Grotesk"/>
      </rPr>
      <t>(10)</t>
    </r>
  </si>
  <si>
    <r>
      <t xml:space="preserve">Avance </t>
    </r>
    <r>
      <rPr>
        <sz val="8"/>
        <color theme="1"/>
        <rFont val="Regesto Grotesk"/>
      </rPr>
      <t>(11)</t>
    </r>
  </si>
  <si>
    <r>
      <t xml:space="preserve">Fuente de Financiamiento  </t>
    </r>
    <r>
      <rPr>
        <sz val="8"/>
        <color theme="1"/>
        <rFont val="Regesto Grotesk"/>
      </rPr>
      <t>(12)</t>
    </r>
  </si>
  <si>
    <r>
      <rPr>
        <b/>
        <sz val="8"/>
        <color theme="1"/>
        <rFont val="Regesto Grotesk"/>
      </rPr>
      <t xml:space="preserve">Nota! </t>
    </r>
    <r>
      <rPr>
        <sz val="8"/>
        <color theme="1"/>
        <rFont val="Regesto Grotesk"/>
      </rPr>
      <t>llenar la totalidad de la información que se solicita en todas y cada una de las columnas del formato, especificando las construcciones en bienes propios.</t>
    </r>
  </si>
  <si>
    <t>Cuenta Pública 2025
Informe Anual de Construcciones en Proceso
 (Cifras en Pesos)</t>
  </si>
  <si>
    <t>Al ________ de_______________ de 2025 (2)</t>
  </si>
  <si>
    <t>Cuenta Pública 2025
Informe de Obras Programadas y Ejecutadas
 (Cifras en Pesos)</t>
  </si>
  <si>
    <t>Del________ al_______________ de 2025 (2)</t>
  </si>
  <si>
    <r>
      <t xml:space="preserve">Cuenta de Registro
 </t>
    </r>
    <r>
      <rPr>
        <sz val="8"/>
        <color theme="1"/>
        <rFont val="Regesto Grotesk"/>
      </rPr>
      <t>(3)</t>
    </r>
  </si>
  <si>
    <r>
      <t xml:space="preserve">Identificación de la Obra 
</t>
    </r>
    <r>
      <rPr>
        <sz val="8"/>
        <color theme="1"/>
        <rFont val="Regesto Grotesk"/>
      </rPr>
      <t>(4)</t>
    </r>
  </si>
  <si>
    <r>
      <t xml:space="preserve">Ubicación de la Obra </t>
    </r>
    <r>
      <rPr>
        <sz val="5"/>
        <color theme="1"/>
        <rFont val="Regesto Grotesk"/>
      </rPr>
      <t xml:space="preserve"> 
</t>
    </r>
    <r>
      <rPr>
        <sz val="8"/>
        <color theme="1"/>
        <rFont val="Regesto Grotesk"/>
      </rPr>
      <t>(5)</t>
    </r>
  </si>
  <si>
    <r>
      <t xml:space="preserve">Fecha de Inicio 
</t>
    </r>
    <r>
      <rPr>
        <sz val="8"/>
        <color theme="1"/>
        <rFont val="Regesto Grotesk"/>
      </rPr>
      <t>(6)</t>
    </r>
  </si>
  <si>
    <r>
      <t xml:space="preserve">Fecha de Término 
</t>
    </r>
    <r>
      <rPr>
        <sz val="8"/>
        <color theme="1"/>
        <rFont val="Regesto Grotesk"/>
      </rPr>
      <t>(7)</t>
    </r>
  </si>
  <si>
    <r>
      <t xml:space="preserve">Tipo de Ejecución
 </t>
    </r>
    <r>
      <rPr>
        <sz val="8"/>
        <color theme="1"/>
        <rFont val="Regesto Grotesk"/>
      </rPr>
      <t>(8)</t>
    </r>
  </si>
  <si>
    <r>
      <t xml:space="preserve">Fuente de Financiamiento </t>
    </r>
    <r>
      <rPr>
        <sz val="8"/>
        <color theme="1"/>
        <rFont val="Regesto Grotesk"/>
      </rPr>
      <t>(9)</t>
    </r>
  </si>
  <si>
    <t>Cuenta Pública 2025
Informe Anual de Obras Terminadas
 (Pesos)</t>
  </si>
  <si>
    <r>
      <t>Al   31  de  Diciembre  de 2025</t>
    </r>
    <r>
      <rPr>
        <sz val="8"/>
        <color theme="1"/>
        <rFont val="Regesto Grotesk"/>
      </rPr>
      <t xml:space="preserve"> (2)</t>
    </r>
  </si>
  <si>
    <t>Cuenta Pública 2025</t>
  </si>
  <si>
    <t xml:space="preserve"> Al  ___ de __________de 2025 (2)</t>
  </si>
  <si>
    <r>
      <t>Unidad Administrativa responsable de la deuda</t>
    </r>
    <r>
      <rPr>
        <b/>
        <sz val="9"/>
        <color theme="1"/>
        <rFont val="Regesto Grotesk"/>
      </rPr>
      <t xml:space="preserve"> </t>
    </r>
    <r>
      <rPr>
        <b/>
        <sz val="11"/>
        <color theme="1"/>
        <rFont val="Regesto Grotesk"/>
      </rPr>
      <t>(3)</t>
    </r>
  </si>
  <si>
    <t>Cuenta Pública 2025     
Formato de Financiamientos a corto y largo plazo del ejercicio y de ejercicios anteriores
(Cifras en Pesos)</t>
  </si>
  <si>
    <t xml:space="preserve"> Al 31 de diciembre de 2025 (2)</t>
  </si>
  <si>
    <t>Amortizaciones al Capital del ejercicio 2025 (B)</t>
  </si>
  <si>
    <t>Pago de Intereses del ejercicio 2025 (C)</t>
  </si>
  <si>
    <t>Saldo al 31 de Diciembre de 2025 (F)</t>
  </si>
  <si>
    <t>Disposiciones de financiamiento durante el ejercicio 2025 (G)</t>
  </si>
  <si>
    <t>Total de Financiamiento alcanzado a 2025(6)</t>
  </si>
  <si>
    <t>Nota: Registrar en este formato cada uno de los financiamientos con los que cuente la Entidad Municipal y agregar el soporte documental que funde y motive la información registrada en el presente formato (contrato del financiamiento, tabla de amortización, soporte documental de los registros contables y/o presupuestales, de las amortizaciones, y pago de intereses de los financiamientos del ejercicio 2025 y/o de ejercicios anteriores vigentes).</t>
  </si>
  <si>
    <t>Al ________de ________ de 2025  (2)</t>
  </si>
  <si>
    <r>
      <t>Nombre de la Entidad Municipal: _________________</t>
    </r>
    <r>
      <rPr>
        <sz val="12"/>
        <color theme="1"/>
        <rFont val="Regesto Grotesk"/>
      </rPr>
      <t xml:space="preserve"> (1)</t>
    </r>
  </si>
  <si>
    <r>
      <t xml:space="preserve">Nombre de la Entidad Municipal: </t>
    </r>
    <r>
      <rPr>
        <sz val="8"/>
        <color theme="1"/>
        <rFont val="Regesto Grotesk"/>
      </rPr>
      <t>(1) __</t>
    </r>
    <r>
      <rPr>
        <b/>
        <sz val="9"/>
        <color theme="1"/>
        <rFont val="Regesto Grotesk"/>
      </rPr>
      <t>___________</t>
    </r>
  </si>
  <si>
    <r>
      <t>Contratación / Colocación</t>
    </r>
    <r>
      <rPr>
        <sz val="8"/>
        <color theme="1"/>
        <rFont val="Regesto Grotesk"/>
      </rPr>
      <t xml:space="preserve"> (4)</t>
    </r>
  </si>
  <si>
    <r>
      <t xml:space="preserve">Amortización </t>
    </r>
    <r>
      <rPr>
        <sz val="8"/>
        <color theme="1"/>
        <rFont val="Regesto Grotesk"/>
      </rPr>
      <t>(5)</t>
    </r>
  </si>
  <si>
    <r>
      <t xml:space="preserve">Endeudamiento Neto </t>
    </r>
    <r>
      <rPr>
        <sz val="8"/>
        <color theme="1"/>
        <rFont val="Regesto Grotesk"/>
      </rPr>
      <t>(6)</t>
    </r>
  </si>
  <si>
    <r>
      <t>Total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>(9)</t>
    </r>
  </si>
  <si>
    <r>
      <t xml:space="preserve">Institución bancaria quien emitió el crédito </t>
    </r>
    <r>
      <rPr>
        <sz val="8"/>
        <color theme="1"/>
        <rFont val="Regesto Grotesk"/>
      </rPr>
      <t>(3)</t>
    </r>
  </si>
  <si>
    <r>
      <t xml:space="preserve"> Nombre de a quien se otorga el crédito </t>
    </r>
    <r>
      <rPr>
        <sz val="8"/>
        <color theme="1"/>
        <rFont val="Regesto Grotesk"/>
      </rPr>
      <t>(4)</t>
    </r>
  </si>
  <si>
    <r>
      <t xml:space="preserve">Fecha en la que se otorga el crédito </t>
    </r>
    <r>
      <rPr>
        <sz val="8"/>
        <color theme="1"/>
        <rFont val="Regesto Grotesk"/>
      </rPr>
      <t>(5)</t>
    </r>
  </si>
  <si>
    <r>
      <t xml:space="preserve">Fecha de vencimiento del crédito </t>
    </r>
    <r>
      <rPr>
        <sz val="8"/>
        <color theme="1"/>
        <rFont val="Regesto Grotesk"/>
      </rPr>
      <t>(6)</t>
    </r>
  </si>
  <si>
    <r>
      <t xml:space="preserve">Núm. de cuenta del crédito </t>
    </r>
    <r>
      <rPr>
        <sz val="8"/>
        <color theme="1"/>
        <rFont val="Regesto Grotesk"/>
      </rPr>
      <t xml:space="preserve">(7) </t>
    </r>
  </si>
  <si>
    <r>
      <t xml:space="preserve">Devengado </t>
    </r>
    <r>
      <rPr>
        <sz val="8"/>
        <color theme="1"/>
        <rFont val="Regesto Grotesk"/>
      </rPr>
      <t>(8)</t>
    </r>
  </si>
  <si>
    <r>
      <t>Pagado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>(9)</t>
    </r>
  </si>
  <si>
    <r>
      <t>Total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>(12)</t>
    </r>
  </si>
  <si>
    <t>Al ______ de _______ de 2025  (2)</t>
  </si>
  <si>
    <t>(A) Ejercicio 2025</t>
  </si>
  <si>
    <r>
      <t xml:space="preserve">Nota 1: </t>
    </r>
    <r>
      <rPr>
        <sz val="11"/>
        <color theme="1"/>
        <rFont val="Regesto Grotesk"/>
      </rPr>
      <t>Agregar expediente digitalizado  de los pagos realizados en el banco y que incluya póliza de egresos con soporte documental del ejercicio completo sin omitir algún mes.</t>
    </r>
  </si>
  <si>
    <r>
      <t xml:space="preserve">Nota 2: </t>
    </r>
    <r>
      <rPr>
        <sz val="11"/>
        <color theme="1"/>
        <rFont val="Regesto Grotesk"/>
      </rPr>
      <t>Agregar en el apartado de observaciones aclaración e importe que se entera por parte del organismo descentralizado.</t>
    </r>
  </si>
  <si>
    <t>Cuenta Pública 2025
Cuotas, Aportaciones y Retenciones al ISSEMyM</t>
  </si>
  <si>
    <t xml:space="preserve"> Al  31 de Diciembre de 2025 (2)</t>
  </si>
  <si>
    <r>
      <t xml:space="preserve">ISR 
Retenido por Salarios </t>
    </r>
    <r>
      <rPr>
        <b/>
        <sz val="8"/>
        <color theme="1"/>
        <rFont val="Regesto Grotesk"/>
      </rPr>
      <t>(3)</t>
    </r>
    <r>
      <rPr>
        <b/>
        <sz val="11"/>
        <color theme="1"/>
        <rFont val="Regesto Grotesk"/>
      </rPr>
      <t xml:space="preserve">
(A)</t>
    </r>
  </si>
  <si>
    <r>
      <t xml:space="preserve">ISR 
Retenido por Honorarios </t>
    </r>
    <r>
      <rPr>
        <b/>
        <sz val="8"/>
        <color theme="1"/>
        <rFont val="Regesto Grotesk"/>
      </rPr>
      <t>(4)</t>
    </r>
    <r>
      <rPr>
        <b/>
        <sz val="11"/>
        <color theme="1"/>
        <rFont val="Regesto Grotesk"/>
      </rPr>
      <t xml:space="preserve">
(B)</t>
    </r>
  </si>
  <si>
    <r>
      <t xml:space="preserve">ISR 
por pago a cuenta de Terceros o Retenciones por Arrendamiento de Inmuebles </t>
    </r>
    <r>
      <rPr>
        <b/>
        <sz val="8"/>
        <color theme="1"/>
        <rFont val="Regesto Grotesk"/>
      </rPr>
      <t xml:space="preserve">(5)
</t>
    </r>
    <r>
      <rPr>
        <b/>
        <sz val="11"/>
        <color theme="1"/>
        <rFont val="Regesto Grotesk"/>
      </rPr>
      <t xml:space="preserve"> (C)</t>
    </r>
  </si>
  <si>
    <r>
      <t xml:space="preserve">ISR 
Retenido por algún otro concepto </t>
    </r>
    <r>
      <rPr>
        <b/>
        <sz val="8"/>
        <color theme="1"/>
        <rFont val="Regesto Grotesk"/>
      </rPr>
      <t>(6)</t>
    </r>
    <r>
      <rPr>
        <b/>
        <sz val="11"/>
        <color theme="1"/>
        <rFont val="Regesto Grotesk"/>
      </rPr>
      <t xml:space="preserve">
 (D)</t>
    </r>
  </si>
  <si>
    <r>
      <t xml:space="preserve">Actualizaciones y Recargos </t>
    </r>
    <r>
      <rPr>
        <b/>
        <sz val="8"/>
        <color theme="1"/>
        <rFont val="Regesto Grotesk"/>
      </rPr>
      <t>(7)</t>
    </r>
    <r>
      <rPr>
        <b/>
        <sz val="11"/>
        <color theme="1"/>
        <rFont val="Regesto Grotesk"/>
      </rPr>
      <t xml:space="preserve">
(E)</t>
    </r>
  </si>
  <si>
    <r>
      <t xml:space="preserve">Subsidio al empleo </t>
    </r>
    <r>
      <rPr>
        <b/>
        <sz val="8"/>
        <color theme="1"/>
        <rFont val="Regesto Grotesk"/>
      </rPr>
      <t>(8)</t>
    </r>
    <r>
      <rPr>
        <b/>
        <sz val="11"/>
        <color theme="1"/>
        <rFont val="Regesto Grotesk"/>
      </rPr>
      <t xml:space="preserve"> 
(F)</t>
    </r>
  </si>
  <si>
    <r>
      <t xml:space="preserve">ISR 
por pagar </t>
    </r>
    <r>
      <rPr>
        <b/>
        <sz val="8"/>
        <color theme="1"/>
        <rFont val="Regesto Grotesk"/>
      </rPr>
      <t>(9)</t>
    </r>
    <r>
      <rPr>
        <b/>
        <sz val="11"/>
        <color theme="1"/>
        <rFont val="Regesto Grotesk"/>
      </rPr>
      <t xml:space="preserve">
G=(A+B+C+D+E-F)</t>
    </r>
  </si>
  <si>
    <r>
      <t xml:space="preserve">Pagos realizados de acuerdo a expediente </t>
    </r>
    <r>
      <rPr>
        <b/>
        <sz val="8"/>
        <color theme="1"/>
        <rFont val="Regesto Grotesk"/>
      </rPr>
      <t>(10)</t>
    </r>
    <r>
      <rPr>
        <b/>
        <sz val="11"/>
        <color theme="1"/>
        <rFont val="Regesto Grotesk"/>
      </rPr>
      <t xml:space="preserve">
(H)</t>
    </r>
  </si>
  <si>
    <r>
      <t xml:space="preserve">Fecha de pago </t>
    </r>
    <r>
      <rPr>
        <b/>
        <sz val="8"/>
        <color theme="1"/>
        <rFont val="Regesto Grotesk"/>
      </rPr>
      <t>(11)</t>
    </r>
  </si>
  <si>
    <r>
      <t xml:space="preserve">Remanente por pagar </t>
    </r>
    <r>
      <rPr>
        <b/>
        <sz val="8"/>
        <color theme="1"/>
        <rFont val="Regesto Grotesk"/>
      </rPr>
      <t>(12)</t>
    </r>
    <r>
      <rPr>
        <b/>
        <sz val="11"/>
        <color theme="1"/>
        <rFont val="Regesto Grotesk"/>
      </rPr>
      <t xml:space="preserve">
 E=(G-H)</t>
    </r>
  </si>
  <si>
    <r>
      <t xml:space="preserve">Cuenta Contable </t>
    </r>
    <r>
      <rPr>
        <b/>
        <sz val="8"/>
        <color theme="1"/>
        <rFont val="Regesto Grotesk"/>
      </rPr>
      <t>(13)</t>
    </r>
  </si>
  <si>
    <r>
      <t xml:space="preserve">Saldo de la Cuenta de pasivo </t>
    </r>
    <r>
      <rPr>
        <b/>
        <sz val="8"/>
        <color theme="1"/>
        <rFont val="Regesto Grotesk"/>
      </rPr>
      <t>(14)</t>
    </r>
  </si>
  <si>
    <t>Cuenta Pública 2025
Retenciones del Impuesto Sobre la Renta por Salarios, Honorarios y Arrendamiento</t>
  </si>
  <si>
    <r>
      <t xml:space="preserve">Total anual </t>
    </r>
    <r>
      <rPr>
        <sz val="10"/>
        <color theme="1"/>
        <rFont val="Regesto Grotesk"/>
      </rPr>
      <t>(13)</t>
    </r>
  </si>
  <si>
    <r>
      <t xml:space="preserve">Nota: </t>
    </r>
    <r>
      <rPr>
        <sz val="10"/>
        <color theme="1"/>
        <rFont val="Regesto Grotesk"/>
      </rPr>
      <t>Incluir únicamente rezagos por concepto de suministro de agua potable.</t>
    </r>
  </si>
  <si>
    <t>Fuente o Garantía de Pago ( f )</t>
  </si>
  <si>
    <t>Cuenta Pública 2025
Estado de Situación Financiera</t>
  </si>
  <si>
    <t xml:space="preserve"> Al ________de_______________ de 2025 (2)</t>
  </si>
  <si>
    <t>Total Pasivo (6)</t>
  </si>
  <si>
    <t>Total Hacienda Pública/Patrimonio (6)</t>
  </si>
  <si>
    <r>
      <t xml:space="preserve">Cuenta Pública 2025
Estado de Actividades
</t>
    </r>
    <r>
      <rPr>
        <sz val="10"/>
        <color theme="1"/>
        <rFont val="Helvetica"/>
        <family val="2"/>
      </rPr>
      <t>(Cifras en Pesos)</t>
    </r>
  </si>
  <si>
    <t xml:space="preserve"> Del ___de ________ al ___ de_________ de 2025 (2)</t>
  </si>
  <si>
    <t>2025 (5)</t>
  </si>
  <si>
    <t>Ingresos por Venta de Bienes y Prestación de Servicios</t>
  </si>
  <si>
    <r>
      <t xml:space="preserve">Cuenta Pública 2025
Estado de Variación en la Hacienda Pública
</t>
    </r>
    <r>
      <rPr>
        <sz val="11"/>
        <color theme="1"/>
        <rFont val="Helvetica"/>
        <family val="2"/>
      </rPr>
      <t xml:space="preserve"> (Cifras en Pesos)</t>
    </r>
  </si>
  <si>
    <t xml:space="preserve">  Del_______________ al______________ de 2025 (2)</t>
  </si>
  <si>
    <t>Hacienda Pública / Patrimonio Contribuido Neto de 2024 (9)</t>
  </si>
  <si>
    <t>Hacienda Pública / Patrimonio Generado Neto 2024 (10)</t>
  </si>
  <si>
    <t>Exceso o Insuficiencia en la Actualización de la Hacienda Pública/Patrimonio Neto de 2024 (11)</t>
  </si>
  <si>
    <t>Hacienda Pública / Patrimonio Neto Final de 2024 (12)</t>
  </si>
  <si>
    <t>Cambios en la Hacienda Pública / Patrimonio Contribuido
Neto de 2025 (13)</t>
  </si>
  <si>
    <t>Variaciones de la Hacienda Pública / Patrimonio Generado
Neto de 2025 (14)</t>
  </si>
  <si>
    <t>Cambios en el Exceso o Insuficiencia en la Actualización de la Hacienda Pública/Patrimonio Neto de 2025 (15)</t>
  </si>
  <si>
    <t>Hacienda Pública / Patrimonio Neto Final 2025 (16)</t>
  </si>
  <si>
    <r>
      <t xml:space="preserve">Cuenta Pública 2025
Estado Analítico del Activo
</t>
    </r>
    <r>
      <rPr>
        <sz val="11"/>
        <color theme="1"/>
        <rFont val="Helvetica"/>
        <family val="2"/>
      </rPr>
      <t xml:space="preserve"> (Cifras en Pesos)</t>
    </r>
  </si>
  <si>
    <r>
      <t xml:space="preserve">Cuenta Pública 2025
Estado Analítico de la Deuda y Otros Pasivos
</t>
    </r>
    <r>
      <rPr>
        <sz val="11"/>
        <color theme="1"/>
        <rFont val="Helvetica"/>
        <family val="2"/>
      </rPr>
      <t xml:space="preserve"> (Cifras en Pesos)</t>
    </r>
  </si>
  <si>
    <t xml:space="preserve">Del ________________________al_______________________ de 2025 (2)                       </t>
  </si>
  <si>
    <t xml:space="preserve"> Del _______al  _______ de 2025 (2)</t>
  </si>
  <si>
    <r>
      <t xml:space="preserve">Cuenta Pública 2025
Estado de Flujos de Efectivo 
</t>
    </r>
    <r>
      <rPr>
        <sz val="10"/>
        <color theme="1"/>
        <rFont val="Helvetica"/>
        <family val="2"/>
      </rPr>
      <t>(Cifras en Pesos)</t>
    </r>
  </si>
  <si>
    <t>Del _____________  al ____________ de 2025 (2)</t>
  </si>
  <si>
    <t>Importe 2025  (4)</t>
  </si>
  <si>
    <t>Importe  2024 (4)</t>
  </si>
  <si>
    <t>Periodo del _____ al _____ de _____ 2025 (2)</t>
  </si>
  <si>
    <t>Autorización e Historia (3)</t>
  </si>
  <si>
    <t>Panorama Económico y Financiero (4)</t>
  </si>
  <si>
    <t>Organización y Objeto Social (5)</t>
  </si>
  <si>
    <t>Bases de Preparación de los Estados Financieros (6)</t>
  </si>
  <si>
    <t>Políticas de Contabilidad Significativas (7)</t>
  </si>
  <si>
    <t>Posición en Moneda Extranjera y Protección por Riesgo Cambiario (8)</t>
  </si>
  <si>
    <t>Reporte Analítico del Activo (9)</t>
  </si>
  <si>
    <t>Fideicomisos, Mandatos y Contratos Análogos (10)</t>
  </si>
  <si>
    <t>Reporte de la Recaudación (11)</t>
  </si>
  <si>
    <t>Información sobre la Deuda y el Reporte Analítico de la Deuda (12)</t>
  </si>
  <si>
    <t>Calificaciones Otorgadas (13)</t>
  </si>
  <si>
    <t>Proceso de Mejora (14)</t>
  </si>
  <si>
    <t>Información por Segmentos (15)</t>
  </si>
  <si>
    <t>Eventos Posteriores al Cierre (16)</t>
  </si>
  <si>
    <t>Partes Relacionadas (17)</t>
  </si>
  <si>
    <t>Responsabilidad sobre la Presentación Razonable de la Información Contable (18)</t>
  </si>
  <si>
    <t>III. Notas al Estado de Variación en la Hacienda Pública (18)</t>
  </si>
  <si>
    <t>IV. Notas al Estado de Flujos de Efectivo (19)</t>
  </si>
  <si>
    <t>V. Conciliación entre los Ingresos Presupuestarios y Contables, así como entre los Egresos Presupuestarios y los Gastos Contables (20)</t>
  </si>
  <si>
    <t>Estado de Situación Financiera Detallado - LDF</t>
  </si>
  <si>
    <t>Al 31 de diciembre de 2024 y al 31 de diciembre de 2025 (b)</t>
  </si>
  <si>
    <t>31 de 
diciembre de
2025 (d)</t>
  </si>
  <si>
    <t>31 de 
diciembre de
2024 (e)</t>
  </si>
  <si>
    <t>Del 1 de enero al 31 de diciembre de 2025 (b)</t>
  </si>
  <si>
    <t>Del 1 de Enero al 31 de diciembre de 2025 (b)</t>
  </si>
  <si>
    <t>“Bajo protesta de decir verdad declaramos que los Estados Presupuestarios y sus notas, son razonablemente correctos y son responsabilidad del emisor”.</t>
  </si>
  <si>
    <r>
      <t xml:space="preserve">Concepto </t>
    </r>
    <r>
      <rPr>
        <b/>
        <vertAlign val="subscript"/>
        <sz val="16"/>
        <color theme="1"/>
        <rFont val="Helvetica"/>
        <family val="2"/>
      </rPr>
      <t>(3)</t>
    </r>
  </si>
  <si>
    <t>Egresos</t>
  </si>
  <si>
    <r>
      <t xml:space="preserve">Aprobado </t>
    </r>
    <r>
      <rPr>
        <b/>
        <vertAlign val="subscript"/>
        <sz val="16"/>
        <color theme="1"/>
        <rFont val="Helvetica"/>
        <family val="2"/>
      </rPr>
      <t>(4)</t>
    </r>
  </si>
  <si>
    <r>
      <t xml:space="preserve">Ampliaciones / Reducciones </t>
    </r>
    <r>
      <rPr>
        <b/>
        <vertAlign val="subscript"/>
        <sz val="16"/>
        <color theme="1"/>
        <rFont val="Helvetica"/>
        <family val="2"/>
      </rPr>
      <t>(5)</t>
    </r>
  </si>
  <si>
    <r>
      <t>Modificado</t>
    </r>
    <r>
      <rPr>
        <b/>
        <vertAlign val="subscript"/>
        <sz val="16"/>
        <color theme="1"/>
        <rFont val="Helvetica"/>
        <family val="2"/>
      </rPr>
      <t xml:space="preserve"> (6)</t>
    </r>
  </si>
  <si>
    <r>
      <t>Comprometido</t>
    </r>
    <r>
      <rPr>
        <b/>
        <vertAlign val="subscript"/>
        <sz val="16"/>
        <color theme="1"/>
        <rFont val="Helvetica"/>
        <family val="2"/>
      </rPr>
      <t xml:space="preserve"> (7)</t>
    </r>
  </si>
  <si>
    <r>
      <t>Devengado</t>
    </r>
    <r>
      <rPr>
        <b/>
        <vertAlign val="subscript"/>
        <sz val="16"/>
        <color theme="1"/>
        <rFont val="Helvetica"/>
        <family val="2"/>
      </rPr>
      <t xml:space="preserve"> (8)</t>
    </r>
  </si>
  <si>
    <r>
      <t>Ejercido</t>
    </r>
    <r>
      <rPr>
        <b/>
        <vertAlign val="subscript"/>
        <sz val="16"/>
        <color theme="1"/>
        <rFont val="Helvetica"/>
        <family val="2"/>
      </rPr>
      <t xml:space="preserve"> (9)</t>
    </r>
  </si>
  <si>
    <r>
      <t>Pagado</t>
    </r>
    <r>
      <rPr>
        <b/>
        <vertAlign val="subscript"/>
        <sz val="16"/>
        <color theme="1"/>
        <rFont val="Helvetica"/>
        <family val="2"/>
      </rPr>
      <t xml:space="preserve"> (10)</t>
    </r>
  </si>
  <si>
    <r>
      <t>Subejercicio</t>
    </r>
    <r>
      <rPr>
        <b/>
        <vertAlign val="subscript"/>
        <sz val="16"/>
        <color theme="1"/>
        <rFont val="Helvetica"/>
        <family val="2"/>
      </rPr>
      <t xml:space="preserve"> (11)</t>
    </r>
  </si>
  <si>
    <t>“Bajo protesta de decir verdad declaramos que la información y los reportes, son razonablemente correctos y son responsabilidad del emisor”.</t>
  </si>
  <si>
    <t>Firma (13)</t>
  </si>
  <si>
    <t>Cuenta Pública 2025
Gasto por Categoría Programática 
(Pesos)</t>
  </si>
  <si>
    <t>Total (12)</t>
  </si>
  <si>
    <t>ISSEMyM</t>
  </si>
  <si>
    <t>Saldo al 31 de Diciembre de 2024 (A)</t>
  </si>
  <si>
    <t>Total (16)</t>
  </si>
  <si>
    <t xml:space="preserve"> Al  31 de diciembre de 2025 (2)</t>
  </si>
  <si>
    <t xml:space="preserve">Núm Prog y Meses del bimestre a Enterar
(3) </t>
  </si>
  <si>
    <t>Estado Analítico de Ingresos</t>
  </si>
  <si>
    <t xml:space="preserve"> (Cifras en Pesos)</t>
  </si>
  <si>
    <r>
      <t xml:space="preserve">Nombre de la Entidad Municipal: </t>
    </r>
    <r>
      <rPr>
        <sz val="10"/>
        <color theme="1"/>
        <rFont val="Regesto Grotesk"/>
      </rPr>
      <t>____________________________</t>
    </r>
    <r>
      <rPr>
        <b/>
        <sz val="10"/>
        <color theme="1"/>
        <rFont val="Regesto Grotesk"/>
      </rPr>
      <t xml:space="preserve"> 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 xml:space="preserve"> (1)</t>
    </r>
    <r>
      <rPr>
        <u/>
        <sz val="8"/>
        <color theme="1"/>
        <rFont val="Regesto Grotesk"/>
      </rPr>
      <t xml:space="preserve"> </t>
    </r>
  </si>
  <si>
    <r>
      <t xml:space="preserve">Del _________ al _________ de 2025 </t>
    </r>
    <r>
      <rPr>
        <sz val="10"/>
        <color theme="1"/>
        <rFont val="Regesto Grotesk"/>
      </rPr>
      <t xml:space="preserve"> </t>
    </r>
    <r>
      <rPr>
        <sz val="8"/>
        <color theme="1"/>
        <rFont val="Regesto Grotesk"/>
      </rPr>
      <t>(2)</t>
    </r>
  </si>
  <si>
    <r>
      <t xml:space="preserve">Cuenta
</t>
    </r>
    <r>
      <rPr>
        <sz val="8"/>
        <color theme="1"/>
        <rFont val="Regesto Grotesk"/>
      </rPr>
      <t>(3)</t>
    </r>
  </si>
  <si>
    <r>
      <t>Rubro de los Ingresos</t>
    </r>
    <r>
      <rPr>
        <b/>
        <sz val="5"/>
        <color theme="1"/>
        <rFont val="Regesto Grotesk"/>
      </rPr>
      <t xml:space="preserve">
</t>
    </r>
    <r>
      <rPr>
        <sz val="8"/>
        <color theme="1"/>
        <rFont val="Regesto Grotesk"/>
      </rPr>
      <t>(4)</t>
    </r>
  </si>
  <si>
    <r>
      <t xml:space="preserve">% de Avance de la Recaudación
</t>
    </r>
    <r>
      <rPr>
        <b/>
        <sz val="8"/>
        <color theme="1"/>
        <rFont val="Regesto Grotesk"/>
      </rPr>
      <t xml:space="preserve"> </t>
    </r>
    <r>
      <rPr>
        <sz val="8"/>
        <color theme="1"/>
        <rFont val="Regesto Grotesk"/>
      </rPr>
      <t>(10)</t>
    </r>
  </si>
  <si>
    <r>
      <t xml:space="preserve">Ingresos 
Excedentes 
</t>
    </r>
    <r>
      <rPr>
        <sz val="8"/>
        <color theme="1"/>
        <rFont val="Regesto Grotesk"/>
      </rPr>
      <t>(11)</t>
    </r>
  </si>
  <si>
    <r>
      <t xml:space="preserve"> Estimado
</t>
    </r>
    <r>
      <rPr>
        <sz val="8"/>
        <color theme="1"/>
        <rFont val="Regesto Grotesk"/>
      </rPr>
      <t>(5)</t>
    </r>
  </si>
  <si>
    <r>
      <t xml:space="preserve">Ampliaciones y Reducciones </t>
    </r>
    <r>
      <rPr>
        <sz val="8"/>
        <color theme="1"/>
        <rFont val="Regesto Grotesk"/>
      </rPr>
      <t>(6)</t>
    </r>
  </si>
  <si>
    <r>
      <t xml:space="preserve">Modificado </t>
    </r>
    <r>
      <rPr>
        <b/>
        <sz val="5"/>
        <color theme="1"/>
        <rFont val="Regesto Grotesk"/>
      </rPr>
      <t xml:space="preserve"> 
</t>
    </r>
    <r>
      <rPr>
        <sz val="8"/>
        <color theme="1"/>
        <rFont val="Regesto Grotesk"/>
      </rPr>
      <t>(7)</t>
    </r>
  </si>
  <si>
    <r>
      <t xml:space="preserve">Devengado </t>
    </r>
    <r>
      <rPr>
        <b/>
        <sz val="5"/>
        <color theme="1"/>
        <rFont val="Regesto Grotesk"/>
      </rPr>
      <t xml:space="preserve"> 
</t>
    </r>
    <r>
      <rPr>
        <sz val="8"/>
        <color theme="1"/>
        <rFont val="Regesto Grotesk"/>
      </rPr>
      <t>(8)</t>
    </r>
  </si>
  <si>
    <r>
      <t xml:space="preserve">Recaudado </t>
    </r>
    <r>
      <rPr>
        <b/>
        <sz val="5"/>
        <color theme="1"/>
        <rFont val="Regesto Grotesk"/>
      </rPr>
      <t xml:space="preserve"> 
</t>
    </r>
    <r>
      <rPr>
        <sz val="8"/>
        <color theme="1"/>
        <rFont val="Regesto Grotesk"/>
      </rPr>
      <t>(9)</t>
    </r>
  </si>
  <si>
    <t>Ingresos y Otros Beneficios</t>
  </si>
  <si>
    <t>Ingresos de Gestión</t>
  </si>
  <si>
    <t xml:space="preserve">Impuestos </t>
  </si>
  <si>
    <t>Impuesto sobre los Ingresos</t>
  </si>
  <si>
    <t>Impuestos sobre el Patrimonio</t>
  </si>
  <si>
    <t>Predial</t>
  </si>
  <si>
    <t>Sobre Adquisición de Inmuebles y Otras Operaciones Traslativas de Dominio de Inmuebles</t>
  </si>
  <si>
    <t>Sobre Conjuntos Urbanos</t>
  </si>
  <si>
    <t>Impuesto sobre la Producción, el Consumo y las Transacciones</t>
  </si>
  <si>
    <t>Impuestos al Comercio Exterior</t>
  </si>
  <si>
    <t>Impuestos sobre Nóminas y Asimilables</t>
  </si>
  <si>
    <t>Impuestos Ecológicos</t>
  </si>
  <si>
    <t>Accesorios de Impuestos</t>
  </si>
  <si>
    <t>Gastos de Ejecución</t>
  </si>
  <si>
    <t>Indemnización por Devolución de Cheques</t>
  </si>
  <si>
    <t>Otros Impuestos</t>
  </si>
  <si>
    <t>Sobre Anuncios Publicitarios</t>
  </si>
  <si>
    <t>Sobre Diversiones, Juegos y Espectáculos Públicos</t>
  </si>
  <si>
    <t>Impuestos no Comprendidos en la Ley de Ingresos Vigente, Causados en Ejercicios Fiscales Anteriores Pendientes de Liquidación o Pago</t>
  </si>
  <si>
    <t>Subtotal (12)</t>
  </si>
  <si>
    <t>Aportaciones para Fondos de Vivienda</t>
  </si>
  <si>
    <t>Cuotas para la Seguridad Social</t>
  </si>
  <si>
    <t>Cuotas de Ahorro para el Retiro</t>
  </si>
  <si>
    <t>Otras Cuotas y Aportaciones para la Seguridad Social</t>
  </si>
  <si>
    <t>Accesorios de Cuotas y Aportaciones de Seguridad Social</t>
  </si>
  <si>
    <t>Contribuciones de Mejoras por Obras Públicas</t>
  </si>
  <si>
    <t>Para Obras Públicas y Acciones de Beneficio Social</t>
  </si>
  <si>
    <t>Para Obras de Impacto Vial</t>
  </si>
  <si>
    <t>Por Servicios Ambientales</t>
  </si>
  <si>
    <t>Accesorios de Contribución  de Mejoras por Obras Públicas</t>
  </si>
  <si>
    <t>Indemnización por devolución de cheques</t>
  </si>
  <si>
    <t>Contribuciones de Mejoras no Comprendidas en la Ley de Ingresos Vigente, Causadas en Ejercicios Fiscales Anteriores Pendientes de Liquidación o Pago.</t>
  </si>
  <si>
    <t>Derechos por el Uso, Goce, Aprovechamiento o Explotación de Bienes de Dominio Público</t>
  </si>
  <si>
    <t>Uso de Vías y Áreas Públicas para el Ejercicio de Actividades Comerciales y de Servicios</t>
  </si>
  <si>
    <t>Estacionamiento en la Vía Pública y de Servicio Público</t>
  </si>
  <si>
    <t>Derechos por Prestación de Servicios</t>
  </si>
  <si>
    <t>Agua Potable, Drenaje, Alcantarillado y Recepción de Caudales de Aguas Residuales para su Tratamiento</t>
  </si>
  <si>
    <t>Suministro de Agua Potable</t>
  </si>
  <si>
    <t>Suministro de Agua en Bloque Proporcionada por la Autoridad Municipal a Fraccionamientos, Unidades Habitacionales, Comerciales o Industriales</t>
  </si>
  <si>
    <t>Autorización de Derivaciones de la Toma de Agua</t>
  </si>
  <si>
    <t>Conexiones a los Sistemas de Agua y Drenaje</t>
  </si>
  <si>
    <t>Reconexión a los Sistemas de Agua Potable</t>
  </si>
  <si>
    <t>Control para el Establecimiento de Sistemas de Agua Potable y Alcantarillado en Fraccionamientos o Unidades Habitacionales, Comerciales o Industriales</t>
  </si>
  <si>
    <t>Conexiones de Toma por el Suministro de Agua en Bloque Proporcionado por Autoridades Municipales</t>
  </si>
  <si>
    <t>Drenaje, Derechos de Descarga de Aguas Residuales y su Tratamiento o Manejo Ecológico</t>
  </si>
  <si>
    <t>Reparación de Aparatos Medidores de Consumo de Agua</t>
  </si>
  <si>
    <t>Instalación de Medidores</t>
  </si>
  <si>
    <t>Agua en Pipas (Permiso)</t>
  </si>
  <si>
    <t>Agua en Pipas (Carga)</t>
  </si>
  <si>
    <t>Obras</t>
  </si>
  <si>
    <t>Venta de Medidores</t>
  </si>
  <si>
    <t>Certificaciones</t>
  </si>
  <si>
    <t>Mantenimiento de Drenaje</t>
  </si>
  <si>
    <t>Dictamen de Factibilidad de Servicios</t>
  </si>
  <si>
    <t>Registro Civil</t>
  </si>
  <si>
    <t>Desarrollo Urbano y Obras Públicas</t>
  </si>
  <si>
    <t>Servicios Prestados por Autoridades Fiscales, Administrativas y de Acceso a la Información Pública</t>
  </si>
  <si>
    <t>Servicios de Rastros</t>
  </si>
  <si>
    <t>Servicios de Panteones</t>
  </si>
  <si>
    <t>Expedición o Refrendo Anual de Licencias Para la Venta de Bebidas Alcohólicas al Público</t>
  </si>
  <si>
    <t>Servicios Prestados por Autoridades de Seguridad Pública</t>
  </si>
  <si>
    <t>Servicios Prestados por las Autoridades de Catastro</t>
  </si>
  <si>
    <t>Servicios de Alumbrado Público</t>
  </si>
  <si>
    <t>Servicios de Limpieza de Lotes Baldíos, Recolección, Traslado, y Disposición Final de Residuos Sólidos Industriales y Comerciales</t>
  </si>
  <si>
    <t>Otros Derechos</t>
  </si>
  <si>
    <t>Accesorios de Derechos</t>
  </si>
  <si>
    <t>Derechos no Comprendidos en la Ley de Ingresos Vigente, Causados en Ejercicios Fiscales Anteriores Pendientes de Liquidación o Pago</t>
  </si>
  <si>
    <t xml:space="preserve">Productos </t>
  </si>
  <si>
    <t>Productos Derivados del Uso y Aprovechamiento de Bienes no Sujetos a Régimen de Dominio Público</t>
  </si>
  <si>
    <t>Por la Venta o Arrendamiento de Bienes Municipales</t>
  </si>
  <si>
    <t>Impresos y Papel Especial</t>
  </si>
  <si>
    <t>Derivados de Bosques Municipales</t>
  </si>
  <si>
    <t>Otros Productos que Generan Ingresos Corrientes</t>
  </si>
  <si>
    <t>Derivados de Recursos Propios</t>
  </si>
  <si>
    <t>Derivado de Participaciones Federales</t>
  </si>
  <si>
    <t>Derivados del Ramo 33</t>
  </si>
  <si>
    <t>Ingresos Financieros por FISM</t>
  </si>
  <si>
    <t>Ingresos Financieros por FORTAMUNDF</t>
  </si>
  <si>
    <t>Derivados de Recursos de Programas Estatales</t>
  </si>
  <si>
    <t>Rendimientos o Ingresos Derivados de las Actividades de Organismos Descentralizados y Empresas de Participación Municipal cuando por su Naturaleza correspondan a actividades que no son Propias de Derecho Público</t>
  </si>
  <si>
    <t>En General, todos aquellos ingresos que perciba la Hacienda Pública Municipal, derivado de Actividades que no son Propias de Derecho Público, o por la Explotación de sus Bienes Patrimoniales</t>
  </si>
  <si>
    <t>Productos no Comprendidos en la Ley de Ingresos Vigente, Causados en Ejercicios Fiscales Anteriores Pendientes de Liquidación o Pago</t>
  </si>
  <si>
    <t xml:space="preserve">Aprovechamientos </t>
  </si>
  <si>
    <t>Sanciones Administrativas</t>
  </si>
  <si>
    <t>Indemnizaciones</t>
  </si>
  <si>
    <t>Indemnizaciones por Daños a Bienes Municipales</t>
  </si>
  <si>
    <t>Otras Indemnizaciones</t>
  </si>
  <si>
    <t>Reintegros</t>
  </si>
  <si>
    <t>Aprovechamientos Provenientes de Obras Públicas</t>
  </si>
  <si>
    <t>Aprovechamientos no Comprendidos en la Ley de Ingresos Vigente, Causados en Ejercicios Fiscales Anteriores Pendientes de Liquidación o Pago</t>
  </si>
  <si>
    <t>Accesorios de Aprovechamientos</t>
  </si>
  <si>
    <t>Indemnización por Devolución de cheques</t>
  </si>
  <si>
    <t>Otros Aprovechamientos</t>
  </si>
  <si>
    <t>Uso o Explotación de Bienes de Dominio Público</t>
  </si>
  <si>
    <t>Herencias, Legados, Cesiones y Donaciones</t>
  </si>
  <si>
    <t>Resarcimientos</t>
  </si>
  <si>
    <t>Ingresos por Venta de Bienes, Prestación de Servicios y otros ingresos</t>
  </si>
  <si>
    <t>Ingresos por Venta de Bienes y Prestación de Servicios de Instituciones Públicas de Seguridad Social</t>
  </si>
  <si>
    <t>Ingresos por Venta de Bienes y Prestación de Servicios de Empresas Productivas del Estado</t>
  </si>
  <si>
    <t>Ingresos por Venta de Bienes y Prestación de Servicios de Entidades Paraestatales y Fideicomisos No Empresariales y No Financieros</t>
  </si>
  <si>
    <t>Estancias Infantiles</t>
  </si>
  <si>
    <t>Farmacias</t>
  </si>
  <si>
    <t>Servicios Médicos</t>
  </si>
  <si>
    <t>Productos Nutricionales (Amaranto, Soya, etc.)</t>
  </si>
  <si>
    <t>Velatorios</t>
  </si>
  <si>
    <t>Colegiaturas</t>
  </si>
  <si>
    <t>Huertos Familiares</t>
  </si>
  <si>
    <t>Servicios de Alberca</t>
  </si>
  <si>
    <t>Panadería</t>
  </si>
  <si>
    <t>Servicios de Laboratorio</t>
  </si>
  <si>
    <t>Servicios de Baños Públicos</t>
  </si>
  <si>
    <t>Inscripciones</t>
  </si>
  <si>
    <t>Desayunos Escolares</t>
  </si>
  <si>
    <t>Productos Básicos (despensas)</t>
  </si>
  <si>
    <t>Servicios Jurídicos</t>
  </si>
  <si>
    <t>Servicios Psicológicos</t>
  </si>
  <si>
    <t>Servicios de Terapia y Discapacidad</t>
  </si>
  <si>
    <t>Ingresos Diversos</t>
  </si>
  <si>
    <t>Ingresos de Organismos del Deporte</t>
  </si>
  <si>
    <t>Ingresos por Fideicomisos y Empresas de Participación Municipal</t>
  </si>
  <si>
    <t>Rendimientos o Ingresos Derivados de Organismos Descentralizados y Fideicomisos, cuando por su naturaleza correspondan a Actividades Propias de Derecho Público</t>
  </si>
  <si>
    <t>Rendimientos o Ingresos Derivados de Empresas de Participación Estatal, cuando por su naturaleza correspondan a Actividades Propias de Derecho Público</t>
  </si>
  <si>
    <t>Agua embotellada</t>
  </si>
  <si>
    <t>Libros, revistas y otras publicaciones, ya sea impresas o de manera digital</t>
  </si>
  <si>
    <t>Publicaciones en plataformas digitales</t>
  </si>
  <si>
    <t>Artículos promocionales</t>
  </si>
  <si>
    <t>Cuotas de recuperación alimentos en comedores comunitarios</t>
  </si>
  <si>
    <t>Uniformes, distintos de los que deben otorgarse derivados de una relación laboral o de los que se asignen por la estancia en albergues a cargo del Municipio</t>
  </si>
  <si>
    <t>Servicios de veterinaria en general</t>
  </si>
  <si>
    <t>Ingresos por Venta de Bienes y Prestación de Servicios de Entidades Paraestatales Empresariales no Financieras con participación Estatal Mayoritaria.</t>
  </si>
  <si>
    <t>Ingresos por Venta de Bienes y Prestación de Servicios de Entidades Paraestatales Empresariales Financieras Monetarias con participación Estatal Mayoritaria.</t>
  </si>
  <si>
    <t>Ingresos por Venta de Bienes y Prestación de Servicios de Entidades Paraestatales Empresariales Financieras No Monetarias con participación Estatal Mayoritaria.</t>
  </si>
  <si>
    <t>Ingresos por Venta de Bienes y Prestación de Servicios de Fideicomisos Financieros Públicos con Participación Estatal Mayoritaria</t>
  </si>
  <si>
    <t>Ingresos por Venta de Bienes y Prestación de Servicios de los Poderes Legislativo y Judicial, y de los Órganos Autónomos</t>
  </si>
  <si>
    <t>Otros Ingresos</t>
  </si>
  <si>
    <t>Intereses Ganados de Títulos, Valores y demás Instrumentos Financieros</t>
  </si>
  <si>
    <t>Otros Ingresos Financieros</t>
  </si>
  <si>
    <t>Banco Nacional de Obras y Servicios Públicos</t>
  </si>
  <si>
    <t>Otras Instituciones Públicas</t>
  </si>
  <si>
    <t>Instituciones Privadas</t>
  </si>
  <si>
    <t>Particulares</t>
  </si>
  <si>
    <t>Pasivos Generados al Cierre del Ejercicio Fiscal Pendientes de Pago</t>
  </si>
  <si>
    <t>Los derivados de las operaciones de Crédito en los términos que establece el Título Octavo del Código Financiero del Estado de México y Municipios y Otras Leyes Aplicables</t>
  </si>
  <si>
    <t>PARTICIPACIONES, APORTACIONES, CONVENIOS, INCENTIVOS DERIVADOS DE LA COLABORACIÓN FISCAL, FONDOS DISTINTOS DE APORTACIONES, TRANSFERENCIAS, ASIGNACIONES, SUBSIDIOS Y SUBVENCIONES, Y PENSIONES Y JUBILACIONES.</t>
  </si>
  <si>
    <t>Las participaciones derivadas de la aplicación de la Ley de Coordinación Fiscal y demás Ordenamientos jurídicos federales aplicables</t>
  </si>
  <si>
    <t>Fondo General de Participaciones</t>
  </si>
  <si>
    <t>Fondo de Fomento Municipal</t>
  </si>
  <si>
    <t>Fondo de Fiscalización y Recaudación</t>
  </si>
  <si>
    <t>Correspondientes al Impuesto Especial sobre Producción y Servicios</t>
  </si>
  <si>
    <t>Correspondientes al Impuesto Sobre Automóviles Nuevos</t>
  </si>
  <si>
    <t>Correspondientes al Impuesto Sobre Tenencia o Uso de Vehículos</t>
  </si>
  <si>
    <t>Correspondientes al Fondo de Compensación del Impuesto Sobre Automóviles Nuevos</t>
  </si>
  <si>
    <t>Las derivadas de la aplicación del artículo 4-A de la Ley de Coordinación Fiscal</t>
  </si>
  <si>
    <t>El Impuesto Sobre la Renta efectivamente enterado a la Federación, correspondiente al salario de su personal que preste o desempeñe un servicio personal subordinado así como de sus organismos públicos descentralizados</t>
  </si>
  <si>
    <t xml:space="preserve">El Impuesto Sobre la Renta por enajenación de Bienes Inmuebles </t>
  </si>
  <si>
    <t>Las participaciones derivadas de la aplicación de la Fracción II del Artículo 219 del Código Financiero del Estado de México y Municipios.</t>
  </si>
  <si>
    <t>Del Impuesto Sobre Tenencia o Uso de Vehículos Automotores</t>
  </si>
  <si>
    <t>Del Impuesto Sobre Adquisición de Vehículos Automotores Usados</t>
  </si>
  <si>
    <t>Del Impuesto Sobre Loterías, Rifas, Sorteos, Concursos y Juegos Permitidos con Cruce de Apuestas</t>
  </si>
  <si>
    <t>Del Impuesto a la Venta Final de bebidas con contenido alcohólico</t>
  </si>
  <si>
    <t>Mecánica Teatral</t>
  </si>
  <si>
    <t>Remanentes Gasto de Inversión Sectorial (PAD)</t>
  </si>
  <si>
    <t>Remanentes Programa de Apoyo al Gasto de Inversión de los Municipios (FEFOM)</t>
  </si>
  <si>
    <t>Otros Recursos Estatales</t>
  </si>
  <si>
    <t>Las demás derivadas de la aplicación del Título Séptimo del Código Financiero para el Estado de México y Municipios, así como de los Convenios, Acuerdos o Declaratorias que al Efecto se Celebren o Realicen</t>
  </si>
  <si>
    <t xml:space="preserve">Aportaciones </t>
  </si>
  <si>
    <t>Fondo de Aportaciones para Infraestructura Social Municipal</t>
  </si>
  <si>
    <t>Fondo de Aportaciones para el Fortalecimiento de los Municipios y de las Demarcaciones Territoriales del Distrito Federal</t>
  </si>
  <si>
    <t>Remanentes de Ramo 33 (FISM)</t>
  </si>
  <si>
    <t>Remanentes de Ramo 33 (FORTAMUN)</t>
  </si>
  <si>
    <t>Fondo de Aportaciones para la Seguridad Pública. (FASP)</t>
  </si>
  <si>
    <t>Multas Federales No Fiscales</t>
  </si>
  <si>
    <t>Convenios de Transito Estatal con Municipios</t>
  </si>
  <si>
    <t>Incentivos Derivados de la Colaboración Fiscal</t>
  </si>
  <si>
    <t>Fondos Distintos de Aportaciones</t>
  </si>
  <si>
    <t>Recursos del Programa Hábitat</t>
  </si>
  <si>
    <t>Excedentes Petroleros</t>
  </si>
  <si>
    <t>Ramo 23</t>
  </si>
  <si>
    <t>FORTASEG</t>
  </si>
  <si>
    <t>Remanentes Otros Recursos Federales</t>
  </si>
  <si>
    <t>Otros Recursos Federales</t>
  </si>
  <si>
    <t>Recursos del Programa de ahorro y subsidio para la vivienda, “Tu Casa”. (FONHAPO)</t>
  </si>
  <si>
    <t>Recursos del Programa para el Desarrollo de Zonas Prioritarias</t>
  </si>
  <si>
    <t>Recursos del Programa 3 X 1 para Migrantes.</t>
  </si>
  <si>
    <t>Recursos del Programa de Empleo Temporal (PET) .</t>
  </si>
  <si>
    <t>Recursos del Programa de Vivienda Rural.</t>
  </si>
  <si>
    <t>Recursos del Programa de Opciones Productivas.</t>
  </si>
  <si>
    <t>Recursos para el Rescate de Espacios Públicos</t>
  </si>
  <si>
    <t>Recursos del Fideicomiso Fondo Nacional de Habitaciones Populares</t>
  </si>
  <si>
    <t>Recursos del Programa CONADE</t>
  </si>
  <si>
    <t>Recursos para el Programa Calidad para el Deporte CONADE</t>
  </si>
  <si>
    <t>Recursos del Programa Cultura Física CONADE</t>
  </si>
  <si>
    <t>Recursos de CONACULTA</t>
  </si>
  <si>
    <t>Recursos Programa de Devolución de Derechos PRODER</t>
  </si>
  <si>
    <t>Recursos para agua Potable, Alcantarillado y Saneamiento en zonas Urbanas APAZU</t>
  </si>
  <si>
    <t>Recursos de Instituto Nacional para el Desarrollo de Capacidades del Sector Rural INCA RURAL / Sistema Nacional de Capacitación y Asistencia Técnica Rural Integral SINACATRI</t>
  </si>
  <si>
    <t>Recursos de la Comisión Nacional para el Desarrollo de los Pueblos Indígenas CDI.</t>
  </si>
  <si>
    <t>Transferencias, Asignaciones, Subsidios y Subvenciones, Pensiones y Jubilaciones</t>
  </si>
  <si>
    <t xml:space="preserve">Transferencias  y Asignaciones </t>
  </si>
  <si>
    <t>Subsidios para Gastos de Operación</t>
  </si>
  <si>
    <t>Transferencias del Fondo Mexicano del Petróleo para la Estabilización y el Desarrollo</t>
  </si>
  <si>
    <t>Otros Ingresos y Beneficios</t>
  </si>
  <si>
    <t>Ingresos financieros</t>
  </si>
  <si>
    <t>Intereses Ganados de Valores, Créditos, Bonos y Otros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</si>
  <si>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</si>
  <si>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</si>
  <si>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</si>
  <si>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</si>
  <si>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</si>
  <si>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en Provisiones</t>
  </si>
  <si>
    <t>Ingresos derivados de Financiamiento</t>
  </si>
  <si>
    <t>Bonificaciones y Descuentos Obtenidos</t>
  </si>
  <si>
    <t xml:space="preserve">Diferencias por Tipo de Cambio a Favor </t>
  </si>
  <si>
    <t>Diferencias por Tipo de Cambio a Favor</t>
  </si>
  <si>
    <t>Diferencias por Tipo de Cambio a Favor en Efectivo y Equivalentes</t>
  </si>
  <si>
    <t>Diferencias de Cotizaciones a Favor en Valores Negociables</t>
  </si>
  <si>
    <t>Utilidades por Participación Patrimonial</t>
  </si>
  <si>
    <t>Diferencias por Reestructuración de Deuda Pública a Favor</t>
  </si>
  <si>
    <t>Aportaciones por Gestoría de Diputados</t>
  </si>
  <si>
    <t>Ingresos por Audiencia Pública</t>
  </si>
  <si>
    <t>Actualización de Inversiones en UDI´S</t>
  </si>
  <si>
    <t>Intereses por Inversiones en UDI´S</t>
  </si>
  <si>
    <t>Otros Convenios</t>
  </si>
  <si>
    <t>Ingresos Derivados de Ejercicios Anteriores no Aplicados</t>
  </si>
  <si>
    <t xml:space="preserve">Otros Ingresos por Donativos </t>
  </si>
  <si>
    <t>Otros Ingresos Varios</t>
  </si>
  <si>
    <t>Financiamiento Interno</t>
  </si>
  <si>
    <t>Pasivos que se Generen como Resultado de Erogaciones que se Devenguen en el Ejercicio Fiscal pero que queden Pendiente de Liquidar el Cierre del mismo</t>
  </si>
  <si>
    <t>Ayuntamiento</t>
  </si>
  <si>
    <t>Pasivos que se Generen como Resultado de la Contratación de Créditos, en Términos del Titulo Octavo del Código Financiero del Estado de México y Municipios por los ayuntamientos</t>
  </si>
  <si>
    <t>Pasivos que se Generen como Resultado de la contratación de Créditos por los Organismos Descentralizados Municipales</t>
  </si>
  <si>
    <r>
      <t xml:space="preserve">Subtotal </t>
    </r>
    <r>
      <rPr>
        <sz val="7"/>
        <color theme="1"/>
        <rFont val="Regesto Grotesk"/>
      </rPr>
      <t>(12)</t>
    </r>
  </si>
  <si>
    <r>
      <t xml:space="preserve">Total Partidas </t>
    </r>
    <r>
      <rPr>
        <sz val="7"/>
        <color theme="1"/>
        <rFont val="Regesto Grotesk"/>
      </rPr>
      <t>(13)</t>
    </r>
  </si>
  <si>
    <t>Estado Analítico del Ejercicio del Presupuesto de Egresos
Clasificación por Objeto del Gasto (Capítulo y Concepto)</t>
  </si>
  <si>
    <r>
      <t xml:space="preserve">Nombre de la Entidad Municipal: ______________________________ </t>
    </r>
    <r>
      <rPr>
        <sz val="8"/>
        <color theme="1"/>
        <rFont val="Helvetica"/>
        <family val="2"/>
      </rPr>
      <t>(1)</t>
    </r>
  </si>
  <si>
    <r>
      <t xml:space="preserve">Del ___________ al _____________  de 2025 </t>
    </r>
    <r>
      <rPr>
        <sz val="10"/>
        <color theme="1"/>
        <rFont val="Helvetica"/>
        <family val="2"/>
      </rPr>
      <t xml:space="preserve">(2) </t>
    </r>
  </si>
  <si>
    <r>
      <t xml:space="preserve">Cuenta  </t>
    </r>
    <r>
      <rPr>
        <sz val="10"/>
        <color theme="1"/>
        <rFont val="Helvetica"/>
        <family val="2"/>
      </rPr>
      <t xml:space="preserve">
(3)</t>
    </r>
  </si>
  <si>
    <r>
      <t xml:space="preserve">Concepto
</t>
    </r>
    <r>
      <rPr>
        <sz val="10"/>
        <color theme="1"/>
        <rFont val="Helvetica"/>
        <family val="2"/>
      </rPr>
      <t>(4)</t>
    </r>
  </si>
  <si>
    <t xml:space="preserve">Egresos
</t>
  </si>
  <si>
    <r>
      <t xml:space="preserve">Subejercicio
</t>
    </r>
    <r>
      <rPr>
        <sz val="10"/>
        <color theme="1"/>
        <rFont val="Helvetica"/>
        <family val="2"/>
      </rPr>
      <t>(12)</t>
    </r>
  </si>
  <si>
    <r>
      <t xml:space="preserve">Aprobado 
</t>
    </r>
    <r>
      <rPr>
        <sz val="10"/>
        <color theme="1"/>
        <rFont val="Helvetica"/>
        <family val="2"/>
      </rPr>
      <t>(5)</t>
    </r>
  </si>
  <si>
    <r>
      <t xml:space="preserve">Ampliaciones/ Reducciones
</t>
    </r>
    <r>
      <rPr>
        <sz val="10"/>
        <color theme="1"/>
        <rFont val="Helvetica"/>
        <family val="2"/>
      </rPr>
      <t>(6)</t>
    </r>
  </si>
  <si>
    <r>
      <t xml:space="preserve">Modificado
</t>
    </r>
    <r>
      <rPr>
        <sz val="10"/>
        <color theme="1"/>
        <rFont val="Helvetica"/>
        <family val="2"/>
      </rPr>
      <t>(7)</t>
    </r>
  </si>
  <si>
    <r>
      <t xml:space="preserve">Comprometido
</t>
    </r>
    <r>
      <rPr>
        <sz val="10"/>
        <color theme="1"/>
        <rFont val="Helvetica"/>
        <family val="2"/>
      </rPr>
      <t>(8)</t>
    </r>
  </si>
  <si>
    <r>
      <t xml:space="preserve">Devengado 
 </t>
    </r>
    <r>
      <rPr>
        <sz val="10"/>
        <color theme="1"/>
        <rFont val="Helvetica"/>
        <family val="2"/>
      </rPr>
      <t>(9)</t>
    </r>
  </si>
  <si>
    <r>
      <t xml:space="preserve">Ejercido
</t>
    </r>
    <r>
      <rPr>
        <sz val="10"/>
        <color theme="1"/>
        <rFont val="Helvetica"/>
        <family val="2"/>
      </rPr>
      <t>(10)</t>
    </r>
  </si>
  <si>
    <r>
      <t xml:space="preserve"> Pagado 
</t>
    </r>
    <r>
      <rPr>
        <sz val="10"/>
        <color theme="1"/>
        <rFont val="Helvetica"/>
        <family val="2"/>
      </rPr>
      <t>(11)</t>
    </r>
  </si>
  <si>
    <t>Remuneraciones al Personal de Carácter Permanente</t>
  </si>
  <si>
    <t>Dietas</t>
  </si>
  <si>
    <t>Haberes</t>
  </si>
  <si>
    <t>Sueldos Base al Personal Permanente</t>
  </si>
  <si>
    <t>Sueldo Base</t>
  </si>
  <si>
    <t>Otro Sueldo Magisterio</t>
  </si>
  <si>
    <t>Hora Clase</t>
  </si>
  <si>
    <t>Carrera Magisterial</t>
  </si>
  <si>
    <t>Carrera Docente</t>
  </si>
  <si>
    <t>Remuneraciones por Adscripción Laboral en el Extranjero</t>
  </si>
  <si>
    <t>Remuneraciones al Personal de Carácter Transitorio</t>
  </si>
  <si>
    <t>Honorarios Asimilables a Salarios</t>
  </si>
  <si>
    <t>Honorarios Asimilables al Salario</t>
  </si>
  <si>
    <t>Sueldos Base al Personal Eventual</t>
  </si>
  <si>
    <t>Sueldo por Interinato</t>
  </si>
  <si>
    <t>Sueldos y Salarios Compactados al Personal Eventual</t>
  </si>
  <si>
    <t>.,</t>
  </si>
  <si>
    <t>Becas para Médicos Residentes</t>
  </si>
  <si>
    <t>Retribuciones por Servicios de Carácter Social</t>
  </si>
  <si>
    <t>Compensación por Servicio Social</t>
  </si>
  <si>
    <t>Retribución a los Representantes de los Trabajadores y de los Patrones en la Junta de Conciliación y Arbitraje</t>
  </si>
  <si>
    <t>Compensación a Representante</t>
  </si>
  <si>
    <t>Remuneraciones Adicionales y Especiales</t>
  </si>
  <si>
    <t>Primas por Años de Servicio Efectivos Prestados</t>
  </si>
  <si>
    <t>Prima por Años de Servicio</t>
  </si>
  <si>
    <t>Prima de Antigüedad</t>
  </si>
  <si>
    <t>Prima Adicional por Permanencia en el Servicio</t>
  </si>
  <si>
    <t>Primas de Vacaciones, Dominical y Gratificación de fin de año</t>
  </si>
  <si>
    <t>Prima Vacacional</t>
  </si>
  <si>
    <t>Aguinaldo</t>
  </si>
  <si>
    <t>Aguinaldo de Eventuales</t>
  </si>
  <si>
    <t>Vacaciones no Disfrutadas por Finiquito</t>
  </si>
  <si>
    <t>Prima Dominical</t>
  </si>
  <si>
    <t>Horas Extraordinarias</t>
  </si>
  <si>
    <t>Remuneraciones por Horas Extraordinarias</t>
  </si>
  <si>
    <t>Compensaciones</t>
  </si>
  <si>
    <t>Compensación</t>
  </si>
  <si>
    <t>Compensación por Servicios Especiales</t>
  </si>
  <si>
    <t>Compensación por Riesgo Profesional</t>
  </si>
  <si>
    <t>Compensación por Retabulación</t>
  </si>
  <si>
    <t>Gratificación</t>
  </si>
  <si>
    <t>Gratificación por Convenio</t>
  </si>
  <si>
    <t>Gratificación por Productividad</t>
  </si>
  <si>
    <t>Labores Docentes</t>
  </si>
  <si>
    <t>Estudios Superiores</t>
  </si>
  <si>
    <t>Sobrehaberes</t>
  </si>
  <si>
    <t>Asignaciones de Técnico, de Mando, por Comisión, de Vuelo y de Técnico Especial</t>
  </si>
  <si>
    <t>Honorarios Especiales</t>
  </si>
  <si>
    <t>Participaciones  por Vigilancia en el Cumplimiento de las Leyes y Custodia de Valores</t>
  </si>
  <si>
    <t>Seguridad Social</t>
  </si>
  <si>
    <t>Aportaciones de Seguridad Social</t>
  </si>
  <si>
    <t>Aportaciones al ISSSTE</t>
  </si>
  <si>
    <t>Aportaciones de Servicio de Salud</t>
  </si>
  <si>
    <t>Aportaciones al Fondo del Sistema  Solidario de Reparto</t>
  </si>
  <si>
    <t>Aportaciones del Sistema de Capitalización Individual</t>
  </si>
  <si>
    <t>Aportaciones para Financiar los Gastos Generales de Administración del ISSEMYM</t>
  </si>
  <si>
    <t>Aportaciones para riesgo de Trabajo</t>
  </si>
  <si>
    <t>Aportaciones al Seguro de Cesantía, en edad avanzada y vejez</t>
  </si>
  <si>
    <t>Aportaciones a Fondos de Vivienda</t>
  </si>
  <si>
    <t>FOVISSSTE</t>
  </si>
  <si>
    <t>Aportaciones al Sistema para el Retiro</t>
  </si>
  <si>
    <t>SAR (Sistema de Ahorro para el Retiro)</t>
  </si>
  <si>
    <t>Aportaciones para Seguros</t>
  </si>
  <si>
    <t>Seguros y Fianzas</t>
  </si>
  <si>
    <t>Otras Prestaciones Sociales y Económicas</t>
  </si>
  <si>
    <t>Cuotas para el Fondo de Ahorro y Fondo de Trabajo</t>
  </si>
  <si>
    <t>Cuotas para Fondo de Retiro</t>
  </si>
  <si>
    <t>Seguro de Separación Individualizado</t>
  </si>
  <si>
    <t>Indemnización por Accidentes de Trabajo</t>
  </si>
  <si>
    <t>Liquidaciones por Indemnizaciones, por Sueldos y Salarios Caídos</t>
  </si>
  <si>
    <t>Prestaciones y Haberes de Retiro</t>
  </si>
  <si>
    <t>Prima por jubilación</t>
  </si>
  <si>
    <t>Prestaciones Contractuales</t>
  </si>
  <si>
    <t>Becas para Hijos de Trabajadores Sindicalizados</t>
  </si>
  <si>
    <t>Días Cívicos y Económicos</t>
  </si>
  <si>
    <t>Gastos Relacionados al Magisterio</t>
  </si>
  <si>
    <t xml:space="preserve">Día del Maestro y del Servidor Público </t>
  </si>
  <si>
    <t>Estudios de Posgrado</t>
  </si>
  <si>
    <t>Otros Gastos Derivados de Convenio</t>
  </si>
  <si>
    <t>Asignaciones Extraordinarias para Servidores Públicos Sindicalizados</t>
  </si>
  <si>
    <t>Apoyos a la Capacitación de los Servidores Públicos.</t>
  </si>
  <si>
    <t>Becas Institucionales</t>
  </si>
  <si>
    <t>Profesionalización de los Servidores Públicos</t>
  </si>
  <si>
    <t>Elaboración de Tesis</t>
  </si>
  <si>
    <t>Seguro de Vida</t>
  </si>
  <si>
    <t>Viáticos</t>
  </si>
  <si>
    <t>Diferencial por Escuelas</t>
  </si>
  <si>
    <t>Despensa</t>
  </si>
  <si>
    <t>Previsiones</t>
  </si>
  <si>
    <t>Previsiones de Carácter Laboral, Económica y de Seguridad Social</t>
  </si>
  <si>
    <t>Pago de Estímulos a Servidores Públicos</t>
  </si>
  <si>
    <t>Estímulos</t>
  </si>
  <si>
    <t>Reconocimiento a Servidores Públicos</t>
  </si>
  <si>
    <t>Estímulos por Puntualidad y Asistencia</t>
  </si>
  <si>
    <t>Recompensas</t>
  </si>
  <si>
    <t>Subtotal (13)</t>
  </si>
  <si>
    <t>Materiales de Administración, Emisión de Documentos y Artículos Oficiales</t>
  </si>
  <si>
    <t>Materiales, Útiles y Equipos Menores de Oficina</t>
  </si>
  <si>
    <t>Materiales y Útiles de Oficina</t>
  </si>
  <si>
    <t>Enseres de Oficina</t>
  </si>
  <si>
    <t>Materiales y Útiles de Impresión y Reproducción</t>
  </si>
  <si>
    <t>Material y Útiles de Imprenta y Reproducción</t>
  </si>
  <si>
    <t>Material de Foto, Cine y Grabación</t>
  </si>
  <si>
    <t>Material Estadístico y Geográfico</t>
  </si>
  <si>
    <t>Materiales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</si>
  <si>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</si>
  <si>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</si>
  <si>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Información</t>
  </si>
  <si>
    <t>Material de Limpieza</t>
  </si>
  <si>
    <t>Material y Enseres de Limpieza</t>
  </si>
  <si>
    <t>Materiales y Útiles de Enseñanza</t>
  </si>
  <si>
    <t>Material Didáctico</t>
  </si>
  <si>
    <t>Materiales para el Registro e Identificación de Bienes y Personas</t>
  </si>
  <si>
    <t>Material para Identificación y Registro</t>
  </si>
  <si>
    <t>Alimentos y Utensilios</t>
  </si>
  <si>
    <t>Productos Alimenticios para Personas</t>
  </si>
  <si>
    <t>Productos Alimenticios para Animales</t>
  </si>
  <si>
    <t>Equipamiento y Enseres para Animales</t>
  </si>
  <si>
    <t>Utensilios para el Servicio de Alimentación</t>
  </si>
  <si>
    <t>Materias Primas y Materiales de Producción y Comercialización</t>
  </si>
  <si>
    <t>Productos Alimenticios, Agropecuarios y Forestales Adquiridos como Materia Prima</t>
  </si>
  <si>
    <t>Materias Primas y Materiales de Producción</t>
  </si>
  <si>
    <t>Insumos Textiles Adquiridos como Materia Prima</t>
  </si>
  <si>
    <t>Materias Primas Textiles</t>
  </si>
  <si>
    <t>Productos de Papel, Cartón e Impresos Adquiridos como Materia Prima</t>
  </si>
  <si>
    <t>Combustibles, Lubricantes, Aditivos, Carbón y sus Derivados Adquiridos como Materia Prima</t>
  </si>
  <si>
    <t>Productos Químicos, Farmacéuticos y de Laboratorio Adquiridos como Materia Prima</t>
  </si>
  <si>
    <t>Productos Metálicos y a Base de Minerales no Metálicos Adquiridos como Materia Prima.</t>
  </si>
  <si>
    <t>Productos de Cuero, Piel, Plástico y Hule Adquiridos como Materia Prima</t>
  </si>
  <si>
    <t>Mercancías Adquiridas para su Comercialización</t>
  </si>
  <si>
    <t>Mercancías para su Comercialización en Tiendas del Sector Público</t>
  </si>
  <si>
    <t>Otros Productos Adquiridos como Materia Prima</t>
  </si>
  <si>
    <t>Materiales y Artículos de Construcción y de Reparación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</si>
  <si>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</si>
  <si>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</si>
  <si>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</si>
  <si>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</si>
  <si>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</si>
  <si>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</si>
  <si>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</si>
  <si>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</si>
  <si>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Material de Señalización</t>
  </si>
  <si>
    <t>Árboles y Plantas de Ornato</t>
  </si>
  <si>
    <t>Otros Materiales y Artículos de Construcción y Reparación</t>
  </si>
  <si>
    <t>Materiales de Construcción</t>
  </si>
  <si>
    <t>Estructuras y Manufacturas para todo Tipo de Construcción</t>
  </si>
  <si>
    <t>Productos Químicos, Farmacéuticos y de Laboratorio</t>
  </si>
  <si>
    <t>Productos Químicos Básicos</t>
  </si>
  <si>
    <t>Sustancias Químicas</t>
  </si>
  <si>
    <t>Fertilizantes, Pesticidas y otros Agroquímicos</t>
  </si>
  <si>
    <t>Plaguicidas, Abonos y Fertilizantes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</si>
  <si>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</si>
  <si>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</si>
  <si>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</si>
  <si>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</si>
  <si>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</si>
  <si>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Combustibles, Lubricantes y Aditivos</t>
  </si>
  <si>
    <t>Carbón y sus Derivados</t>
  </si>
  <si>
    <t>Vestuario, Blancos, Prendas de Protección y Artículos Deportivos</t>
  </si>
  <si>
    <t>Vestuario y Uniformes</t>
  </si>
  <si>
    <t>Prendas de Seguridad y Protección Personal</t>
  </si>
  <si>
    <t>Artículos Deportivos</t>
  </si>
  <si>
    <t>Productos Textiles</t>
  </si>
  <si>
    <t>Blancos y Otros Productos Textiles, Excepto Prendas de Vestir</t>
  </si>
  <si>
    <t>Blancos y Otros Productos Textiles</t>
  </si>
  <si>
    <t>Materiales y Suministros para Seguridad</t>
  </si>
  <si>
    <t>Sustancias y Materiales Explosivos</t>
  </si>
  <si>
    <t>Materiales de Seguridad Pública</t>
  </si>
  <si>
    <t>Material de Seguridad Pública</t>
  </si>
  <si>
    <t>Prendas de Protección para la Seguridad Pública y Nacional</t>
  </si>
  <si>
    <t>Prendas de Protección</t>
  </si>
  <si>
    <t>Herramientas, Refacciones y Accesorios Menores</t>
  </si>
  <si>
    <t>Herramientas Menores</t>
  </si>
  <si>
    <t>Refacciones, Accesorios y Herramientas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</si>
  <si>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</si>
  <si>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</si>
  <si>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</si>
  <si>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</si>
  <si>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</si>
  <si>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para Equipo de Transporte</t>
  </si>
  <si>
    <t>Refacciones y Accesorios Menores de Equipo de Defensa y Seguridad</t>
  </si>
  <si>
    <t>Artículos para la Extinción de Incendios</t>
  </si>
  <si>
    <t>Refacciones y Accesorios Menores para Equipo de Defensa</t>
  </si>
  <si>
    <t>Refacciones y Accesorios Menores de Maquinaria y Otros Equipos</t>
  </si>
  <si>
    <t>Refacciones y Accesorios Menores Otros Bienes Muebles</t>
  </si>
  <si>
    <t>Medidores de Agua</t>
  </si>
  <si>
    <t>Otros Enseres</t>
  </si>
  <si>
    <t>Servicios Básicos</t>
  </si>
  <si>
    <t>Energía Eléctrica</t>
  </si>
  <si>
    <t>Servicio de Energía Eléctrica</t>
  </si>
  <si>
    <t>Servicio de Energía Eléctrica para Alumbrado Público</t>
  </si>
  <si>
    <t>Gas</t>
  </si>
  <si>
    <t>Agua</t>
  </si>
  <si>
    <t>Servicio de Agua</t>
  </si>
  <si>
    <t>Servicio de Cloración de Agua</t>
  </si>
  <si>
    <t>Telefonía Tradicional</t>
  </si>
  <si>
    <t>Servicio de Telefonía Convencional</t>
  </si>
  <si>
    <t>Telefonía Celular</t>
  </si>
  <si>
    <t>Servicio de Telefonía Celular</t>
  </si>
  <si>
    <t>Servicios de Telecomunicaciones y Satélites</t>
  </si>
  <si>
    <t>Servicios de Radiolocalización y Telecomunicación</t>
  </si>
  <si>
    <t>Servicios de Conducción de Señales Analógicas y Digitales</t>
  </si>
  <si>
    <t>Servicios de Acceso a Internet, Redes y Procesamiento de Información</t>
  </si>
  <si>
    <t>Servicios de Acceso a Internet</t>
  </si>
  <si>
    <t>Servicios Postales y Telegráficos</t>
  </si>
  <si>
    <t>Servicio Postal y Telegráfico</t>
  </si>
  <si>
    <t>Servicios Integrales y Otros Servicios</t>
  </si>
  <si>
    <t>Servicios de Telecomunicación Especializados</t>
  </si>
  <si>
    <t>Servicios de información, mediante telecomunicaciones especializadas</t>
  </si>
  <si>
    <t>Servicios de Arrendamiento</t>
  </si>
  <si>
    <t>Arrendamiento de Terrenos</t>
  </si>
  <si>
    <t>Arrendamiento de Edificios</t>
  </si>
  <si>
    <t>Arrendamiento de Edificios y Locales</t>
  </si>
  <si>
    <t>Arrendamiento de Mobiliario y Equipo de Administración, Educacional y Recreativo</t>
  </si>
  <si>
    <t>Arrendamiento de Equipo y Bienes Informáticos</t>
  </si>
  <si>
    <t>Arrendamiento de Equipo e Instrumental Médico y de Laboratorio</t>
  </si>
  <si>
    <t>Arrendamiento de Equipo de Transporte</t>
  </si>
  <si>
    <t>Arrendamiento de Vehículos</t>
  </si>
  <si>
    <t>Arrendamiento de Maquinaria, Otros Equipos y Herramientas</t>
  </si>
  <si>
    <t>Arrendamiento de Maquinaria y Equipo</t>
  </si>
  <si>
    <t>Arrendamiento de Activos Intangibles</t>
  </si>
  <si>
    <t>Arrendamiento Financiero</t>
  </si>
  <si>
    <t>Otros Arrendamientos</t>
  </si>
  <si>
    <t>Arrendamiento de Equipo para el Suministro de Sustancias y Productos Químicos</t>
  </si>
  <si>
    <t>Servicios Profesionales, Científicos, Técnicos y Otros Servicios</t>
  </si>
  <si>
    <t>Servicios Legales, de Contabilidad, Auditoría y Relacionados</t>
  </si>
  <si>
    <t>Asesorías Asociadas a Convenios o Acuerdos</t>
  </si>
  <si>
    <t>Servicios de Diseño, Arquitectura, Ingeniería y Actividades Relacionadas</t>
  </si>
  <si>
    <t>Servicios estadísticos y Geográficos</t>
  </si>
  <si>
    <t>Servicios de Consultoría Administrativa, Procesos, Técnica y en Tecnologías de la Información</t>
  </si>
  <si>
    <t>Servicios Informáticos</t>
  </si>
  <si>
    <t>Servicios de Capacitación</t>
  </si>
  <si>
    <t>Capacitación</t>
  </si>
  <si>
    <t>Servicios de Investigación Científica y Desarrollo</t>
  </si>
  <si>
    <t>Servicios de Apoyo Administrativo, Traducción, Fotocopiado e Impresión</t>
  </si>
  <si>
    <t>Servicios de Apoyo Administrativo y Fotocopiado</t>
  </si>
  <si>
    <t>Impresiones de Documentos Oficiales para la Prestación de Servicios Públicos, Identificación, Formatos Administrativos y Fiscales, formas valoradas, certificados y títulos</t>
  </si>
  <si>
    <t>Servicios de Impresión de Documentos Oficiales</t>
  </si>
  <si>
    <t>Servicios de Protección y Seguridad</t>
  </si>
  <si>
    <t>Servicios de Vigilancia</t>
  </si>
  <si>
    <t>Servicios Profesionales, Científicos y Técnicos Integrales</t>
  </si>
  <si>
    <t>Servicios Profesionales</t>
  </si>
  <si>
    <t>Servicios Financieros, Bancarios y Comerciales</t>
  </si>
  <si>
    <t>Servicios Financieros y Bancarios</t>
  </si>
  <si>
    <t>Servicios Bancarios y Financieros</t>
  </si>
  <si>
    <t>Servicios de Cobranza, Investigación Crediticia y Similar</t>
  </si>
  <si>
    <t>Servicios de Recaudación, Traslado y Custodia de Valores</t>
  </si>
  <si>
    <t>Gastos Inherentes a la Recaudación</t>
  </si>
  <si>
    <t>Seguros de Responsabilidad Patrimonial y Fianzas</t>
  </si>
  <si>
    <t>Seguro de Bienes Patrimoniales</t>
  </si>
  <si>
    <t>Almacenaje, Envase y Embalaje</t>
  </si>
  <si>
    <t>Almacenaje, Envase y  Embalaje</t>
  </si>
  <si>
    <t>Fletes y Maniobras</t>
  </si>
  <si>
    <t>Comisiones por Ventas</t>
  </si>
  <si>
    <t>Servicios Financieros, Bancarios y Comerciales Integrales</t>
  </si>
  <si>
    <t>Servicios de Instalación, Reparación, Mantenimiento y Conservación</t>
  </si>
  <si>
    <t>Conservación y Mantenimiento Menor de Inmuebles</t>
  </si>
  <si>
    <t>Reparación y Mantenimiento  de Inmuebles</t>
  </si>
  <si>
    <t>Adaptación  de Locales, Almacenes, Bodegas y Edificios</t>
  </si>
  <si>
    <t>Instalación, Reparación y Mantenimiento de Mobiliario y Equipo de Administración, Educacional y Recreativo</t>
  </si>
  <si>
    <t>Reparación, Mantenimiento e Instalación de Mobiliario y Equipo de Oficina</t>
  </si>
  <si>
    <t>Instalación, Reparación y Mantenimiento de Equipo de Cómputo y Tecnologías de la Información</t>
  </si>
  <si>
    <t>Reparación, Instalación y Mantenimiento de Bienes Informáticos, Microfilmación y Tecnologías de la Información</t>
  </si>
  <si>
    <t>Reparación y Mantenimiento para Equipo y Redes de Tele y Radio Transmisión</t>
  </si>
  <si>
    <t>Instalación, Reparación y Mantenimiento de Equipo e Instrumental Médico y de Laboratorio</t>
  </si>
  <si>
    <t>Reparación, Instalación y Mantenimiento de Equipo Médico y de Laboratorio</t>
  </si>
  <si>
    <t>Reparación y Mantenimiento de Equipo de Transporte</t>
  </si>
  <si>
    <t>Reparación y Mantenimiento de Vehículos Terrestres, Aéreos y Lacustres</t>
  </si>
  <si>
    <t>Reparación y Mantenimiento de Equipo de Defensa y Seguridad</t>
  </si>
  <si>
    <t>Reparación y Mantenimiento de Equipo de Seguridad y Defensa</t>
  </si>
  <si>
    <t>Instalación, Reparación y Mantenimiento de Maquinaria, Otros Equipos y Herramienta</t>
  </si>
  <si>
    <t>Reparación, Instalación y Mantenimiento de Maquinaria, Equipo Industrial y Diverso</t>
  </si>
  <si>
    <t>Servicios de Limpieza y Manejo de Desechos</t>
  </si>
  <si>
    <t>Servicios de Lavandería, Limpieza e Higiene</t>
  </si>
  <si>
    <t>Servicios de Jardinería y Fumigación</t>
  </si>
  <si>
    <t>Servicios de Fumigación</t>
  </si>
  <si>
    <t>Servicios de Comunicación Social y Publicidad</t>
  </si>
  <si>
    <t>Difusión por Radio, Televisión y Otros Medios de Mensajes sobre Programas y Actividades Gubernamentales</t>
  </si>
  <si>
    <t>Gastos de Publicidad y Propaganda</t>
  </si>
  <si>
    <t>Publicaciones Oficiales</t>
  </si>
  <si>
    <t>Costos de estudios, producción y post-producción</t>
  </si>
  <si>
    <t>Difusión por Radio, Televisión y Otros Medios de Mensajes Comerciales para Promover la Venta de Bienes o Servicios</t>
  </si>
  <si>
    <t>Gastos de Publicidad en Materia Comercial</t>
  </si>
  <si>
    <t>Servicios de Creatividad, Preproducción y Producción de Publicidad, Excepto Internet</t>
  </si>
  <si>
    <t>Servicios de Revelado de Fotografías</t>
  </si>
  <si>
    <t>Servicios de Fotografía</t>
  </si>
  <si>
    <t>Servicios de la Industria Fílmica, del Sonido y del Video</t>
  </si>
  <si>
    <t>Servicios de Cine y Grabación</t>
  </si>
  <si>
    <t>Servicio de Creación y Difusión de Contenido Exclusivamente a través de Internet</t>
  </si>
  <si>
    <t>Servicio de Creación y Difusión de Contenido a través de Internet</t>
  </si>
  <si>
    <t>Otros Servicios de Información</t>
  </si>
  <si>
    <t>Servicios de Traslado y Viáticos</t>
  </si>
  <si>
    <t>Pasajes Aéreos</t>
  </si>
  <si>
    <t>Transportación Aérea</t>
  </si>
  <si>
    <t>Pasajes Terrestres</t>
  </si>
  <si>
    <t>Gastos de Traslado por Vía Terrestre</t>
  </si>
  <si>
    <t>Pasajes Marítimos, Lacustres y Fluviales</t>
  </si>
  <si>
    <t>Autotransporte</t>
  </si>
  <si>
    <t>Viáticos en el País</t>
  </si>
  <si>
    <t>Gastos de Alimentación en Territorio Nacional</t>
  </si>
  <si>
    <t>Gastos de Hospedaje en Territorio Nacional</t>
  </si>
  <si>
    <t>Gastos por Arrendamiento de Vehículos en Territorio Nacional</t>
  </si>
  <si>
    <t>Viáticos en el Extranjero</t>
  </si>
  <si>
    <t>Gastos de Alimentación en el Extranjero</t>
  </si>
  <si>
    <t>Gastos de Hospedaje en el Extranjero</t>
  </si>
  <si>
    <t>Gastos por Arrendamiento de Vehículos en el Extranjero</t>
  </si>
  <si>
    <t>Gastos de Instalación y Traslado de Menaje</t>
  </si>
  <si>
    <t>Servicios Integrales de Traslado y Viáticos</t>
  </si>
  <si>
    <t>Otros Servicios de Traslado y Hospedaje</t>
  </si>
  <si>
    <t>Servicios Oficiales</t>
  </si>
  <si>
    <t>Gastos de Ceremonial</t>
  </si>
  <si>
    <t>Gastos de Orden Social y Cultural</t>
  </si>
  <si>
    <t>Gastos de Ceremonias Oficiales y de Orden Social</t>
  </si>
  <si>
    <t>Espectáculos Cívicos y Culturales</t>
  </si>
  <si>
    <t>Congresos y Convenciones</t>
  </si>
  <si>
    <t>Exposiciones</t>
  </si>
  <si>
    <t>Exposiciones y Ferias</t>
  </si>
  <si>
    <t>Gastos de Representación</t>
  </si>
  <si>
    <t>Otros Servicios Generales</t>
  </si>
  <si>
    <t>Servicios Funerarios y de Cementerios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</si>
  <si>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</si>
  <si>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</si>
  <si>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</si>
  <si>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</si>
  <si>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</si>
  <si>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Sentencias y Resoluciones Judiciales</t>
  </si>
  <si>
    <t>Gastos Derivados del Resguardo de Personas Vinculadas a Procesos Judiciales</t>
  </si>
  <si>
    <t>Penas, Multas, Accesorios y Actualizaciones</t>
  </si>
  <si>
    <t>Otros Gastos por Responsabilidades</t>
  </si>
  <si>
    <t>Utilidades</t>
  </si>
  <si>
    <t>Impuesto Sobre Nóminas y Otros que se Deriven de una Relación Laboral</t>
  </si>
  <si>
    <t>Impuesto Sobre Nóminas</t>
  </si>
  <si>
    <t>Impuesto Sobre Erogaciones por Remuneraciones al Trabajo Personal</t>
  </si>
  <si>
    <t>Impuesto Sobre la Renta</t>
  </si>
  <si>
    <t>Cuotas y Suscripciones</t>
  </si>
  <si>
    <t>Gastos de Servicios Menores</t>
  </si>
  <si>
    <t>Estudios y Análisis Clínicos</t>
  </si>
  <si>
    <t>Inscripciones y Arbitrajes</t>
  </si>
  <si>
    <t>Diferencia por Variación en el Tipo de Cambio</t>
  </si>
  <si>
    <t>Subcontratación de Servicios con Terceros</t>
  </si>
  <si>
    <t>Proyectos para Prestación de Servicios</t>
  </si>
  <si>
    <t>Asociaciones públicas privadas</t>
  </si>
  <si>
    <t>Asignaciones Presupuestarias al Poder Ejecutivo</t>
  </si>
  <si>
    <t>Asignaciones Presupuestarias al Poder Legislativo</t>
  </si>
  <si>
    <t>Liberación de Recursos al Poder Legislativo</t>
  </si>
  <si>
    <t>Asignaciones Presupuestarias al Poder Judicial</t>
  </si>
  <si>
    <t>Liberación de Recursos al Poder Judicial</t>
  </si>
  <si>
    <t>Asignaciones Presupuestarias a Órganos Autónomos</t>
  </si>
  <si>
    <t>Liberación de Recursos a Entes Autónomos</t>
  </si>
  <si>
    <t>Transferencias Internas  Otorgadas a  Entidades Paraestatales no Empresariales y no Financieras</t>
  </si>
  <si>
    <t>Transferencias Internas Otorgadas a Entidades Paraestatales Empresariales y no Financieras</t>
  </si>
  <si>
    <t>Transferencias Internas Otorgadas a Fideicomisos Públicos Empresariales y no Financieros</t>
  </si>
  <si>
    <t>Transferencias Internas Otorgadas a Instituciones Paraestatales Públicas Financieras</t>
  </si>
  <si>
    <t>Transferencias Internas Otorgadas a Fideicomisos Públicos Financieros</t>
  </si>
  <si>
    <t>Transferencias Otorgadas a Organismos Entidades Paraestatales no Empresariales y no Financieras</t>
  </si>
  <si>
    <t>Transferencias Otorgadas para Entidades Paraestatales Empresariales y no Financieras</t>
  </si>
  <si>
    <t>Transferencias Otorgadas para Instituciones Paraestatales Públicas Financieras</t>
  </si>
  <si>
    <t>Transferencias Otorgadas a Entidades Federativas y Municipios</t>
  </si>
  <si>
    <t>Municipios, Comunidades y Poblaciones</t>
  </si>
  <si>
    <t>Donativos a Municipios</t>
  </si>
  <si>
    <t>Transferencias a Fideicomisos de Entidades Federativas y Municipios</t>
  </si>
  <si>
    <t>Subsidios a la Producción</t>
  </si>
  <si>
    <t>Subsidios a la Distribución</t>
  </si>
  <si>
    <t>Subsidios a la Inversión</t>
  </si>
  <si>
    <t>Subsidios a la Prestación de Servicios Públicos</t>
  </si>
  <si>
    <t>Subsidios para Cubrir Diferenciales de Tasas de Interés</t>
  </si>
  <si>
    <t>Subsidios a la Vivienda</t>
  </si>
  <si>
    <t>Subvenciones al Consumo</t>
  </si>
  <si>
    <t>Subsidios a Entidades Federativas y Municipios</t>
  </si>
  <si>
    <t>Subsidios a Fideicomisos Privados y Estatales</t>
  </si>
  <si>
    <t>Subsidios y Apoyos</t>
  </si>
  <si>
    <t>Otros Subsidios</t>
  </si>
  <si>
    <t>Subsidios por Carga Fiscal</t>
  </si>
  <si>
    <t>Devolución de Ingresos Indebidos</t>
  </si>
  <si>
    <t>Subsidios para Capacitación y Becas</t>
  </si>
  <si>
    <t>Ayudas Sociales a Personas</t>
  </si>
  <si>
    <t>Cooperaciones y Ayudas</t>
  </si>
  <si>
    <t>Despensas</t>
  </si>
  <si>
    <t>Gastos Relacionados con Actividades Culturales, Deportivas y de Ayuda Extraordinaria</t>
  </si>
  <si>
    <t>Gastos por Servicios de Traslado de Personas</t>
  </si>
  <si>
    <t>Apoyo a la Infraestructura Agropecuaria y Forestal</t>
  </si>
  <si>
    <t>Apoyo a voluntarios que participen en  diversos Programas Federales</t>
  </si>
  <si>
    <t>Becas y Otras Ayudas para Programas de Capacitación</t>
  </si>
  <si>
    <t>Becas</t>
  </si>
  <si>
    <t>Premios, Estímulos, Recompensas, Becas y Seguros a Deportistas</t>
  </si>
  <si>
    <t>Ayudas Sociales a Instituciones de Enseñanza</t>
  </si>
  <si>
    <t>Instituciones Educativas</t>
  </si>
  <si>
    <t>Premios, Recompensas y Pensión Recreativa Estudiantil</t>
  </si>
  <si>
    <t>Ayudas Sociales a Actividades Científicas o Académicas</t>
  </si>
  <si>
    <t>Ayudas Sociales a Instituciones sin Fines de Lucro</t>
  </si>
  <si>
    <t>Instituciones de Beneficencia</t>
  </si>
  <si>
    <t>Instituciones Sociales no Lucrativas</t>
  </si>
  <si>
    <t>Ayudas Sociales a Cooperativas</t>
  </si>
  <si>
    <t>Ayudas Sociales a Entidades de Interés Público</t>
  </si>
  <si>
    <t>Ayudas por Desastres Naturales y Otros Siniestros</t>
  </si>
  <si>
    <t>Reparación de Daños a Terceros</t>
  </si>
  <si>
    <t>Mercancías y Alimentos para su Distribución a la Población en Caso de Desastres Naturales</t>
  </si>
  <si>
    <t>Pensiones</t>
  </si>
  <si>
    <t>Pago de Pensiones</t>
  </si>
  <si>
    <t>Jubilaciones</t>
  </si>
  <si>
    <t>Otras Pensiones y Jubilaciones</t>
  </si>
  <si>
    <t>Prestaciones Económicas Distintas de Pensiones</t>
  </si>
  <si>
    <t>Transferencias a Fideicomisos, Mandatos y Otros Análogos</t>
  </si>
  <si>
    <t>Transferencias a Fideicomisos del Poder Ejecutivo</t>
  </si>
  <si>
    <t>Transferencias a Fideicomisos del Poder Legislativo</t>
  </si>
  <si>
    <t>Transferencias a Fideicomisos del Poder Judicial</t>
  </si>
  <si>
    <t>Transferencias a Fideicomisos Públicos de Entidades Paraestatales no Empresariales y no Financieras</t>
  </si>
  <si>
    <t>Transferencias a Organismos Auxiliares</t>
  </si>
  <si>
    <t>Transferencias a Fideicomisos Públicos de Entidades Paraestatales Empresariales y no Financieras</t>
  </si>
  <si>
    <t>Transferencias a Fideicomisos de Instituciones Públicas Financieras</t>
  </si>
  <si>
    <t>Otras transferencias a fideicomisos</t>
  </si>
  <si>
    <t>Transferencias por Obligación de Ley</t>
  </si>
  <si>
    <t>Donativos a Instituciones sin Fines de Lucro</t>
  </si>
  <si>
    <t>Donativos a Entidades Federativas</t>
  </si>
  <si>
    <t>Donativos a Fideicomisos Privados</t>
  </si>
  <si>
    <t>Donativos a Fideicomisos Estatales</t>
  </si>
  <si>
    <t>Donativos a Fideicomisos Públicos</t>
  </si>
  <si>
    <t>Donativos Internacionales</t>
  </si>
  <si>
    <t>Transferencias para Gobiernos Extranjeros</t>
  </si>
  <si>
    <t>Transferencias para Organismos Internacionales</t>
  </si>
  <si>
    <t>Transferencias para el Sector Privado Externo</t>
  </si>
  <si>
    <t>Bienes Muebles, Inmuebles e Intangibles</t>
  </si>
  <si>
    <t>Muebles de Oficina y Estantería</t>
  </si>
  <si>
    <t>Muebles y Enseres</t>
  </si>
  <si>
    <t>Adjudicaciones e Indemnizaciones de Bienes Muebles</t>
  </si>
  <si>
    <t>Muebles, Excepto de Oficina y Estantería</t>
  </si>
  <si>
    <t>Bienes Artísticos, Culturales y Científicos</t>
  </si>
  <si>
    <t>Instrumental de Música</t>
  </si>
  <si>
    <t>Artículos de Biblioteca</t>
  </si>
  <si>
    <t>Objetos, Obras de Arte, Históricas y Culturales</t>
  </si>
  <si>
    <t>Objetos de Valor</t>
  </si>
  <si>
    <t>Equipo de Cómputo y de Tecnología de la Información</t>
  </si>
  <si>
    <t>Bienes Informáticos</t>
  </si>
  <si>
    <t>Otros Mobiliarios y Equipos de Administración</t>
  </si>
  <si>
    <t>Otros Bienes Muebles</t>
  </si>
  <si>
    <t>Otros Equipos Eléctricos y Electrónicos de Oficina</t>
  </si>
  <si>
    <t>Equipos y Aparatos Audiovisuales</t>
  </si>
  <si>
    <t>Aparatos Deportivos</t>
  </si>
  <si>
    <t>Equipo Deportivo</t>
  </si>
  <si>
    <t>Cámaras Fotográficas y de Video</t>
  </si>
  <si>
    <t>Equipo de Foto, Cine y Grabación</t>
  </si>
  <si>
    <t>Otro Mobiliario  y Equipo Educacional y Recreativo</t>
  </si>
  <si>
    <t>Otro Equipo Educacional y Recreativo</t>
  </si>
  <si>
    <t>Equipo Médico y de Laboratorio</t>
  </si>
  <si>
    <t>Instrumental Médico y de Laboratorio</t>
  </si>
  <si>
    <t>Vehículos y Equipo Terrestre</t>
  </si>
  <si>
    <t>Vehículos y Equipo de Transporte Terrestre</t>
  </si>
  <si>
    <t>Vehículos y Equipo Auxiliar de Transporte</t>
  </si>
  <si>
    <t>Carrocerías y Remolques</t>
  </si>
  <si>
    <t>Equipo Aeroespacial</t>
  </si>
  <si>
    <t>Equipo de Transportación Aérea</t>
  </si>
  <si>
    <t>Equipo Ferroviario</t>
  </si>
  <si>
    <t>Embarcaciones</t>
  </si>
  <si>
    <t>Equipo Acuático y Lacustre</t>
  </si>
  <si>
    <t>Otros Equipos de Transporte</t>
  </si>
  <si>
    <t>Maquinaria y Equipo de Seguridad Pública</t>
  </si>
  <si>
    <t>Maquinaria y Equipo Agropecuario</t>
  </si>
  <si>
    <t>Maquinaria y Equipo Industrial</t>
  </si>
  <si>
    <t>Maquinaria Equipo de Producción</t>
  </si>
  <si>
    <t>Maquinaria y Equipo de Construcción</t>
  </si>
  <si>
    <t>Sistemas de Aire Acondicionado, Calefacción y de Refrigeración Industrial y Comercial</t>
  </si>
  <si>
    <t>Equipo de Comunicación y Telecomunicación</t>
  </si>
  <si>
    <t>Equipo y Aparatos para Comunicación, Telecomunicación y Radio Transmisión</t>
  </si>
  <si>
    <t>Equipos de Generación Eléctrica, Aparatos y Accesorios Eléctricos</t>
  </si>
  <si>
    <t>Herramientas y Máquinas-Herramienta</t>
  </si>
  <si>
    <t>Herramientas, Máquina Herramienta y Equipo</t>
  </si>
  <si>
    <t>Otros Equipos</t>
  </si>
  <si>
    <t>Instrumentos y Aparatos Especializados y de Precisión</t>
  </si>
  <si>
    <t>Maquinaria y Equipo Diverso</t>
  </si>
  <si>
    <t>Maquinaria y Equipo para Alumbrado Público</t>
  </si>
  <si>
    <t>Bovinos</t>
  </si>
  <si>
    <t>Porcinos</t>
  </si>
  <si>
    <t>Aves</t>
  </si>
  <si>
    <t>Ovinos y Caprinos</t>
  </si>
  <si>
    <t>Peces y Acuicultura</t>
  </si>
  <si>
    <t>Equinos</t>
  </si>
  <si>
    <t>Especies Menores y de Zoológico</t>
  </si>
  <si>
    <t>Árboles y Plantas</t>
  </si>
  <si>
    <t>Otros Activos Biológicos</t>
  </si>
  <si>
    <t>Bienes Inmuebles</t>
  </si>
  <si>
    <t>Terrenos</t>
  </si>
  <si>
    <t>Edificios no Residenciales</t>
  </si>
  <si>
    <t>Edificios y Locales</t>
  </si>
  <si>
    <t>Adjudicaciones, Expropiaciones e Indemnizaciones de Bienes Inmuebles</t>
  </si>
  <si>
    <t>Bienes Inmuebles en la Modalidad de Proyectos de Infraestructura Productiva a Largo Plazo</t>
  </si>
  <si>
    <t>Patentes</t>
  </si>
  <si>
    <t>Marcas</t>
  </si>
  <si>
    <t>Concesiones</t>
  </si>
  <si>
    <t>Franquicias</t>
  </si>
  <si>
    <t>Licencias Informáticas e Intelectuales</t>
  </si>
  <si>
    <t>Licencias Industriales, Comerciales y Otras</t>
  </si>
  <si>
    <t>Licencias Industriales, Comerciales y Otras.</t>
  </si>
  <si>
    <t>Obra Pública en Bienes de Dominio Público</t>
  </si>
  <si>
    <t>Edificación Habitacional</t>
  </si>
  <si>
    <t>Edificación no Habitacional</t>
  </si>
  <si>
    <t>Convenios y Aportaciones</t>
  </si>
  <si>
    <t>Obra Estatal o Municipal</t>
  </si>
  <si>
    <t>Supervisión y Control de la Obra Pública</t>
  </si>
  <si>
    <t>Transferencias a Organismos Auxiliares y Subsidios a Municipios</t>
  </si>
  <si>
    <t>Ejecución de Obras por Administración</t>
  </si>
  <si>
    <t>Indemnizaciones por Expropiación o Adjudicación</t>
  </si>
  <si>
    <t>Arrendamiento de Maquinaria, Equipo e Instalaciones (Locales)</t>
  </si>
  <si>
    <t>Apoyos a Obras de Bienestar Social</t>
  </si>
  <si>
    <t>Estudios de Pre-inversión</t>
  </si>
  <si>
    <t>Construcción de Obras para el Abastecimiento de Agua Petróleo, Gas, Electricidad y Telecomunicaciones</t>
  </si>
  <si>
    <t>Reparación Mantenimiento de Infraestructura Hidráulica</t>
  </si>
  <si>
    <t>División de Terrenos y Construcción de Obras de Urbanización</t>
  </si>
  <si>
    <t>Construcción de Vías de Comunicación</t>
  </si>
  <si>
    <t>Reparación y Mantenimiento de Vialidades y Alumbrado</t>
  </si>
  <si>
    <t>Otras Construcciones de Ingeniería Civil u Obra Pesada</t>
  </si>
  <si>
    <t>Instalaciones y Equipamiento en Construcciones</t>
  </si>
  <si>
    <t>Trabajos de Acabados en Edificaciones y Otros Trabajos Especializados</t>
  </si>
  <si>
    <t>Obra Pública en Bienes Propios</t>
  </si>
  <si>
    <t>Construcción de Obras para el Abastecimiento de Agua, Petróleo, Gas, Electricidad y Telecomunicaciones</t>
  </si>
  <si>
    <t>Proyectos Productivos y Acciones de Fomento</t>
  </si>
  <si>
    <t>Estudios, Formulación y Evaluación de Proyectos Productivos no Incluidos en Conceptos Anteriores de este Capítulo</t>
  </si>
  <si>
    <t>Ejecución de Proyectos Productivos no Incluidos en Conceptos Anteriores de este Capítulo</t>
  </si>
  <si>
    <t>Inversiones para el Fomento de Actividades Productivas</t>
  </si>
  <si>
    <t>Créditos Otorgados por Entidades Federativas y Municipios al Sector Social y Privado para el Fomento de Actividades Productivas</t>
  </si>
  <si>
    <t>Créditos Directos para Actividades Productivas</t>
  </si>
  <si>
    <t>Créditos a Servidores Públicos</t>
  </si>
  <si>
    <t>Créditos Otorgados por Entidades Federativas a Municipios para el Fomento de Actividades Productivas</t>
  </si>
  <si>
    <t>Fideicomisos para Financiamiento de Obras</t>
  </si>
  <si>
    <t>Fideicomisos para Financiamiento Agropecuario</t>
  </si>
  <si>
    <t>Fideicomisos para Financiamiento Industrial, Artesanal y Turístico</t>
  </si>
  <si>
    <t>Fideicomisos para Financiamiento de Vivienda</t>
  </si>
  <si>
    <t>Acciones y Participaciones de Capital</t>
  </si>
  <si>
    <t>Acciones y Participaciones de Capital en Entidades Paraestatales no Empresariales y no Financieras con Fines de Política Económica</t>
  </si>
  <si>
    <t>Acciones y Participaciones de Capital en Entidades Paraestatales Empresariales no Financieras con Fines de Política Económica</t>
  </si>
  <si>
    <t>Acciones y Participaciones de Capital en Instituciones Paraestatales Públicas Financieras con Fines de Política Económica</t>
  </si>
  <si>
    <t>Acciones y Participaciones de Capital en el Sector Privado con Fines de Política Económica</t>
  </si>
  <si>
    <t>Acciones y Participaciones de Capital en Organismos Internacionales con Fines de Política Económica</t>
  </si>
  <si>
    <t>Acciones y Participaciones de Capital en el Sector Externo con Fines de Política Económica</t>
  </si>
  <si>
    <t>Acciones y Participaciones de Capital en el Sector Externo con fines de Política Económica</t>
  </si>
  <si>
    <t>Acciones y Participaciones de Capital; en el Sector Público con Fines de Gestión de la Liquidez</t>
  </si>
  <si>
    <t>Adquisición de Acciones del Sector Público con Fines de Gestión de la Liquidez</t>
  </si>
  <si>
    <t>Acciones y Participaciones de Capital en el Sector Privado con Fines de Gestión de la Liquidez</t>
  </si>
  <si>
    <t>Adquisición de Acciones de Capital en el Sector Privado con Fines de Gestión de la Liquidez</t>
  </si>
  <si>
    <t>Acciones y Participaciones de Capital en el Sector Externo con Fines de Administración  de la Liquidez</t>
  </si>
  <si>
    <t>Acciones y Participaciones de Capital en el Sector Externo con Fines de Administración de la Liquidez</t>
  </si>
  <si>
    <t>Compra de Títulos y Valores</t>
  </si>
  <si>
    <t>Bonos</t>
  </si>
  <si>
    <t>Adquisición de Bonos</t>
  </si>
  <si>
    <t>Valores Representativos de Deuda, Adquiridos con Fines de Política Económica</t>
  </si>
  <si>
    <t>Valores Representativos de Deuda Adquiridos con Fines de Gestión de Liquidez</t>
  </si>
  <si>
    <t>Obligaciones Negociables Adquiridas con Fines de Política Económica</t>
  </si>
  <si>
    <t>Obligaciones Negociables Adquiridas con Fines de Gestión de Liquidez</t>
  </si>
  <si>
    <t>Adquisición de Obligaciones</t>
  </si>
  <si>
    <t>Otros Valores</t>
  </si>
  <si>
    <t>Fideicomisos para Adquisición de Títulos de Crédito</t>
  </si>
  <si>
    <t>Reserva Técnica</t>
  </si>
  <si>
    <t>Adquisición de Otros Valores</t>
  </si>
  <si>
    <t>Concesión de Préstamos</t>
  </si>
  <si>
    <t>Concesión de Préstamos a Entidades Paraestatales no Empresariales y no Financieras con Fines de Política Económica</t>
  </si>
  <si>
    <t>Concesión de Préstamos a Entidades Paraestatales Empresariales no Financieras con Fines de Política Económica</t>
  </si>
  <si>
    <t>Concesión de Préstamos a Instituciones Paraestatales Públicas Financieras con Fines de Política Económica</t>
  </si>
  <si>
    <t>Concesión de Préstamos a Entidades Federativas y Municipios con Fines de Política Económica</t>
  </si>
  <si>
    <t>Concesión de Préstamos al Sector Privado con Fines de Política Económica</t>
  </si>
  <si>
    <t>Concesión de Préstamos al Sector Externo con Fines de Política Económica</t>
  </si>
  <si>
    <t>Concesión de Préstamos al Sector Público con Fines de Gestión de Liquidez</t>
  </si>
  <si>
    <t>Concesión de Préstamos al Sector Privado con Fines de Gestión de Liquidez</t>
  </si>
  <si>
    <t>Concesión de Préstamos al Sector Externo con Fines de Gestión de Liquidez</t>
  </si>
  <si>
    <t>Inversiones en Fideicomisos, Mandatos y Otros Análogos</t>
  </si>
  <si>
    <t>Inversiones en Fideicomisos del Poder Ejecutivo</t>
  </si>
  <si>
    <t>Inversiones en Fideicomisos del Poder Legislativo</t>
  </si>
  <si>
    <t>inversiones en Fideicomisos del Poder Legislativo</t>
  </si>
  <si>
    <t>Inversiones en Fideicomisos del Poder Judicial</t>
  </si>
  <si>
    <t>Inversiones en Fideicomisos Públicos no Empresariales y no Financieros</t>
  </si>
  <si>
    <t>Inversiones en Fideicomisos Públicos Empresariales no Financieros</t>
  </si>
  <si>
    <t>Inversiones en Fideicomisos Públicos Financieros</t>
  </si>
  <si>
    <t>Inversiones en Fideicomisos de Entidades Federativas</t>
  </si>
  <si>
    <t>Inversiones en Fideicomisos de Municipios</t>
  </si>
  <si>
    <t xml:space="preserve">Otras inversiones en fideicomisos </t>
  </si>
  <si>
    <t>Otras Inversiones Financieras</t>
  </si>
  <si>
    <t>Depósitos a Largo Plazo en Moneda Nacional</t>
  </si>
  <si>
    <t>Depósitos a Largo Plazo en Moneda Extranjera</t>
  </si>
  <si>
    <t>Provisiones para Contingencias y Otras Erogaciones Especiales</t>
  </si>
  <si>
    <t>Contingencias por Fenómenos Naturales</t>
  </si>
  <si>
    <t>Contingencias Socioeconómicas</t>
  </si>
  <si>
    <t>Otras Erogaciones Especiales</t>
  </si>
  <si>
    <t>Participaciones de las Entidades Federativas a los Municipios</t>
  </si>
  <si>
    <t>Participaciones a Municipios en los Ingresos Federales</t>
  </si>
  <si>
    <t>Participaciones a Municipios en los Ingresos Estatales</t>
  </si>
  <si>
    <t>Otros Conceptos Participables de la Federación a Entidades Federativas</t>
  </si>
  <si>
    <t>Otros Conceptos Participables de la Federación a Municipios</t>
  </si>
  <si>
    <t>Convenios de Colaboración Administrativa</t>
  </si>
  <si>
    <t>Aportaciones de la Federación a las Entidades Federativas</t>
  </si>
  <si>
    <t>Aportaciones de la Federación a Municipios</t>
  </si>
  <si>
    <t>Aportaciones de las Entidades Federativas a los Municipios</t>
  </si>
  <si>
    <t>Aportaciones a Municipios del Fondo de Aportaciones para la Infraestructura Social Municipal</t>
  </si>
  <si>
    <t>Aportaciones de Municipios del Fondo de Aportaciones para el Fortalecimiento de los Municipios y de las Demarcaciones Territoriales del Distrito Federal</t>
  </si>
  <si>
    <t>Aportaciones Previstas en Leyes y Decretos al Sistema de Protección Social</t>
  </si>
  <si>
    <t>Aportaciones Previstas en Leyes y Decretos Compensatorias a Entidades Federativas y Municipios</t>
  </si>
  <si>
    <t>Convenios de Reasignación</t>
  </si>
  <si>
    <t>Convenios de Descentralización</t>
  </si>
  <si>
    <t>Amortización de la Deuda Pública</t>
  </si>
  <si>
    <t>Amortización de la Deuda Interna con Instituciones de Crédito</t>
  </si>
  <si>
    <t>Amortización de Capital</t>
  </si>
  <si>
    <t>Actualización de la Deuda</t>
  </si>
  <si>
    <t>Amortización de la Deuda Interna por Emisión de Títulos y Valores</t>
  </si>
  <si>
    <t>Amortización de Arrendamientos Financieros Nacionales</t>
  </si>
  <si>
    <t>Amortización de Arrendamientos Financieros Nacionales.</t>
  </si>
  <si>
    <t>Amortización de la Deuda Externa con Instituciones de Crédito</t>
  </si>
  <si>
    <t>Amortización de Deuda Externa con Organismos Financieros Internacionales</t>
  </si>
  <si>
    <t>Amortización de la Deuda Bilateral</t>
  </si>
  <si>
    <t>Amortización de la Deuda Externa por Emisión de Títulos y Valores</t>
  </si>
  <si>
    <t>Amortización de Arrendamientos Financieros Internacionales</t>
  </si>
  <si>
    <t>Intereses de la Deuda Interna con Instituciones de Crédito</t>
  </si>
  <si>
    <t>Intereses Derivados de la Colocación de Títulos y Valores</t>
  </si>
  <si>
    <t>Intereses por Arrendamientos Financieros Nacionales</t>
  </si>
  <si>
    <t>Intereses de la Deuda Externa con Instituciones de Crédito</t>
  </si>
  <si>
    <t>Intereses de la Deuda con Organismos Financieros Internacionales</t>
  </si>
  <si>
    <t>Intereses de la Deuda Bilateral</t>
  </si>
  <si>
    <t>Intereses Derivados de la Colocación de Títulos y Valores en el Exterior</t>
  </si>
  <si>
    <t>Intereses por Arrendamientos Financieros Internacionales</t>
  </si>
  <si>
    <t>Comisiones de la Deuda Pública Interna</t>
  </si>
  <si>
    <t>Comisiones de la Deuda Pública Externa</t>
  </si>
  <si>
    <t>Gastos de la Deuda Pública Interna</t>
  </si>
  <si>
    <t>Gastos de la Deuda Pública Externa</t>
  </si>
  <si>
    <t>Costos por coberturas</t>
  </si>
  <si>
    <t>Gastos por Coberturas en Tasas de Interés</t>
  </si>
  <si>
    <t>Gastos por Otras Coberturas</t>
  </si>
  <si>
    <t>Apoyos a Intermediarios Financieros</t>
  </si>
  <si>
    <t>Apoyos a Ahorradores y Deudores del Sistema Financiero Nacional</t>
  </si>
  <si>
    <t>Adeudos de Ejercicios Fiscales Anteriores (ADEFAS)</t>
  </si>
  <si>
    <t>ADEFAS</t>
  </si>
  <si>
    <t>Por el Ejercicio Inmediato Anterior</t>
  </si>
  <si>
    <t>Por Ejercicios Anteriores</t>
  </si>
  <si>
    <t>Total Partidas: (14)</t>
  </si>
  <si>
    <t>Estado Analítico de Ingresos Integrado</t>
  </si>
  <si>
    <r>
      <t xml:space="preserve">Nombre de la Entidad Municipal: </t>
    </r>
    <r>
      <rPr>
        <sz val="10"/>
        <color theme="1"/>
        <rFont val="Helvetica"/>
        <family val="2"/>
      </rPr>
      <t>____________________________</t>
    </r>
    <r>
      <rPr>
        <b/>
        <sz val="10"/>
        <color theme="1"/>
        <rFont val="Helvetica"/>
        <family val="2"/>
      </rPr>
      <t xml:space="preserve"> </t>
    </r>
    <r>
      <rPr>
        <b/>
        <sz val="8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 xml:space="preserve"> (1)</t>
    </r>
    <r>
      <rPr>
        <u/>
        <sz val="8"/>
        <color theme="1"/>
        <rFont val="Helvetica"/>
        <family val="2"/>
      </rPr>
      <t xml:space="preserve"> </t>
    </r>
  </si>
  <si>
    <r>
      <t xml:space="preserve">Del _________ al _________ de 2025   </t>
    </r>
    <r>
      <rPr>
        <sz val="10"/>
        <color theme="1"/>
        <rFont val="Helvetica"/>
        <family val="2"/>
      </rPr>
      <t>(2)</t>
    </r>
  </si>
  <si>
    <r>
      <t xml:space="preserve">Cuenta
</t>
    </r>
    <r>
      <rPr>
        <sz val="8"/>
        <color theme="1"/>
        <rFont val="Helvetica"/>
        <family val="2"/>
      </rPr>
      <t>(3)</t>
    </r>
  </si>
  <si>
    <r>
      <t>Rubro de los Ingresos</t>
    </r>
    <r>
      <rPr>
        <b/>
        <sz val="5"/>
        <color theme="1"/>
        <rFont val="Helvetica"/>
        <family val="2"/>
      </rPr>
      <t xml:space="preserve">
</t>
    </r>
    <r>
      <rPr>
        <sz val="8"/>
        <color theme="1"/>
        <rFont val="Helvetica"/>
        <family val="2"/>
      </rPr>
      <t>(4)</t>
    </r>
  </si>
  <si>
    <r>
      <t xml:space="preserve">Ingreso Recaudado
</t>
    </r>
    <r>
      <rPr>
        <sz val="10"/>
        <color theme="1"/>
        <rFont val="Helvetica"/>
        <family val="2"/>
      </rPr>
      <t>(5)</t>
    </r>
  </si>
  <si>
    <r>
      <t xml:space="preserve">Integración del Ingreso Recaudado
</t>
    </r>
    <r>
      <rPr>
        <sz val="10"/>
        <color theme="1"/>
        <rFont val="Helvetica"/>
        <family val="2"/>
      </rPr>
      <t>(6)
F=A+B+C+D+E</t>
    </r>
  </si>
  <si>
    <r>
      <t xml:space="preserve">DIF
</t>
    </r>
    <r>
      <rPr>
        <sz val="10"/>
        <color theme="1"/>
        <rFont val="Helvetica"/>
        <family val="2"/>
      </rPr>
      <t>(B)</t>
    </r>
  </si>
  <si>
    <r>
      <t xml:space="preserve">ODAS
</t>
    </r>
    <r>
      <rPr>
        <sz val="10"/>
        <color theme="1"/>
        <rFont val="Helvetica"/>
        <family val="2"/>
      </rPr>
      <t>(C)</t>
    </r>
  </si>
  <si>
    <r>
      <t xml:space="preserve">Instituto del Deporte
</t>
    </r>
    <r>
      <rPr>
        <sz val="10"/>
        <color theme="1"/>
        <rFont val="Helvetica"/>
        <family val="2"/>
      </rPr>
      <t>(D)</t>
    </r>
  </si>
  <si>
    <r>
      <t xml:space="preserve">Otros
</t>
    </r>
    <r>
      <rPr>
        <sz val="10"/>
        <color theme="1"/>
        <rFont val="Helvetica"/>
        <family val="2"/>
      </rPr>
      <t>(E)</t>
    </r>
  </si>
  <si>
    <t>Subtotal (7)</t>
  </si>
  <si>
    <t>Corral de Concejo e Identificación de Señales de Sangre, Tatuajes, Elementos Electromagnéticos y Fierros para Marcar Ganado y Magueyes</t>
  </si>
  <si>
    <t>Artículo 4-A, Fracción II de la Ley de Coordinación Fiscal (Fondo de Compensaciones)</t>
  </si>
  <si>
    <t>Recursos del Programa 3 X 1 para Migrantes</t>
  </si>
  <si>
    <t xml:space="preserve">Recursos del Programa de Empleo Temporal (PET) </t>
  </si>
  <si>
    <t>Recursos del Programa de Vivienda Rural</t>
  </si>
  <si>
    <t>Recursos del Programa de Opciones Productivas</t>
  </si>
  <si>
    <t>Recursos de la Comisión Nacional para el Desarrollo de los Pueblos Indígenas CDI</t>
  </si>
  <si>
    <t>Organismos Auxiliares Municipales</t>
  </si>
  <si>
    <t>Pasivos que se generen como Resultado de la contratación de Créditos por los Organismos Descentralizados Municipales</t>
  </si>
  <si>
    <r>
      <t>Subtotal</t>
    </r>
    <r>
      <rPr>
        <sz val="7"/>
        <color theme="1"/>
        <rFont val="Helvetica"/>
        <family val="2"/>
      </rPr>
      <t xml:space="preserve"> (7)</t>
    </r>
  </si>
  <si>
    <r>
      <t xml:space="preserve">Total Partidas </t>
    </r>
    <r>
      <rPr>
        <sz val="7"/>
        <color theme="1"/>
        <rFont val="Helvetica"/>
        <family val="2"/>
      </rPr>
      <t>(8)</t>
    </r>
  </si>
  <si>
    <t>Estado Analítico del Ejercicio del Presupuesto de Egresos Integrado
Clasificación por Objeto del Gasto (Capítulo y Concepto)</t>
  </si>
  <si>
    <r>
      <t xml:space="preserve">Del _________ al _________ de 2025  </t>
    </r>
    <r>
      <rPr>
        <sz val="10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>(2)</t>
    </r>
  </si>
  <si>
    <r>
      <t xml:space="preserve">Cuenta  </t>
    </r>
    <r>
      <rPr>
        <sz val="5"/>
        <color theme="1"/>
        <rFont val="Helvetica"/>
        <family val="2"/>
      </rPr>
      <t xml:space="preserve">
</t>
    </r>
    <r>
      <rPr>
        <sz val="8"/>
        <color theme="1"/>
        <rFont val="Helvetica"/>
        <family val="2"/>
      </rPr>
      <t>(3)</t>
    </r>
  </si>
  <si>
    <r>
      <t xml:space="preserve">Egreso Ejercido
</t>
    </r>
    <r>
      <rPr>
        <sz val="8"/>
        <color theme="1"/>
        <rFont val="Helvetica"/>
        <family val="2"/>
      </rPr>
      <t>(5)</t>
    </r>
  </si>
  <si>
    <r>
      <t xml:space="preserve">Integración del Egreso Ejercido
</t>
    </r>
    <r>
      <rPr>
        <sz val="8"/>
        <color theme="1"/>
        <rFont val="Helvetica"/>
        <family val="2"/>
      </rPr>
      <t>(6)
F=A+B+C+D</t>
    </r>
    <r>
      <rPr>
        <b/>
        <sz val="10"/>
        <color theme="1"/>
        <rFont val="Helvetica"/>
        <family val="2"/>
      </rPr>
      <t>+</t>
    </r>
    <r>
      <rPr>
        <sz val="10"/>
        <color theme="1"/>
        <rFont val="Helvetica"/>
        <family val="2"/>
      </rPr>
      <t>E</t>
    </r>
  </si>
  <si>
    <t>DIF</t>
  </si>
  <si>
    <t>ODAS</t>
  </si>
  <si>
    <t>Instituto del Deporte</t>
  </si>
  <si>
    <t>Otro</t>
  </si>
  <si>
    <t>(A)</t>
  </si>
  <si>
    <t>(B)</t>
  </si>
  <si>
    <t>(C)</t>
  </si>
  <si>
    <t>(D)</t>
  </si>
  <si>
    <t>(E)</t>
  </si>
  <si>
    <t>Aportaciones al Sistema  Solidario de Reparto</t>
  </si>
  <si>
    <t>Impresiones de Documentos Oficiales para la Prestación de Servicios Públicos, Identificación, Formatos Administrativos y Fiscales</t>
  </si>
  <si>
    <t>Almacenaje, Embalaje y Envase</t>
  </si>
  <si>
    <t>Publicaciones Oficiales y de Información en General para Difusión</t>
  </si>
  <si>
    <t>Estudios de Preinversión</t>
  </si>
  <si>
    <t>Acciones y Participaciones de Capital en el Sector Externo con Fines de Gestión  de la Liquidez</t>
  </si>
  <si>
    <t>Acciones y Participaciones de Capital en el Sector Externo con Fines de Gestión de la Liquidez</t>
  </si>
  <si>
    <t>Fideicomisos de Empresas Privadas y Particulares</t>
  </si>
  <si>
    <t xml:space="preserve">Aportaciones de Municipios del Fondo de Aportaciones para el Fortalecimiento de los Municipios y de las Demarcaciones Territoriales </t>
  </si>
  <si>
    <t>Total Partidas: (8)</t>
  </si>
  <si>
    <r>
      <rPr>
        <b/>
        <sz val="8"/>
        <color theme="1"/>
        <rFont val="Helvetica"/>
        <family val="2"/>
      </rPr>
      <t>Nota 1:</t>
    </r>
    <r>
      <rPr>
        <sz val="8"/>
        <color theme="1"/>
        <rFont val="Helvetica"/>
        <family val="2"/>
      </rPr>
      <t xml:space="preserve"> El subsidio por parte del municipio no se registra como egreso ejercido en éste, debido a que los organismos descentralizados registran sus operaciones ordinarias en el capítulo de gasto correspondiente de acuerdo con el clasificador por objeto del gasto.</t>
    </r>
  </si>
  <si>
    <t>Estado Analítico del Ejercicio del Presupuesto de Egresos
Clasificación Económica (por  Tipo de Gasto)</t>
  </si>
  <si>
    <r>
      <rPr>
        <b/>
        <sz val="10"/>
        <color theme="1"/>
        <rFont val="Helvetica"/>
        <family val="2"/>
      </rPr>
      <t xml:space="preserve">Nombre de la Entidad Municipal: </t>
    </r>
    <r>
      <rPr>
        <b/>
        <sz val="8"/>
        <color theme="1"/>
        <rFont val="Helvetica"/>
        <family val="2"/>
      </rPr>
      <t>__________________________</t>
    </r>
    <r>
      <rPr>
        <sz val="8"/>
        <color theme="1"/>
        <rFont val="Helvetica"/>
        <family val="2"/>
      </rPr>
      <t xml:space="preserve"> (1)</t>
    </r>
    <r>
      <rPr>
        <b/>
        <sz val="8"/>
        <color theme="1"/>
        <rFont val="Helvetica"/>
        <family val="2"/>
      </rPr>
      <t xml:space="preserve">                                                                                                                             </t>
    </r>
    <r>
      <rPr>
        <b/>
        <sz val="10"/>
        <color theme="1"/>
        <rFont val="Helvetica"/>
        <family val="2"/>
      </rPr>
      <t xml:space="preserve"> Del _________ al _________ de 2025</t>
    </r>
    <r>
      <rPr>
        <b/>
        <sz val="8"/>
        <color theme="1"/>
        <rFont val="Helvetica"/>
        <family val="2"/>
      </rPr>
      <t xml:space="preserve">  </t>
    </r>
    <r>
      <rPr>
        <sz val="8"/>
        <color theme="1"/>
        <rFont val="Helvetica"/>
        <family val="2"/>
      </rPr>
      <t xml:space="preserve"> (2)</t>
    </r>
  </si>
  <si>
    <r>
      <t xml:space="preserve">Concepto 
</t>
    </r>
    <r>
      <rPr>
        <sz val="10"/>
        <color theme="1"/>
        <rFont val="Helvetica"/>
        <family val="2"/>
      </rPr>
      <t>(3)</t>
    </r>
  </si>
  <si>
    <r>
      <t xml:space="preserve">Aprobado 
</t>
    </r>
    <r>
      <rPr>
        <sz val="10"/>
        <color theme="1"/>
        <rFont val="Helvetica"/>
        <family val="2"/>
      </rPr>
      <t>(4)</t>
    </r>
  </si>
  <si>
    <r>
      <t xml:space="preserve">Ampliaciones /
Reducciones 
</t>
    </r>
    <r>
      <rPr>
        <sz val="10"/>
        <color theme="1"/>
        <rFont val="Helvetica"/>
        <family val="2"/>
      </rPr>
      <t>(5)</t>
    </r>
  </si>
  <si>
    <r>
      <t>Modificado</t>
    </r>
    <r>
      <rPr>
        <sz val="10"/>
        <color theme="1"/>
        <rFont val="Helvetica"/>
        <family val="2"/>
      </rPr>
      <t xml:space="preserve"> 
(6)</t>
    </r>
  </si>
  <si>
    <r>
      <t xml:space="preserve">Comprometido
</t>
    </r>
    <r>
      <rPr>
        <sz val="10"/>
        <color theme="1"/>
        <rFont val="Helvetica"/>
        <family val="2"/>
      </rPr>
      <t>(7)</t>
    </r>
  </si>
  <si>
    <r>
      <t>Devengado</t>
    </r>
    <r>
      <rPr>
        <sz val="10"/>
        <color theme="1"/>
        <rFont val="Helvetica"/>
        <family val="2"/>
      </rPr>
      <t xml:space="preserve"> 
(8)</t>
    </r>
  </si>
  <si>
    <r>
      <t xml:space="preserve">Ejercido
</t>
    </r>
    <r>
      <rPr>
        <sz val="10"/>
        <color theme="1"/>
        <rFont val="Helvetica"/>
        <family val="2"/>
      </rPr>
      <t>(9)</t>
    </r>
  </si>
  <si>
    <r>
      <t xml:space="preserve">Pagado
</t>
    </r>
    <r>
      <rPr>
        <sz val="10"/>
        <color theme="1"/>
        <rFont val="Helvetica"/>
        <family val="2"/>
      </rPr>
      <t>(10)</t>
    </r>
  </si>
  <si>
    <r>
      <t xml:space="preserve">Subejercido
</t>
    </r>
    <r>
      <rPr>
        <sz val="10"/>
        <color theme="1"/>
        <rFont val="Helvetica"/>
        <family val="2"/>
      </rPr>
      <t>(11)</t>
    </r>
  </si>
  <si>
    <r>
      <t xml:space="preserve">Gasto Corriente </t>
    </r>
    <r>
      <rPr>
        <sz val="10"/>
        <color theme="1"/>
        <rFont val="Helvetica"/>
        <family val="2"/>
      </rPr>
      <t>(12)</t>
    </r>
  </si>
  <si>
    <r>
      <t xml:space="preserve">Gasto de Capital </t>
    </r>
    <r>
      <rPr>
        <sz val="10"/>
        <color theme="1"/>
        <rFont val="Helvetica"/>
        <family val="2"/>
      </rPr>
      <t>(13)</t>
    </r>
  </si>
  <si>
    <r>
      <t xml:space="preserve">Amortización de la Deuda y
Disminución de Pasivos </t>
    </r>
    <r>
      <rPr>
        <sz val="10"/>
        <color theme="1"/>
        <rFont val="Helvetica"/>
        <family val="2"/>
      </rPr>
      <t>(14)</t>
    </r>
  </si>
  <si>
    <r>
      <t xml:space="preserve">Pensiones y Jubilaciones </t>
    </r>
    <r>
      <rPr>
        <sz val="10"/>
        <color theme="1"/>
        <rFont val="Helvetica"/>
        <family val="2"/>
      </rPr>
      <t>(15)</t>
    </r>
  </si>
  <si>
    <r>
      <t xml:space="preserve">Participaciones </t>
    </r>
    <r>
      <rPr>
        <sz val="10"/>
        <color theme="1"/>
        <rFont val="Helvetica"/>
        <family val="2"/>
      </rPr>
      <t>(16)</t>
    </r>
  </si>
  <si>
    <r>
      <t xml:space="preserve">Total del Gasto </t>
    </r>
    <r>
      <rPr>
        <sz val="10"/>
        <color theme="1"/>
        <rFont val="Helvetica"/>
        <family val="2"/>
      </rPr>
      <t>(17)</t>
    </r>
  </si>
  <si>
    <t xml:space="preserve">Estado Analítico del Ejercicio del Presupuesto de Egresos
Clasificación Administrativa </t>
  </si>
  <si>
    <r>
      <t>Sistema Municipal DIF de : __________________________</t>
    </r>
    <r>
      <rPr>
        <sz val="10"/>
        <color theme="1"/>
        <rFont val="Helvetica"/>
        <family val="2"/>
      </rPr>
      <t xml:space="preserve"> (1)          </t>
    </r>
    <r>
      <rPr>
        <b/>
        <sz val="10"/>
        <color theme="1"/>
        <rFont val="Helvetica"/>
        <family val="2"/>
      </rPr>
      <t xml:space="preserve">                                    </t>
    </r>
  </si>
  <si>
    <r>
      <t xml:space="preserve">Del _________ al _________ de 2025 </t>
    </r>
    <r>
      <rPr>
        <sz val="10"/>
        <color theme="1"/>
        <rFont val="Helvetica"/>
        <family val="2"/>
      </rPr>
      <t xml:space="preserve">  (2)</t>
    </r>
  </si>
  <si>
    <r>
      <t xml:space="preserve">Dependencias
</t>
    </r>
    <r>
      <rPr>
        <sz val="10"/>
        <color theme="1"/>
        <rFont val="Helvetica"/>
        <family val="2"/>
      </rPr>
      <t>(3)</t>
    </r>
  </si>
  <si>
    <t xml:space="preserve">           </t>
  </si>
  <si>
    <r>
      <t xml:space="preserve">Modificado </t>
    </r>
    <r>
      <rPr>
        <sz val="10"/>
        <color theme="1"/>
        <rFont val="Helvetica"/>
        <family val="2"/>
      </rPr>
      <t>(6)</t>
    </r>
  </si>
  <si>
    <r>
      <t xml:space="preserve">Devengado </t>
    </r>
    <r>
      <rPr>
        <sz val="10"/>
        <color theme="1"/>
        <rFont val="Helvetica"/>
        <family val="2"/>
      </rPr>
      <t>(8)</t>
    </r>
  </si>
  <si>
    <t>A00 PRESIDENCIA</t>
  </si>
  <si>
    <t>B00 DIRECCIÓN GENERAL</t>
  </si>
  <si>
    <t>C00 TESORERÍA</t>
  </si>
  <si>
    <t>D00 ÁREA DE ADMINISTRACIÓN</t>
  </si>
  <si>
    <t>E00 ÁREA DE OPERACIÓN</t>
  </si>
  <si>
    <t>F00 ÁREA DE GESTIÓN SOCIAL</t>
  </si>
  <si>
    <t>G00 CONTRALORÍA INTERNA</t>
  </si>
  <si>
    <r>
      <t xml:space="preserve">Total  </t>
    </r>
    <r>
      <rPr>
        <sz val="10"/>
        <color theme="1"/>
        <rFont val="Helvetica"/>
        <family val="2"/>
      </rPr>
      <t>(12)</t>
    </r>
  </si>
  <si>
    <r>
      <t>ODAS de : __________________________</t>
    </r>
    <r>
      <rPr>
        <sz val="10"/>
        <color theme="1"/>
        <rFont val="Helvetica"/>
        <family val="2"/>
      </rPr>
      <t xml:space="preserve"> (1)          </t>
    </r>
    <r>
      <rPr>
        <b/>
        <sz val="10"/>
        <color theme="1"/>
        <rFont val="Helvetica"/>
        <family val="2"/>
      </rPr>
      <t xml:space="preserve">                                                                          </t>
    </r>
  </si>
  <si>
    <r>
      <t xml:space="preserve">Del _________ al _________ de 2025  </t>
    </r>
    <r>
      <rPr>
        <sz val="10"/>
        <color theme="1"/>
        <rFont val="Helvetica"/>
        <family val="2"/>
      </rPr>
      <t xml:space="preserve"> (2)</t>
    </r>
  </si>
  <si>
    <r>
      <t xml:space="preserve">Dependencias 
</t>
    </r>
    <r>
      <rPr>
        <sz val="10"/>
        <color theme="1"/>
        <rFont val="Helvetica"/>
        <family val="2"/>
      </rPr>
      <t>(3)</t>
    </r>
  </si>
  <si>
    <r>
      <t>Ampliaciones /
Reducciones</t>
    </r>
    <r>
      <rPr>
        <sz val="10"/>
        <color theme="1"/>
        <rFont val="Helvetica"/>
        <family val="2"/>
      </rPr>
      <t xml:space="preserve"> 
(5)</t>
    </r>
  </si>
  <si>
    <t>A00 DIRECCIÓN GENERAL</t>
  </si>
  <si>
    <t>A01 Subdirección General</t>
  </si>
  <si>
    <t>A04 Control de Gestión</t>
  </si>
  <si>
    <t>A05 Unidad de Informática</t>
  </si>
  <si>
    <t>B00 FINANZAS Y ADMINISTRACIÓN</t>
  </si>
  <si>
    <t>B01 Finanzas</t>
  </si>
  <si>
    <t>B02 Administración</t>
  </si>
  <si>
    <t>B03 Comercialización</t>
  </si>
  <si>
    <t>C00 UNIDAD TÉCNICA DE OPERACIÓN</t>
  </si>
  <si>
    <t>C01 Construcción</t>
  </si>
  <si>
    <t>C02 Operación</t>
  </si>
  <si>
    <t>C03 Mantenimiento</t>
  </si>
  <si>
    <t>D00 UNIDAD JURÍDICA</t>
  </si>
  <si>
    <t>E00 UNIDAD DE PLANEACIÓN</t>
  </si>
  <si>
    <t>E01 Planeación</t>
  </si>
  <si>
    <t>E02 Estudios y Proyectos</t>
  </si>
  <si>
    <r>
      <t xml:space="preserve">IMCUFIDE de : __________________________ </t>
    </r>
    <r>
      <rPr>
        <sz val="10"/>
        <color theme="1"/>
        <rFont val="Helvetica"/>
        <family val="2"/>
      </rPr>
      <t xml:space="preserve">(1) </t>
    </r>
    <r>
      <rPr>
        <b/>
        <sz val="10"/>
        <color theme="1"/>
        <rFont val="Helvetica"/>
        <family val="2"/>
      </rPr>
      <t xml:space="preserve">                                             </t>
    </r>
  </si>
  <si>
    <r>
      <t>Modificado</t>
    </r>
    <r>
      <rPr>
        <sz val="10"/>
        <color theme="1"/>
        <rFont val="Helvetica"/>
        <family val="2"/>
      </rPr>
      <t xml:space="preserve"> (6)</t>
    </r>
  </si>
  <si>
    <t>B00 ADMINISTRACIÓN Y FINANZAS</t>
  </si>
  <si>
    <t>C00 DIFUSIÓN Y OPERACIÓN</t>
  </si>
  <si>
    <t>D00 CONTRALORÍA INTERNA</t>
  </si>
  <si>
    <r>
      <t xml:space="preserve">Total  </t>
    </r>
    <r>
      <rPr>
        <sz val="10"/>
        <color theme="1"/>
        <rFont val="Helvetica"/>
        <family val="2"/>
      </rPr>
      <t>(11)</t>
    </r>
  </si>
  <si>
    <t xml:space="preserve"> Cuenta Pública 2025</t>
  </si>
  <si>
    <r>
      <t xml:space="preserve">IMJUVE de : __________________________ </t>
    </r>
    <r>
      <rPr>
        <sz val="10"/>
        <color theme="1"/>
        <rFont val="Helvetica"/>
        <family val="2"/>
      </rPr>
      <t xml:space="preserve">(1)    </t>
    </r>
    <r>
      <rPr>
        <b/>
        <sz val="10"/>
        <color theme="1"/>
        <rFont val="Helvetica"/>
        <family val="2"/>
      </rPr>
      <t xml:space="preserve">                                                                         </t>
    </r>
  </si>
  <si>
    <r>
      <t>Dependencias</t>
    </r>
    <r>
      <rPr>
        <sz val="10"/>
        <color theme="1"/>
        <rFont val="Helvetica"/>
        <family val="2"/>
      </rPr>
      <t xml:space="preserve"> 
(3)</t>
    </r>
  </si>
  <si>
    <r>
      <t xml:space="preserve">Instituto Municipal de la Mujer de : __________________________ </t>
    </r>
    <r>
      <rPr>
        <sz val="10"/>
        <color theme="1"/>
        <rFont val="Helvetica"/>
        <family val="2"/>
      </rPr>
      <t>(1)</t>
    </r>
  </si>
  <si>
    <r>
      <t xml:space="preserve">Total </t>
    </r>
    <r>
      <rPr>
        <sz val="11"/>
        <color theme="1"/>
        <rFont val="Helvetica"/>
        <family val="2"/>
      </rPr>
      <t xml:space="preserve"> (12)</t>
    </r>
  </si>
  <si>
    <t xml:space="preserve">         Estado Analítico del Ejercicio Presupuestal de Egresos 
Clasificación Funcional (Finalidad y Función)</t>
  </si>
  <si>
    <r>
      <t>Nombre de la Entidad Municipal: __________________________</t>
    </r>
    <r>
      <rPr>
        <sz val="10"/>
        <color theme="1"/>
        <rFont val="Helvetica"/>
        <family val="2"/>
      </rPr>
      <t xml:space="preserve"> (1)</t>
    </r>
  </si>
  <si>
    <r>
      <rPr>
        <b/>
        <sz val="10"/>
        <color theme="1"/>
        <rFont val="Helvetica"/>
        <family val="2"/>
      </rPr>
      <t xml:space="preserve">Finalidad y Función 
</t>
    </r>
    <r>
      <rPr>
        <sz val="10"/>
        <color theme="1"/>
        <rFont val="Helvetica"/>
        <family val="2"/>
      </rPr>
      <t>(3)</t>
    </r>
  </si>
  <si>
    <r>
      <rPr>
        <b/>
        <sz val="10"/>
        <color theme="1"/>
        <rFont val="Helvetica"/>
        <family val="2"/>
      </rPr>
      <t>Aprobado</t>
    </r>
    <r>
      <rPr>
        <sz val="10"/>
        <color theme="1"/>
        <rFont val="Helvetica"/>
        <family val="2"/>
      </rPr>
      <t xml:space="preserve">
(4)</t>
    </r>
  </si>
  <si>
    <r>
      <t xml:space="preserve">Ampliaciones /
(Reducciones)
</t>
    </r>
    <r>
      <rPr>
        <sz val="10"/>
        <color theme="1"/>
        <rFont val="Helvetica"/>
        <family val="2"/>
      </rPr>
      <t>(5)</t>
    </r>
  </si>
  <si>
    <r>
      <rPr>
        <b/>
        <sz val="10"/>
        <color theme="1"/>
        <rFont val="Helvetica"/>
        <family val="2"/>
      </rPr>
      <t>Modificado</t>
    </r>
    <r>
      <rPr>
        <sz val="10"/>
        <color theme="1"/>
        <rFont val="Helvetica"/>
        <family val="2"/>
      </rPr>
      <t xml:space="preserve">
(6)</t>
    </r>
  </si>
  <si>
    <r>
      <rPr>
        <b/>
        <sz val="10"/>
        <color theme="1"/>
        <rFont val="Helvetica"/>
        <family val="2"/>
      </rPr>
      <t>Devengado</t>
    </r>
    <r>
      <rPr>
        <sz val="10"/>
        <color theme="1"/>
        <rFont val="Helvetica"/>
        <family val="2"/>
      </rPr>
      <t xml:space="preserve">
(8)</t>
    </r>
  </si>
  <si>
    <r>
      <rPr>
        <b/>
        <sz val="10"/>
        <color theme="1"/>
        <rFont val="Helvetica"/>
        <family val="2"/>
      </rPr>
      <t>Ejercido</t>
    </r>
    <r>
      <rPr>
        <sz val="10"/>
        <color theme="1"/>
        <rFont val="Helvetica"/>
        <family val="2"/>
      </rPr>
      <t xml:space="preserve">
(9)</t>
    </r>
  </si>
  <si>
    <r>
      <rPr>
        <b/>
        <sz val="10"/>
        <color theme="1"/>
        <rFont val="Helvetica"/>
        <family val="2"/>
      </rPr>
      <t>Pagado</t>
    </r>
    <r>
      <rPr>
        <sz val="10"/>
        <color theme="1"/>
        <rFont val="Helvetica"/>
        <family val="2"/>
      </rPr>
      <t xml:space="preserve">
(10)</t>
    </r>
  </si>
  <si>
    <r>
      <rPr>
        <b/>
        <sz val="10"/>
        <color theme="1"/>
        <rFont val="Helvetica"/>
        <family val="2"/>
      </rPr>
      <t>Subejercicio</t>
    </r>
    <r>
      <rPr>
        <sz val="10"/>
        <color theme="1"/>
        <rFont val="Helvetica"/>
        <family val="2"/>
      </rPr>
      <t xml:space="preserve">
(11)</t>
    </r>
  </si>
  <si>
    <t>01 Gobierno</t>
  </si>
  <si>
    <t xml:space="preserve">   01 Legislación</t>
  </si>
  <si>
    <t xml:space="preserve">   02 Justicia</t>
  </si>
  <si>
    <t xml:space="preserve">   03 Coordinación de la Política de Gobierno</t>
  </si>
  <si>
    <t xml:space="preserve">   04 Relaciones Exteriores</t>
  </si>
  <si>
    <t xml:space="preserve">   05 Asuntos Financieros y Hacendarios</t>
  </si>
  <si>
    <t xml:space="preserve">   06 Seguridad Nacional</t>
  </si>
  <si>
    <t xml:space="preserve">   07 Asuntos de Orden Público y de Seguridad Interior</t>
  </si>
  <si>
    <t xml:space="preserve">   08 Otros Servicios Generales</t>
  </si>
  <si>
    <t>02 Desarrollo Social</t>
  </si>
  <si>
    <t xml:space="preserve">   01 Protección Ambiental</t>
  </si>
  <si>
    <t xml:space="preserve">   02 Vivienda y Servicios a la Comunidad</t>
  </si>
  <si>
    <t xml:space="preserve">   03 Salud</t>
  </si>
  <si>
    <t xml:space="preserve">   04 Recreación, Cultura y otras Manifestaciones                  
        Sociales</t>
  </si>
  <si>
    <t xml:space="preserve">   05 Educación</t>
  </si>
  <si>
    <t xml:space="preserve">   06 Protección Social</t>
  </si>
  <si>
    <t xml:space="preserve">   07 Otros Asuntos Sociales</t>
  </si>
  <si>
    <t>03 Desarrollo Económico</t>
  </si>
  <si>
    <t xml:space="preserve">   01 Asuntos Económicos, Comerciales y Laborales 
        en General</t>
  </si>
  <si>
    <t xml:space="preserve">   02 Agropecuaria, Silvicultura, Pesca y Caza </t>
  </si>
  <si>
    <t xml:space="preserve">   03 Combustibles y Energía</t>
  </si>
  <si>
    <t xml:space="preserve">   04 Minería, Manufacturas y Construcción</t>
  </si>
  <si>
    <t xml:space="preserve">   05 Transporte</t>
  </si>
  <si>
    <t xml:space="preserve">   06 Comunicaciones</t>
  </si>
  <si>
    <t xml:space="preserve">   07 Turismo</t>
  </si>
  <si>
    <t xml:space="preserve">   08 Ciencia, Tecnología e Innovación</t>
  </si>
  <si>
    <t xml:space="preserve">   09 Otras Industrias y Otros Asuntos Económicos</t>
  </si>
  <si>
    <t>04 Otras no Clasificadas en Funciones Anteriores</t>
  </si>
  <si>
    <t xml:space="preserve">   01 Transacciones de la Deuda Pública / 
        Costo Financiero de la Deuda</t>
  </si>
  <si>
    <t xml:space="preserve">   02 Transferencias, Participaciones y Aportaciones 
        entre Diferentes Niveles y Ordenes de Gobierno</t>
  </si>
  <si>
    <t xml:space="preserve">   03 Saneamiento del Sistema Financiero</t>
  </si>
  <si>
    <t xml:space="preserve">   04 Adeudos de Ejercicios Fiscales Anteriores</t>
  </si>
  <si>
    <r>
      <t xml:space="preserve">Total </t>
    </r>
    <r>
      <rPr>
        <sz val="8"/>
        <color theme="1"/>
        <rFont val="Helvetica"/>
        <family val="2"/>
      </rPr>
      <t>(12)</t>
    </r>
  </si>
  <si>
    <t>Cuenta Pública 2025
Reporte de Altas y Bajas de Bienes Inmuebles</t>
  </si>
  <si>
    <t>1.-</t>
  </si>
  <si>
    <t>NOMBRE DE LA ENTIDAD MUNICIPAL :</t>
  </si>
  <si>
    <t>AYUNTAMIENTO</t>
  </si>
  <si>
    <t>2.-</t>
  </si>
  <si>
    <t>NÚMERO:</t>
  </si>
  <si>
    <t>3.-</t>
  </si>
  <si>
    <t xml:space="preserve">IMCUFIDE </t>
  </si>
  <si>
    <t>OTROS</t>
  </si>
  <si>
    <r>
      <t xml:space="preserve"> 4.-</t>
    </r>
    <r>
      <rPr>
        <sz val="12"/>
        <color theme="1"/>
        <rFont val="Helvetica"/>
        <family val="2"/>
      </rPr>
      <t xml:space="preserve"> </t>
    </r>
    <r>
      <rPr>
        <b/>
        <sz val="12"/>
        <color theme="1"/>
        <rFont val="Helvetica"/>
        <family val="2"/>
      </rPr>
      <t>Del __ de _____ al ___ de _____ de  2025</t>
    </r>
  </si>
  <si>
    <t>Núm. Inventario 
(5)</t>
  </si>
  <si>
    <t>Núm.  De Cuenta 
(6)</t>
  </si>
  <si>
    <t>Nombre de la Cuenta
(7)</t>
  </si>
  <si>
    <t>Nombre del Bien Inmueble 
(8)</t>
  </si>
  <si>
    <t>Descripción del Bien Inmueble (9)</t>
  </si>
  <si>
    <t>Núm. de Escritura 
(10)</t>
  </si>
  <si>
    <t>Modo de Adquisición 
(11)</t>
  </si>
  <si>
    <t>Costo
(Pesos)</t>
  </si>
  <si>
    <t>Fecha del Movimiento 
(14)</t>
  </si>
  <si>
    <t>Comentarios 
(15)</t>
  </si>
  <si>
    <t>Núm. de Registro Público de la Propiedad</t>
  </si>
  <si>
    <t>Clave Catastral</t>
  </si>
  <si>
    <t>Altas 2024
(12)</t>
  </si>
  <si>
    <t>Bajas 2024
(13)</t>
  </si>
  <si>
    <t>“Bajo protesta de decir verdad declaramos que los formatos patrimoniales y sus notas, son razonablemente correctos y son responsabilidad del emisor”.</t>
  </si>
  <si>
    <t>Total  (16)</t>
  </si>
  <si>
    <r>
      <t xml:space="preserve">Notas: </t>
    </r>
    <r>
      <rPr>
        <sz val="12"/>
        <color theme="1"/>
        <rFont val="Helvetica"/>
        <family val="2"/>
      </rPr>
      <t>Se deberán resgistrar únicamente los bienes inmuebles que se dieron de alta y baja en el ejercicio 2025</t>
    </r>
    <r>
      <rPr>
        <b/>
        <sz val="12"/>
        <color theme="1"/>
        <rFont val="Helvetica"/>
        <family val="2"/>
      </rPr>
      <t>.</t>
    </r>
  </si>
  <si>
    <t>Cuenta Pública 2025
Reporte de Altas y Bajas de Bienes Muebles</t>
  </si>
  <si>
    <t>NOMBRE DE LA ENTIDAD MUNICIPAL:</t>
  </si>
  <si>
    <t xml:space="preserve">4.- </t>
  </si>
  <si>
    <t>Del __ de _____ al ___ de _____ de  2025</t>
  </si>
  <si>
    <r>
      <t xml:space="preserve">Núm. Inventario </t>
    </r>
    <r>
      <rPr>
        <sz val="8"/>
        <color theme="1"/>
        <rFont val="Helvetica"/>
        <family val="2"/>
      </rPr>
      <t>(5)</t>
    </r>
  </si>
  <si>
    <t>Núm.  De</t>
  </si>
  <si>
    <t xml:space="preserve">Nombre de la </t>
  </si>
  <si>
    <r>
      <t xml:space="preserve">Nombre del Bien Mueble 
</t>
    </r>
    <r>
      <rPr>
        <sz val="8"/>
        <color theme="1"/>
        <rFont val="Helvetica"/>
        <family val="2"/>
      </rPr>
      <t>(8)</t>
    </r>
  </si>
  <si>
    <t xml:space="preserve">Características </t>
  </si>
  <si>
    <r>
      <t>Núm. de Factura</t>
    </r>
    <r>
      <rPr>
        <b/>
        <sz val="8"/>
        <color theme="1"/>
        <rFont val="Helvetica"/>
        <family val="2"/>
      </rPr>
      <t xml:space="preserve"> 
</t>
    </r>
    <r>
      <rPr>
        <sz val="8"/>
        <color theme="1"/>
        <rFont val="Helvetica"/>
        <family val="2"/>
      </rPr>
      <t>(13)</t>
    </r>
  </si>
  <si>
    <t xml:space="preserve">Costo 
(Pesos) </t>
  </si>
  <si>
    <r>
      <t>Fecha del Movimiento</t>
    </r>
    <r>
      <rPr>
        <b/>
        <sz val="8"/>
        <color theme="1"/>
        <rFont val="Helvetica"/>
        <family val="2"/>
      </rPr>
      <t xml:space="preserve"> 
</t>
    </r>
    <r>
      <rPr>
        <sz val="8"/>
        <color theme="1"/>
        <rFont val="Helvetica"/>
        <family val="2"/>
      </rPr>
      <t>(16)</t>
    </r>
  </si>
  <si>
    <r>
      <rPr>
        <b/>
        <sz val="10"/>
        <color theme="1"/>
        <rFont val="Helvetica"/>
        <family val="2"/>
      </rPr>
      <t xml:space="preserve">Comentarios </t>
    </r>
    <r>
      <rPr>
        <b/>
        <sz val="8"/>
        <color theme="1"/>
        <rFont val="Helvetica"/>
        <family val="2"/>
      </rPr>
      <t xml:space="preserve">
</t>
    </r>
    <r>
      <rPr>
        <sz val="8"/>
        <color theme="1"/>
        <rFont val="Helvetica"/>
        <family val="2"/>
      </rPr>
      <t>(17)</t>
    </r>
  </si>
  <si>
    <r>
      <t xml:space="preserve">Cuenta </t>
    </r>
    <r>
      <rPr>
        <sz val="8"/>
        <color theme="1"/>
        <rFont val="Helvetica"/>
        <family val="2"/>
      </rPr>
      <t>(6)</t>
    </r>
  </si>
  <si>
    <r>
      <t xml:space="preserve">Cuenta </t>
    </r>
    <r>
      <rPr>
        <sz val="8"/>
        <color theme="1"/>
        <rFont val="Helvetica"/>
        <family val="2"/>
      </rPr>
      <t>(7)</t>
    </r>
  </si>
  <si>
    <r>
      <t xml:space="preserve">Marca </t>
    </r>
    <r>
      <rPr>
        <sz val="8"/>
        <color theme="1"/>
        <rFont val="Helvetica"/>
        <family val="2"/>
      </rPr>
      <t>(9)</t>
    </r>
  </si>
  <si>
    <r>
      <t xml:space="preserve">Modelo </t>
    </r>
    <r>
      <rPr>
        <sz val="8"/>
        <color theme="1"/>
        <rFont val="Helvetica"/>
        <family val="2"/>
      </rPr>
      <t>(10)</t>
    </r>
  </si>
  <si>
    <r>
      <t xml:space="preserve">Número de Serie </t>
    </r>
    <r>
      <rPr>
        <sz val="8"/>
        <color theme="1"/>
        <rFont val="Helvetica"/>
        <family val="2"/>
      </rPr>
      <t>(11)</t>
    </r>
  </si>
  <si>
    <r>
      <t>Estado de Uso del Bien</t>
    </r>
    <r>
      <rPr>
        <sz val="8"/>
        <color theme="1"/>
        <rFont val="Helvetica"/>
        <family val="2"/>
      </rPr>
      <t xml:space="preserve"> (12)</t>
    </r>
  </si>
  <si>
    <r>
      <t xml:space="preserve">Altas 2024
</t>
    </r>
    <r>
      <rPr>
        <sz val="8"/>
        <color theme="1"/>
        <rFont val="Helvetica"/>
        <family val="2"/>
      </rPr>
      <t>(14)</t>
    </r>
  </si>
  <si>
    <r>
      <t xml:space="preserve">Bajas 2024
</t>
    </r>
    <r>
      <rPr>
        <sz val="8"/>
        <color theme="1"/>
        <rFont val="Helvetica"/>
        <family val="2"/>
      </rPr>
      <t>(15)</t>
    </r>
  </si>
  <si>
    <r>
      <t xml:space="preserve">Total </t>
    </r>
    <r>
      <rPr>
        <sz val="8"/>
        <color theme="1"/>
        <rFont val="Helvetica"/>
        <family val="2"/>
      </rPr>
      <t xml:space="preserve"> (18)</t>
    </r>
  </si>
  <si>
    <t>Nota:</t>
  </si>
  <si>
    <t>Únicamente se resgistrarán los bienes muebles que se dieron de alta y baja en el ejercicio 2025</t>
  </si>
  <si>
    <t xml:space="preserve"> -</t>
  </si>
  <si>
    <t>Ingresos derivados de Financiamientos</t>
  </si>
  <si>
    <t>Remanentes de Otros Recursos Federales</t>
  </si>
  <si>
    <r>
      <t>Nombre de la Entidad Municipal: __________________________</t>
    </r>
    <r>
      <rPr>
        <sz val="10"/>
        <color theme="1"/>
        <rFont val="Helvetica"/>
        <family val="2"/>
      </rPr>
      <t xml:space="preserve"> (1)     </t>
    </r>
    <r>
      <rPr>
        <b/>
        <sz val="10"/>
        <color theme="1"/>
        <rFont val="Helvetica"/>
        <family val="2"/>
      </rPr>
      <t xml:space="preserve">                                                                                                                       </t>
    </r>
  </si>
  <si>
    <r>
      <rPr>
        <b/>
        <sz val="8"/>
        <color theme="1"/>
        <rFont val="Helvetica"/>
        <family val="2"/>
      </rPr>
      <t xml:space="preserve">    Del _________ al _________ de 2025 </t>
    </r>
    <r>
      <rPr>
        <sz val="8"/>
        <color theme="1"/>
        <rFont val="Helvetica"/>
        <family val="2"/>
      </rPr>
      <t xml:space="preserve">  (2)</t>
    </r>
  </si>
  <si>
    <t>A01 Comunicación Social</t>
  </si>
  <si>
    <t>A02 Derechos Humanos</t>
  </si>
  <si>
    <t>B00 SINDICATURAS</t>
  </si>
  <si>
    <t>B01 Sindicatura I</t>
  </si>
  <si>
    <t>B02 Sindicatura II</t>
  </si>
  <si>
    <t>C00 REGIDURIAS</t>
  </si>
  <si>
    <t>C01 Regiduría I</t>
  </si>
  <si>
    <t>C02 Regiduría II</t>
  </si>
  <si>
    <t>C03 Regiduría III</t>
  </si>
  <si>
    <t>C04 Regiduría IV</t>
  </si>
  <si>
    <t>C05 Regiduría V</t>
  </si>
  <si>
    <t>C06 Regiduría VI</t>
  </si>
  <si>
    <t>C07 Regiduría VII</t>
  </si>
  <si>
    <t>C08 Regiduría VIII</t>
  </si>
  <si>
    <t>C09 Regiduría IX</t>
  </si>
  <si>
    <t>C10 Regiduría X</t>
  </si>
  <si>
    <t>C11 Regiduría XI</t>
  </si>
  <si>
    <t>C12 Regiduría XII</t>
  </si>
  <si>
    <t>D00 SECRETARÍA DEL AYUNTAMIENTO</t>
  </si>
  <si>
    <t>E00 ADMINISTRACIÓN</t>
  </si>
  <si>
    <t>E02 Informática</t>
  </si>
  <si>
    <t xml:space="preserve">E03 Eventos Especiales </t>
  </si>
  <si>
    <t>F00 DESARROLLO URBANO Y OBRAS PÚBLICAS</t>
  </si>
  <si>
    <t>F01 Desarrollo Urbano y Servicios Públicos</t>
  </si>
  <si>
    <t>G00 ECOLOGÍA</t>
  </si>
  <si>
    <t>H00 SERVICIOS PÚBLICOS</t>
  </si>
  <si>
    <t>H01 AGUA POTABLE</t>
  </si>
  <si>
    <t>I00 PROMOCIÓN SOCIAL</t>
  </si>
  <si>
    <t>I01 Desarrollo Social</t>
  </si>
  <si>
    <t>I02 Salud</t>
  </si>
  <si>
    <t>J00 GOBIERNO MUNICIPAL</t>
  </si>
  <si>
    <t>K00 CONTRALORÍA</t>
  </si>
  <si>
    <t>L00 TESORERÍA</t>
  </si>
  <si>
    <t>M00 CONSEJERÍA JURÍDICA</t>
  </si>
  <si>
    <t>N00 DIRECCIÓN DE DESARROLLO ECONÓMICO</t>
  </si>
  <si>
    <t>N01 Desarrollo Agropecuario</t>
  </si>
  <si>
    <t>O00 EDUCACIÓN CULTURA Y BIENESTAR SOCIAL</t>
  </si>
  <si>
    <t>P00 ATENCIÓN CIUDADANA</t>
  </si>
  <si>
    <t>Q00 SEGURIDAD PÚBLICA Y TRÁNSITO</t>
  </si>
  <si>
    <t>R00 CASA DE LA CULTURA</t>
  </si>
  <si>
    <t>S00 UNIDAD DE INFORMACIÓN, PLANEACIÓN, PROGRAMACIÓN Y EVALUACIÓN</t>
  </si>
  <si>
    <t>T00 PROTECCIÓN CIVIL</t>
  </si>
  <si>
    <t>U00 TURISMO</t>
  </si>
  <si>
    <t>V00 DIRECCIÓN DE LAS MUJERES</t>
  </si>
  <si>
    <t>W00 UNIDAD DE CONTROL Y BIENESTAR ANIMAL</t>
  </si>
  <si>
    <t>“Bajo protesta de decir verdad declaramos que los Estados Presupuestarios y sus notas, son razonablemente correctos y son responsabilidad del emisor”.P</t>
  </si>
  <si>
    <t>Inventario de Bienes Muebles</t>
  </si>
  <si>
    <t>MUNICIPIO</t>
  </si>
  <si>
    <t>4.-</t>
  </si>
  <si>
    <t>FECHA:</t>
  </si>
  <si>
    <t>NUMERO:</t>
  </si>
  <si>
    <t xml:space="preserve">I N V E N T A R I O    D E      B I E N E S     M U E B L E S  </t>
  </si>
  <si>
    <t>NÚM. PROG.</t>
  </si>
  <si>
    <t>CUENTA</t>
  </si>
  <si>
    <t xml:space="preserve"> SUBCUENTA  </t>
  </si>
  <si>
    <t xml:space="preserve">NOMBRE DE LA CUENTA </t>
  </si>
  <si>
    <t>NÚMERO DE INVENTARIO</t>
  </si>
  <si>
    <t>NOMBRE DEL RESGUARDATARIO</t>
  </si>
  <si>
    <t>NOMBRE DEL MUEBLE</t>
  </si>
  <si>
    <t>MARCA</t>
  </si>
  <si>
    <t>MODELO</t>
  </si>
  <si>
    <t xml:space="preserve">NÚMERO DE SERIE  </t>
  </si>
  <si>
    <t>FACTURA</t>
  </si>
  <si>
    <t>PÓLIZAS</t>
  </si>
  <si>
    <t>FECHA DE MOVIMIENTO DE ALTA</t>
  </si>
  <si>
    <t>ÁREA RESPONSABLE</t>
  </si>
  <si>
    <t>DEPRECIACIÓN</t>
  </si>
  <si>
    <t>COMENTARIOS</t>
  </si>
  <si>
    <t>NÚMERO</t>
  </si>
  <si>
    <t xml:space="preserve">FECHA </t>
  </si>
  <si>
    <t>PROVEEDOR</t>
  </si>
  <si>
    <t>COSTO</t>
  </si>
  <si>
    <t>TIPO</t>
  </si>
  <si>
    <t>FECHA</t>
  </si>
  <si>
    <t>TIEMPO DE VIDA ÚTIL</t>
  </si>
  <si>
    <t>ANUAL</t>
  </si>
  <si>
    <t>ACUMULADA</t>
  </si>
  <si>
    <t>__________________________</t>
  </si>
  <si>
    <t>_______________________________</t>
  </si>
  <si>
    <t>_________________________________</t>
  </si>
  <si>
    <t>________________________________</t>
  </si>
  <si>
    <t>Firma (20)</t>
  </si>
  <si>
    <t xml:space="preserve">1) </t>
  </si>
  <si>
    <t>El listado de los bienes muebles deberá integrarse en una sola hoja de Excel, de manera consecutiva y sin subtotales.</t>
  </si>
  <si>
    <t>2)</t>
  </si>
  <si>
    <t>El total de la depreciación acumulada deberá coincidir con lo registrado en la cuenta 1263 de la Balanza de Comprobación.</t>
  </si>
  <si>
    <t>Inventario de Bienes Inmuebles</t>
  </si>
  <si>
    <t>Número:</t>
  </si>
  <si>
    <t xml:space="preserve">    </t>
  </si>
  <si>
    <t>IMCUFIDE</t>
  </si>
  <si>
    <t xml:space="preserve">I N V E N T A R I O    D E    B I E N E S     I N M U E B L E S    </t>
  </si>
  <si>
    <t>NUM.</t>
  </si>
  <si>
    <t>SUBCUENTA</t>
  </si>
  <si>
    <t>NOMBRE</t>
  </si>
  <si>
    <t>UBICACIÓN</t>
  </si>
  <si>
    <t>LOCALIDAD</t>
  </si>
  <si>
    <t>MEDIDAS Y COLINDANCIAS</t>
  </si>
  <si>
    <t xml:space="preserve">SUPERFICIE </t>
  </si>
  <si>
    <t>FECHA DE</t>
  </si>
  <si>
    <t>VALOR DE ADQUISICIÓN</t>
  </si>
  <si>
    <t>USO</t>
  </si>
  <si>
    <t>DOCUMENTO QUE ACREDITA LA POSESIÓN</t>
  </si>
  <si>
    <t>NÚMERO DE ESCRITURA Y/O FECHA DEL CONTRATO</t>
  </si>
  <si>
    <t>NÚMERO DEL REGISTRO PÚBLICO DE LA PROPIEDAD</t>
  </si>
  <si>
    <t xml:space="preserve">CLAVE CATASTRAL </t>
  </si>
  <si>
    <t xml:space="preserve">VALOR  </t>
  </si>
  <si>
    <t>MODALIDAD DE</t>
  </si>
  <si>
    <t>FECHA DE ALTA</t>
  </si>
  <si>
    <t>PROG.</t>
  </si>
  <si>
    <t xml:space="preserve"> DEL INMUEBLE</t>
  </si>
  <si>
    <t>NORTE</t>
  </si>
  <si>
    <t xml:space="preserve">SUR </t>
  </si>
  <si>
    <t>ORIENTE</t>
  </si>
  <si>
    <t>PONIENTE</t>
  </si>
  <si>
    <t>(M2)</t>
  </si>
  <si>
    <t xml:space="preserve"> CONSTRUIDA
  (M2)</t>
  </si>
  <si>
    <t>ADQUISICIÓN</t>
  </si>
  <si>
    <t>CATASTRAL</t>
  </si>
  <si>
    <t xml:space="preserve">TIPO </t>
  </si>
  <si>
    <t>Firma (27)</t>
  </si>
  <si>
    <t>Notas:</t>
  </si>
  <si>
    <t>La depreciación se aplicará para la cuenta 1233 Edificios no Habitacionales, por lo que refiere al valor de adquisición y catastral el formato a utilizar sera de número.</t>
  </si>
  <si>
    <t>El total de la depreciación acumulada deberá coincidir con lo registrado en la cuenta 1261 de la Balanza de Comprobación.</t>
  </si>
  <si>
    <r>
      <t>Subtotal de Deuda Pública a Corto Plazo</t>
    </r>
    <r>
      <rPr>
        <sz val="11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>(8)</t>
    </r>
  </si>
  <si>
    <r>
      <t xml:space="preserve">Total de Deuda Pública y Otros Pasivos </t>
    </r>
    <r>
      <rPr>
        <sz val="8"/>
        <color theme="1"/>
        <rFont val="Helvetica"/>
        <family val="2"/>
      </rPr>
      <t>(11)</t>
    </r>
  </si>
  <si>
    <t>Eje 1. Cero corrupción y gobierno del pueblo y para el pueblo Estado de Derecho y austeridad</t>
  </si>
  <si>
    <t>Eje 2. Bienestar ambiental y acceso universal al agua Preservación y promoción ecológica</t>
  </si>
  <si>
    <t xml:space="preserve"> Eje 3. Empleo digno y desarrollo económico Inclusión para el bienestar y la prosperidad</t>
  </si>
  <si>
    <t>Eje 4. Bienestar Social Combate a la pobreza y atención a grupos en situación de vulnerabilidad</t>
  </si>
  <si>
    <t>Vivienda para el bienestar</t>
  </si>
  <si>
    <r>
      <t xml:space="preserve">Municipio
</t>
    </r>
    <r>
      <rPr>
        <sz val="10"/>
        <color theme="1"/>
        <rFont val="Helvetica"/>
        <family val="2"/>
      </rPr>
      <t>(A)</t>
    </r>
  </si>
  <si>
    <t>I. Notas al Estado de Actividades</t>
  </si>
  <si>
    <t>Ingresos y Otros Beneficios (3)</t>
  </si>
  <si>
    <t>Gastos y Otras Pérdidas (4)</t>
  </si>
  <si>
    <t>II.Notas al Estado de Situación Financiera</t>
  </si>
  <si>
    <t>Efectivo y Equivalentes (5)</t>
  </si>
  <si>
    <t>Derechos a Recibir Efectivo y Equivalentes y Bienes o Servicios a Recibir (6)</t>
  </si>
  <si>
    <t>Inventarios (7)</t>
  </si>
  <si>
    <t>Almacenes (8)</t>
  </si>
  <si>
    <t>Inversiones Financieras (9)</t>
  </si>
  <si>
    <t>Bienes Muebles, Inmuebles e Intangibles (10)</t>
  </si>
  <si>
    <t>Estimaciones y Deterioros (11)</t>
  </si>
  <si>
    <t>Otros Activos (12)</t>
  </si>
  <si>
    <t>Cuentas y Documentos por pagar (13)</t>
  </si>
  <si>
    <t>Fondos y Bienes de Terceros en Garantía y/o Administración (14)</t>
  </si>
  <si>
    <t>Pasivos Diferidos (15)</t>
  </si>
  <si>
    <t>Provisiones (16)</t>
  </si>
  <si>
    <t>Otros Pasivos (17)</t>
  </si>
  <si>
    <t>Cuentas de Orden Contables y Presupuestarias</t>
  </si>
  <si>
    <t>Contables: (3)</t>
  </si>
  <si>
    <t>Contratos para Inversión Mediante Proyectos para Prestación de Servicios (PPS) y Similares</t>
  </si>
  <si>
    <t>Bienes en Concesión y en Comodato</t>
  </si>
  <si>
    <t>Presupuestarias: (4)</t>
  </si>
  <si>
    <t>Eje Transversal 2. Construcción de la paz y seguridad</t>
  </si>
  <si>
    <t>Eje Transversal 1. Igualdad de género</t>
  </si>
  <si>
    <t>Municipio</t>
  </si>
  <si>
    <r>
      <t xml:space="preserve">Nota 1: </t>
    </r>
    <r>
      <rPr>
        <sz val="10"/>
        <color theme="1"/>
        <rFont val="Regesto Grotesk"/>
      </rPr>
      <t>En caso de no ser sujeto a la aportación del FIPASAHEM enviar dentro del soporte documental evidencia que compruebe y autorice por una autoridad competente ser exento de dicha aportación.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</si>
</sst>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#.00,"/>
    <numFmt numFmtId="165" formatCode="&quot;$&quot;#,##0.00"/>
    <numFmt numFmtId="166" formatCode="#,##0.0"/>
    <numFmt numFmtId="167" formatCode="##,##0.0,"/>
    <numFmt numFmtId="168" formatCode="00000000"/>
    <numFmt numFmtId="169" formatCode="#,##0_ ;\-#,##0\ "/>
    <numFmt numFmtId="170" formatCode="#,##0.00_ ;\-#,##0.00\ "/>
    <numFmt numFmtId="171" formatCode="_-\ #,##0.0_-;\-\ #,##0.0_-;[White]_-\ &quot; &quot;_-;_-@_-"/>
    <numFmt numFmtId="172" formatCode="0.0"/>
    <numFmt numFmtId="173" formatCode="###0;###0"/>
    <numFmt numFmtId="174" formatCode="_-* #,##0.0_-;\-* #,##0.0_-;_-* &quot;-&quot;??_-;_-@_-"/>
    <numFmt numFmtId="175" formatCode="yyyy\-mm\-dd;@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Helvetica"/>
      <family val="2"/>
    </font>
    <font>
      <sz val="11"/>
      <color theme="1"/>
      <name val="Helvetica"/>
      <family val="2"/>
    </font>
    <font>
      <b/>
      <sz val="10"/>
      <color theme="1"/>
      <name val="Helvetica"/>
      <family val="2"/>
    </font>
    <font>
      <sz val="11"/>
      <color indexed="8"/>
      <name val="Calibri"/>
      <family val="2"/>
    </font>
    <font>
      <b/>
      <sz val="9"/>
      <color theme="1"/>
      <name val="Helvetica"/>
      <family val="2"/>
    </font>
    <font>
      <sz val="11"/>
      <color rgb="FF000000"/>
      <name val="Calibri"/>
      <family val="2"/>
    </font>
    <font>
      <b/>
      <sz val="12"/>
      <color theme="1"/>
      <name val="Helvetica"/>
      <family val="2"/>
    </font>
    <font>
      <sz val="8"/>
      <color theme="1"/>
      <name val="Helvetica"/>
      <family val="2"/>
    </font>
    <font>
      <b/>
      <sz val="11"/>
      <color theme="1"/>
      <name val="Helvetica"/>
      <family val="2"/>
    </font>
    <font>
      <sz val="10"/>
      <color theme="1"/>
      <name val="Helvetica"/>
      <family val="2"/>
    </font>
    <font>
      <b/>
      <sz val="7"/>
      <color theme="1"/>
      <name val="Helvetica"/>
      <family val="2"/>
    </font>
    <font>
      <b/>
      <sz val="8"/>
      <color theme="1"/>
      <name val="Helvetica"/>
      <family val="2"/>
    </font>
    <font>
      <sz val="6"/>
      <color theme="1"/>
      <name val="Helvetica"/>
      <family val="2"/>
    </font>
    <font>
      <sz val="7"/>
      <color theme="1"/>
      <name val="Helvetica"/>
      <family val="2"/>
    </font>
    <font>
      <sz val="12"/>
      <color theme="1"/>
      <name val="Helvetica"/>
      <family val="2"/>
    </font>
    <font>
      <b/>
      <sz val="14"/>
      <color theme="1"/>
      <name val="Helvetica"/>
      <family val="2"/>
    </font>
    <font>
      <sz val="16"/>
      <color theme="1"/>
      <name val="Helvetica"/>
      <family val="2"/>
    </font>
    <font>
      <vertAlign val="superscript"/>
      <sz val="10"/>
      <color theme="1"/>
      <name val="Helvetica"/>
      <family val="2"/>
    </font>
    <font>
      <b/>
      <sz val="5"/>
      <color theme="1"/>
      <name val="Helvetica"/>
      <family val="2"/>
    </font>
    <font>
      <b/>
      <sz val="3"/>
      <color theme="1"/>
      <name val="Helvetica"/>
      <family val="2"/>
    </font>
    <font>
      <sz val="6.5"/>
      <color theme="1"/>
      <name val="Helvetica"/>
      <family val="2"/>
    </font>
    <font>
      <b/>
      <sz val="6.5"/>
      <color theme="1"/>
      <name val="Helvetica"/>
      <family val="2"/>
    </font>
    <font>
      <u/>
      <sz val="10"/>
      <color theme="1"/>
      <name val="Helvetica"/>
      <family val="2"/>
    </font>
    <font>
      <sz val="10"/>
      <color theme="0"/>
      <name val="Helvetica"/>
      <family val="2"/>
    </font>
    <font>
      <sz val="11"/>
      <color theme="0"/>
      <name val="Helvetica"/>
      <family val="2"/>
    </font>
    <font>
      <b/>
      <sz val="6"/>
      <color theme="1"/>
      <name val="Helvetica"/>
      <family val="2"/>
    </font>
    <font>
      <sz val="10"/>
      <name val="Helvetica"/>
      <family val="2"/>
    </font>
    <font>
      <b/>
      <sz val="14"/>
      <name val="Helvetica"/>
      <family val="2"/>
    </font>
    <font>
      <b/>
      <sz val="10"/>
      <name val="Helvetica"/>
      <family val="2"/>
    </font>
    <font>
      <sz val="8"/>
      <name val="Helvetica"/>
      <family val="2"/>
    </font>
    <font>
      <b/>
      <sz val="3"/>
      <name val="Helvetica"/>
      <family val="2"/>
    </font>
    <font>
      <b/>
      <sz val="9"/>
      <name val="Helvetica"/>
      <family val="2"/>
    </font>
    <font>
      <sz val="10"/>
      <color theme="1"/>
      <name val="Regesto Grotesk"/>
    </font>
    <font>
      <b/>
      <sz val="10"/>
      <color theme="1"/>
      <name val="Regesto Grotesk"/>
    </font>
    <font>
      <b/>
      <sz val="14"/>
      <color theme="1"/>
      <name val="Regesto Grotesk"/>
    </font>
    <font>
      <sz val="8"/>
      <color theme="1"/>
      <name val="Regesto Grotesk"/>
    </font>
    <font>
      <b/>
      <sz val="5"/>
      <color theme="1"/>
      <name val="Regesto Grotesk"/>
    </font>
    <font>
      <b/>
      <sz val="8"/>
      <color theme="1"/>
      <name val="Regesto Grotesk"/>
    </font>
    <font>
      <b/>
      <sz val="3"/>
      <color theme="1"/>
      <name val="Regesto Grotesk"/>
    </font>
    <font>
      <b/>
      <sz val="9"/>
      <color theme="1"/>
      <name val="Regesto Grotesk"/>
    </font>
    <font>
      <sz val="7"/>
      <color theme="1"/>
      <name val="Regesto Grotesk"/>
    </font>
    <font>
      <sz val="6"/>
      <color theme="1"/>
      <name val="Regesto Grotesk"/>
    </font>
    <font>
      <sz val="9"/>
      <color theme="1"/>
      <name val="Regesto Grotesk"/>
    </font>
    <font>
      <sz val="11"/>
      <color theme="1"/>
      <name val="Regesto Grotesk"/>
    </font>
    <font>
      <b/>
      <sz val="28"/>
      <color theme="1"/>
      <name val="Regesto Grotesk"/>
    </font>
    <font>
      <b/>
      <sz val="24"/>
      <color theme="1"/>
      <name val="Regesto Grotesk"/>
    </font>
    <font>
      <b/>
      <sz val="20"/>
      <color theme="1"/>
      <name val="Regesto Grotesk"/>
    </font>
    <font>
      <b/>
      <sz val="21"/>
      <color theme="1"/>
      <name val="Regesto Grotesk"/>
    </font>
    <font>
      <sz val="21"/>
      <color theme="1"/>
      <name val="Regesto Grotesk"/>
    </font>
    <font>
      <b/>
      <sz val="21"/>
      <name val="Regesto Grotesk"/>
    </font>
    <font>
      <b/>
      <sz val="20"/>
      <name val="Regesto Grotesk"/>
    </font>
    <font>
      <sz val="20"/>
      <color theme="1"/>
      <name val="Regesto Grotesk"/>
    </font>
    <font>
      <b/>
      <sz val="22"/>
      <color theme="1"/>
      <name val="Regesto Grotesk"/>
    </font>
    <font>
      <sz val="14"/>
      <color theme="1"/>
      <name val="Regesto Grotesk"/>
    </font>
    <font>
      <b/>
      <sz val="16"/>
      <color theme="1"/>
      <name val="Regesto Grotesk"/>
    </font>
    <font>
      <b/>
      <sz val="12"/>
      <color theme="1"/>
      <name val="Regesto Grotesk"/>
    </font>
    <font>
      <sz val="12"/>
      <color theme="1"/>
      <name val="Regesto Grotesk"/>
    </font>
    <font>
      <b/>
      <sz val="13"/>
      <color theme="1"/>
      <name val="Regesto Grotesk"/>
    </font>
    <font>
      <sz val="10"/>
      <color theme="0"/>
      <name val="Regesto Grotesk"/>
    </font>
    <font>
      <b/>
      <sz val="11"/>
      <color theme="1"/>
      <name val="Regesto Grotesk"/>
    </font>
    <font>
      <b/>
      <sz val="7"/>
      <color theme="1"/>
      <name val="Regesto Grotesk"/>
    </font>
    <font>
      <sz val="18"/>
      <color theme="1"/>
      <name val="Regesto Grotesk"/>
    </font>
    <font>
      <b/>
      <i/>
      <sz val="11"/>
      <color theme="1"/>
      <name val="Regesto Grotesk"/>
    </font>
    <font>
      <sz val="5"/>
      <color theme="1"/>
      <name val="Regesto Grotesk"/>
    </font>
    <font>
      <b/>
      <sz val="12"/>
      <name val="Regesto Grotesk"/>
    </font>
    <font>
      <b/>
      <sz val="10"/>
      <color theme="0"/>
      <name val="Helvetica"/>
      <family val="2"/>
    </font>
    <font>
      <b/>
      <sz val="16"/>
      <color theme="1"/>
      <name val="Helvetica"/>
      <family val="2"/>
    </font>
    <font>
      <b/>
      <vertAlign val="subscript"/>
      <sz val="16"/>
      <color theme="1"/>
      <name val="Helvetica"/>
      <family val="2"/>
    </font>
    <font>
      <sz val="10"/>
      <color rgb="FFFF0000"/>
      <name val="Regesto Grotesk"/>
    </font>
    <font>
      <u/>
      <sz val="8"/>
      <color theme="1"/>
      <name val="Regesto Grotesk"/>
    </font>
    <font>
      <sz val="28"/>
      <color theme="1"/>
      <name val="Regesto Grotesk"/>
    </font>
    <font>
      <sz val="9"/>
      <color rgb="FFFF0000"/>
      <name val="Regesto Grotesk"/>
    </font>
    <font>
      <sz val="14"/>
      <color theme="1"/>
      <name val="Helvetica"/>
      <family val="2"/>
    </font>
    <font>
      <u/>
      <sz val="8"/>
      <color theme="1"/>
      <name val="Helvetica"/>
      <family val="2"/>
    </font>
    <font>
      <sz val="28"/>
      <color theme="1"/>
      <name val="Helvetica"/>
      <family val="2"/>
    </font>
    <font>
      <sz val="5"/>
      <color theme="1"/>
      <name val="Helvetica"/>
      <family val="2"/>
    </font>
    <font>
      <b/>
      <sz val="20"/>
      <color theme="1"/>
      <name val="Helvetica"/>
      <family val="2"/>
    </font>
    <font>
      <i/>
      <sz val="10"/>
      <color theme="1"/>
      <name val="Helvetica"/>
      <family val="2"/>
    </font>
    <font>
      <sz val="9"/>
      <color theme="1"/>
      <name val="Regesto Grotesk Black"/>
    </font>
    <font>
      <b/>
      <sz val="9"/>
      <color theme="1"/>
      <name val="Regesto Grotesk Black"/>
    </font>
    <font>
      <sz val="14"/>
      <color rgb="FF000000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lightGray">
        <bgColor rgb="FFBFBFB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B6B6B6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0"/>
        <bgColor indexed="8"/>
      </patternFill>
    </fill>
  </fills>
  <borders count="422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double">
        <color indexed="64"/>
      </right>
      <top/>
      <bottom style="thin">
        <color rgb="FFB1B1B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double">
        <color auto="1"/>
      </right>
      <top style="thin">
        <color rgb="FFB1B1B1"/>
      </top>
      <bottom/>
      <diagonal/>
    </border>
    <border>
      <left style="thin">
        <color rgb="FFB1B1B1"/>
      </left>
      <right style="thin">
        <color rgb="FFB1B1B1"/>
      </right>
      <top/>
      <bottom style="double">
        <color auto="1"/>
      </bottom>
      <diagonal/>
    </border>
    <border>
      <left style="thin">
        <color rgb="FFB1B1B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auto="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auto="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/>
      <bottom/>
      <diagonal/>
    </border>
    <border>
      <left style="double">
        <color auto="1"/>
      </left>
      <right/>
      <top style="thin">
        <color rgb="FFB1B1B1"/>
      </top>
      <bottom style="thin">
        <color rgb="FFB1B1B1"/>
      </bottom>
      <diagonal/>
    </border>
    <border>
      <left/>
      <right style="double">
        <color indexed="64"/>
      </right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double">
        <color auto="1"/>
      </top>
      <bottom/>
      <diagonal/>
    </border>
    <border>
      <left/>
      <right style="thin">
        <color rgb="FFB1B1B1"/>
      </right>
      <top/>
      <bottom/>
      <diagonal/>
    </border>
    <border>
      <left style="thin">
        <color rgb="FFB1B1B1"/>
      </left>
      <right style="double">
        <color indexed="64"/>
      </right>
      <top/>
      <bottom/>
      <diagonal/>
    </border>
    <border>
      <left style="double">
        <color auto="1"/>
      </left>
      <right/>
      <top/>
      <bottom style="thin">
        <color rgb="FFB1B1B1"/>
      </bottom>
      <diagonal/>
    </border>
    <border>
      <left/>
      <right style="thin">
        <color rgb="FFB1B1B1"/>
      </right>
      <top/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double">
        <color indexed="64"/>
      </left>
      <right style="thin">
        <color indexed="55"/>
      </right>
      <top style="double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55"/>
      </right>
      <top/>
      <bottom style="double">
        <color indexed="64"/>
      </bottom>
      <diagonal/>
    </border>
    <border>
      <left style="thin">
        <color indexed="55"/>
      </left>
      <right/>
      <top style="thin">
        <color indexed="55"/>
      </top>
      <bottom style="double">
        <color indexed="64"/>
      </bottom>
      <diagonal/>
    </border>
    <border>
      <left style="thin">
        <color indexed="55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55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double">
        <color theme="0" tint="-0.499984740745262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rgb="FFB1B1B1"/>
      </bottom>
      <diagonal/>
    </border>
    <border>
      <left/>
      <right style="double">
        <color indexed="64"/>
      </right>
      <top/>
      <bottom style="thin">
        <color rgb="FFB1B1B1"/>
      </bottom>
      <diagonal/>
    </border>
    <border>
      <left style="double">
        <color auto="1"/>
      </left>
      <right/>
      <top style="thin">
        <color rgb="FFB1B1B1"/>
      </top>
      <bottom/>
      <diagonal/>
    </border>
    <border>
      <left/>
      <right/>
      <top style="thin">
        <color rgb="FFB1B1B1"/>
      </top>
      <bottom/>
      <diagonal/>
    </border>
    <border>
      <left/>
      <right style="double">
        <color indexed="64"/>
      </right>
      <top style="thin">
        <color rgb="FFB1B1B1"/>
      </top>
      <bottom/>
      <diagonal/>
    </border>
    <border>
      <left style="double">
        <color auto="1"/>
      </left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 style="double">
        <color auto="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/>
      <diagonal/>
    </border>
    <border>
      <left style="thin">
        <color rgb="FF000000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rgb="FF00000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/>
      <bottom style="thin">
        <color theme="0" tint="-0.24994659260841701"/>
      </bottom>
      <diagonal/>
    </border>
    <border>
      <left style="thin">
        <color rgb="FF000000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thin">
        <color rgb="FFB1B1B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rgb="FFD9D9D9"/>
      </bottom>
      <diagonal/>
    </border>
    <border>
      <left/>
      <right/>
      <top style="double">
        <color indexed="64"/>
      </top>
      <bottom style="thin">
        <color rgb="FFD9D9D9"/>
      </bottom>
      <diagonal/>
    </border>
    <border>
      <left/>
      <right style="thin">
        <color rgb="FFD9D9D9"/>
      </right>
      <top style="double">
        <color indexed="64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double">
        <color indexed="64"/>
      </top>
      <bottom style="thin">
        <color rgb="FFD9D9D9"/>
      </bottom>
      <diagonal/>
    </border>
    <border>
      <left style="thin">
        <color rgb="FFD9D9D9"/>
      </left>
      <right style="double">
        <color auto="1"/>
      </right>
      <top style="double">
        <color indexed="64"/>
      </top>
      <bottom style="thin">
        <color rgb="FFD9D9D9"/>
      </bottom>
      <diagonal/>
    </border>
    <border>
      <left style="double">
        <color indexed="64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double">
        <color auto="1"/>
      </right>
      <top style="thin">
        <color rgb="FFD9D9D9"/>
      </top>
      <bottom style="thin">
        <color rgb="FFD9D9D9"/>
      </bottom>
      <diagonal/>
    </border>
    <border>
      <left style="double">
        <color indexed="64"/>
      </left>
      <right/>
      <top style="thin">
        <color rgb="FFD9D9D9"/>
      </top>
      <bottom style="double">
        <color auto="1"/>
      </bottom>
      <diagonal/>
    </border>
    <border>
      <left/>
      <right/>
      <top style="thin">
        <color rgb="FFD9D9D9"/>
      </top>
      <bottom style="double">
        <color auto="1"/>
      </bottom>
      <diagonal/>
    </border>
    <border>
      <left/>
      <right style="thin">
        <color rgb="FFD9D9D9"/>
      </right>
      <top style="thin">
        <color rgb="FFD9D9D9"/>
      </top>
      <bottom style="double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double">
        <color auto="1"/>
      </bottom>
      <diagonal/>
    </border>
    <border>
      <left style="thin">
        <color rgb="FFD9D9D9"/>
      </left>
      <right style="double">
        <color auto="1"/>
      </right>
      <top style="thin">
        <color rgb="FFD9D9D9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/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/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double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auto="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double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indexed="64"/>
      </left>
      <right style="double">
        <color auto="1"/>
      </right>
      <top style="thin">
        <color rgb="FFB6B6B6"/>
      </top>
      <bottom style="thin">
        <color rgb="FFB6B6B6"/>
      </bottom>
      <diagonal/>
    </border>
    <border>
      <left style="double">
        <color auto="1"/>
      </left>
      <right/>
      <top style="thin">
        <color theme="0" tint="-0.24994659260841701"/>
      </top>
      <bottom/>
      <diagonal/>
    </border>
    <border>
      <left style="double">
        <color auto="1"/>
      </left>
      <right/>
      <top style="thin">
        <color theme="0" tint="-0.14993743705557422"/>
      </top>
      <bottom style="double">
        <color indexed="64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double">
        <color auto="1"/>
      </bottom>
      <diagonal/>
    </border>
    <border>
      <left/>
      <right style="double">
        <color auto="1"/>
      </right>
      <top style="thin">
        <color theme="0" tint="-0.14993743705557422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double">
        <color indexed="64"/>
      </left>
      <right style="double">
        <color auto="1"/>
      </right>
      <top style="thin">
        <color rgb="FFB6B6B6"/>
      </top>
      <bottom style="double">
        <color auto="1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double">
        <color auto="1"/>
      </right>
      <top/>
      <bottom style="thin">
        <color theme="0" tint="-0.14993743705557422"/>
      </bottom>
      <diagonal/>
    </border>
    <border>
      <left style="double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double">
        <color auto="1"/>
      </left>
      <right style="double">
        <color indexed="64"/>
      </right>
      <top/>
      <bottom style="thin">
        <color theme="0" tint="-0.14996795556505021"/>
      </bottom>
      <diagonal/>
    </border>
    <border>
      <left style="double">
        <color indexed="64"/>
      </left>
      <right style="double">
        <color auto="1"/>
      </right>
      <top/>
      <bottom style="thin">
        <color theme="0" tint="-0.24994659260841701"/>
      </bottom>
      <diagonal/>
    </border>
    <border>
      <left style="double">
        <color indexed="64"/>
      </left>
      <right style="double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auto="1"/>
      </left>
      <right style="double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double">
        <color auto="1"/>
      </left>
      <right style="double">
        <color auto="1"/>
      </right>
      <top style="thin">
        <color theme="0" tint="-0.24994659260841701"/>
      </top>
      <bottom style="double">
        <color auto="1"/>
      </bottom>
      <diagonal/>
    </border>
    <border>
      <left/>
      <right/>
      <top style="thin">
        <color theme="0" tint="-0.14993743705557422"/>
      </top>
      <bottom style="double">
        <color auto="1"/>
      </bottom>
      <diagonal/>
    </border>
    <border>
      <left style="double">
        <color auto="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double">
        <color auto="1"/>
      </left>
      <right style="double">
        <color indexed="64"/>
      </right>
      <top style="thin">
        <color theme="0" tint="-0.14996795556505021"/>
      </top>
      <bottom style="double">
        <color auto="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/>
      <diagonal/>
    </border>
    <border>
      <left style="double">
        <color auto="1"/>
      </left>
      <right style="thin">
        <color rgb="FFB1B1B1"/>
      </right>
      <top style="double">
        <color auto="1"/>
      </top>
      <bottom style="double">
        <color auto="1"/>
      </bottom>
      <diagonal/>
    </border>
    <border>
      <left style="thin">
        <color rgb="FFB1B1B1"/>
      </left>
      <right style="thin">
        <color rgb="FFB1B1B1"/>
      </right>
      <top style="double">
        <color auto="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rgb="FF898A8D"/>
      </top>
      <bottom/>
      <diagonal/>
    </border>
    <border>
      <left/>
      <right/>
      <top/>
      <bottom style="thin">
        <color rgb="FF898A8D"/>
      </bottom>
      <diagonal/>
    </border>
    <border>
      <left style="thin">
        <color rgb="FF898A8D"/>
      </left>
      <right style="thin">
        <color rgb="FF898A8D"/>
      </right>
      <top style="thin">
        <color rgb="FF898A8D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rgb="FFB1B1B1"/>
      </top>
      <bottom style="double">
        <color auto="1"/>
      </bottom>
      <diagonal/>
    </border>
    <border>
      <left style="double">
        <color auto="1"/>
      </left>
      <right/>
      <top style="thin">
        <color rgb="FFB1B1B1"/>
      </top>
      <bottom style="double">
        <color auto="1"/>
      </bottom>
      <diagonal/>
    </border>
    <border>
      <left/>
      <right style="thin">
        <color rgb="FFB1B1B1"/>
      </right>
      <top/>
      <bottom style="double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rgb="FFB1B1B1"/>
      </left>
      <right/>
      <top/>
      <bottom style="double">
        <color auto="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/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/>
      <top style="thin">
        <color rgb="FFB1B1B1"/>
      </top>
      <bottom style="thin">
        <color rgb="FFB1B1B1"/>
      </bottom>
      <diagonal/>
    </border>
    <border>
      <left style="thin">
        <color rgb="FFB1B1B1"/>
      </left>
      <right/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8"/>
      </left>
      <right style="double">
        <color indexed="8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8"/>
      </left>
      <right/>
      <top/>
      <bottom style="double">
        <color indexed="64"/>
      </bottom>
      <diagonal/>
    </border>
    <border>
      <left style="double">
        <color indexed="8"/>
      </left>
      <right/>
      <top style="double">
        <color indexed="64"/>
      </top>
      <bottom/>
      <diagonal/>
    </border>
    <border>
      <left style="thin">
        <color theme="0" tint="-0.34998626667073579"/>
      </left>
      <right style="double">
        <color theme="1"/>
      </right>
      <top style="thin">
        <color theme="0" tint="-0.34998626667073579"/>
      </top>
      <bottom style="double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1"/>
      </bottom>
      <diagonal/>
    </border>
    <border>
      <left/>
      <right/>
      <top style="thin">
        <color theme="0" tint="-0.34998626667073579"/>
      </top>
      <bottom style="double">
        <color theme="1"/>
      </bottom>
      <diagonal/>
    </border>
    <border>
      <left style="double">
        <color theme="1"/>
      </left>
      <right/>
      <top style="thin">
        <color theme="0" tint="-0.34998626667073579"/>
      </top>
      <bottom style="double">
        <color theme="1"/>
      </bottom>
      <diagonal/>
    </border>
    <border>
      <left style="thin">
        <color theme="0" tint="-0.34998626667073579"/>
      </left>
      <right style="double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1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1"/>
      </right>
      <top style="double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1"/>
      </top>
      <bottom style="thin">
        <color theme="0" tint="-0.34998626667073579"/>
      </bottom>
      <diagonal/>
    </border>
    <border>
      <left style="double">
        <color theme="1"/>
      </left>
      <right/>
      <top style="double">
        <color theme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1"/>
      </right>
      <top/>
      <bottom style="thin">
        <color theme="0" tint="-0.34998626667073579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double">
        <color theme="1"/>
      </top>
      <bottom style="thin">
        <color theme="1"/>
      </bottom>
      <diagonal/>
    </border>
    <border>
      <left style="double">
        <color theme="0" tint="-0.34998626667073579"/>
      </left>
      <right style="thin">
        <color theme="0" tint="-0.34998626667073579"/>
      </right>
      <top style="double">
        <color theme="1"/>
      </top>
      <bottom style="double">
        <color theme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thin">
        <color rgb="FF898A8D"/>
      </top>
      <bottom/>
      <diagonal/>
    </border>
    <border>
      <left/>
      <right style="double">
        <color auto="1"/>
      </right>
      <top style="thin">
        <color rgb="FF898A8D"/>
      </top>
      <bottom/>
      <diagonal/>
    </border>
    <border>
      <left style="double">
        <color auto="1"/>
      </left>
      <right/>
      <top/>
      <bottom style="thin">
        <color rgb="FF898A8D"/>
      </bottom>
      <diagonal/>
    </border>
    <border>
      <left/>
      <right style="double">
        <color auto="1"/>
      </right>
      <top/>
      <bottom style="thin">
        <color rgb="FF898A8D"/>
      </bottom>
      <diagonal/>
    </border>
    <border>
      <left style="double">
        <color auto="1"/>
      </left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 style="double">
        <color auto="1"/>
      </right>
      <top style="thin">
        <color rgb="FF898A8D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/>
      <top style="thin">
        <color rgb="FF898A8D"/>
      </top>
      <bottom style="double">
        <color auto="1"/>
      </bottom>
      <diagonal/>
    </border>
    <border>
      <left/>
      <right/>
      <top style="thin">
        <color rgb="FF898A8D"/>
      </top>
      <bottom style="double">
        <color auto="1"/>
      </bottom>
      <diagonal/>
    </border>
    <border>
      <left/>
      <right style="double">
        <color auto="1"/>
      </right>
      <top style="thin">
        <color rgb="FF898A8D"/>
      </top>
      <bottom style="double">
        <color auto="1"/>
      </bottom>
      <diagonal/>
    </border>
    <border>
      <left/>
      <right style="thin">
        <color theme="0" tint="-0.34998626667073579"/>
      </right>
      <top style="double">
        <color theme="1"/>
      </top>
      <bottom/>
      <diagonal/>
    </border>
    <border>
      <left style="thin">
        <color theme="0" tint="-0.34998626667073579"/>
      </left>
      <right/>
      <top style="double">
        <color theme="1"/>
      </top>
      <bottom style="thin">
        <color theme="0" tint="-0.34998626667073579"/>
      </bottom>
      <diagonal/>
    </border>
    <border>
      <left/>
      <right/>
      <top style="double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double">
        <color theme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1"/>
      </left>
      <right style="thin">
        <color theme="0" tint="-0.34998626667073579"/>
      </right>
      <top/>
      <bottom/>
      <diagonal/>
    </border>
    <border>
      <left style="double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double">
        <color theme="1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double">
        <color theme="1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auto="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auto="1"/>
      </top>
      <bottom style="thin">
        <color rgb="FFB1B1B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499984740745262"/>
      </bottom>
      <diagonal/>
    </border>
    <border>
      <left/>
      <right style="thin">
        <color rgb="FFB1B1B1"/>
      </right>
      <top style="double">
        <color auto="1"/>
      </top>
      <bottom style="double">
        <color auto="1"/>
      </bottom>
      <diagonal/>
    </border>
    <border>
      <left style="thin">
        <color rgb="FFB1B1B1"/>
      </left>
      <right style="thin">
        <color rgb="FFB1B1B1"/>
      </right>
      <top style="double">
        <color auto="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double">
        <color auto="1"/>
      </top>
      <bottom style="double">
        <color auto="1"/>
      </bottom>
      <diagonal/>
    </border>
    <border>
      <left style="thin">
        <color theme="0" tint="-0.1499679555650502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theme="0" tint="-0.24994659260841701"/>
      </right>
      <top style="double">
        <color auto="1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indexed="64"/>
      </top>
      <bottom style="double">
        <color indexed="64"/>
      </bottom>
      <diagonal/>
    </border>
    <border>
      <left style="thin">
        <color theme="0" tint="-0.24994659260841701"/>
      </left>
      <right/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theme="0" tint="-0.24994659260841701"/>
      </bottom>
      <diagonal/>
    </border>
    <border>
      <left style="double">
        <color auto="1"/>
      </left>
      <right/>
      <top style="double">
        <color auto="1"/>
      </top>
      <bottom style="thin">
        <color theme="0" tint="-0.14993743705557422"/>
      </bottom>
      <diagonal/>
    </border>
    <border>
      <left style="thin">
        <color rgb="FFDCDCDC"/>
      </left>
      <right style="thin">
        <color rgb="FFDCDCDC"/>
      </right>
      <top style="double">
        <color auto="1"/>
      </top>
      <bottom style="thin">
        <color rgb="FFDCDCDC"/>
      </bottom>
      <diagonal/>
    </border>
    <border>
      <left/>
      <right style="double">
        <color auto="1"/>
      </right>
      <top style="double">
        <color auto="1"/>
      </top>
      <bottom style="thin">
        <color theme="0" tint="-0.14993743705557422"/>
      </bottom>
      <diagonal/>
    </border>
    <border>
      <left style="double">
        <color indexed="64"/>
      </left>
      <right style="double">
        <color auto="1"/>
      </right>
      <top style="double">
        <color auto="1"/>
      </top>
      <bottom style="thin">
        <color rgb="FFB6B6B6"/>
      </bottom>
      <diagonal/>
    </border>
    <border>
      <left style="thin">
        <color theme="0" tint="-0.1499679555650502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theme="0" tint="-0.24994659260841701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 style="thin">
        <color auto="1"/>
      </bottom>
      <diagonal/>
    </border>
    <border>
      <left style="thin">
        <color rgb="FFB1B1B1"/>
      </left>
      <right style="thin">
        <color rgb="FFB1B1B1"/>
      </right>
      <top style="double">
        <color auto="1"/>
      </top>
      <bottom style="thin">
        <color auto="1"/>
      </bottom>
      <diagonal/>
    </border>
    <border>
      <left style="thin">
        <color rgb="FFB1B1B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rgb="FFB1B1B1"/>
      </bottom>
      <diagonal/>
    </border>
    <border>
      <left/>
      <right style="double">
        <color auto="1"/>
      </right>
      <top style="double">
        <color auto="1"/>
      </top>
      <bottom style="thin">
        <color rgb="FFB1B1B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/>
      <diagonal/>
    </border>
    <border>
      <left style="hair">
        <color rgb="FFB1B1B1"/>
      </left>
      <right style="hair">
        <color rgb="FFB1B1B1"/>
      </right>
      <top style="hair">
        <color rgb="FFB1B1B1"/>
      </top>
      <bottom/>
      <diagonal/>
    </border>
    <border>
      <left style="hair">
        <color rgb="FFB1B1B1"/>
      </left>
      <right style="medium">
        <color rgb="FFB1B1B1"/>
      </right>
      <top style="hair">
        <color rgb="FFB1B1B1"/>
      </top>
      <bottom/>
      <diagonal/>
    </border>
    <border>
      <left style="medium">
        <color rgb="FFB1B1B1"/>
      </left>
      <right/>
      <top/>
      <bottom/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/>
      <diagonal/>
    </border>
    <border>
      <left style="medium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/>
      <diagonal/>
    </border>
    <border>
      <left style="hair">
        <color rgb="FFB1B1B1"/>
      </left>
      <right style="hair">
        <color rgb="FFB1B1B1"/>
      </right>
      <top/>
      <bottom/>
      <diagonal/>
    </border>
    <border>
      <left/>
      <right style="hair">
        <color rgb="FFB1B1B1"/>
      </right>
      <top/>
      <bottom/>
      <diagonal/>
    </border>
    <border>
      <left/>
      <right style="medium">
        <color rgb="FFB1B1B1"/>
      </right>
      <top/>
      <bottom style="medium">
        <color rgb="FFB1B1B1"/>
      </bottom>
      <diagonal/>
    </border>
    <border>
      <left style="medium">
        <color rgb="FFB1B1B1"/>
      </left>
      <right/>
      <top/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rgb="FFB1B1B1"/>
      </top>
      <bottom style="thin">
        <color theme="0"/>
      </bottom>
      <diagonal/>
    </border>
    <border>
      <left/>
      <right/>
      <top style="medium">
        <color rgb="FFB1B1B1"/>
      </top>
      <bottom style="thin">
        <color theme="0"/>
      </bottom>
      <diagonal/>
    </border>
    <border>
      <left/>
      <right style="thin">
        <color theme="0"/>
      </right>
      <top style="medium">
        <color rgb="FFB1B1B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uble">
        <color auto="1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 style="thin">
        <color theme="0"/>
      </right>
      <top style="thin">
        <color theme="0"/>
      </top>
      <bottom style="double">
        <color auto="1"/>
      </bottom>
      <diagonal/>
    </border>
    <border>
      <left/>
      <right style="double">
        <color auto="1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auto="1"/>
      </left>
      <right/>
      <top/>
      <bottom style="medium">
        <color indexed="64"/>
      </bottom>
      <diagonal/>
    </border>
    <border>
      <left/>
      <right/>
      <top style="thin">
        <color rgb="FFB1B1B1"/>
      </top>
      <bottom style="thin">
        <color rgb="FFB1B1B1"/>
      </bottom>
      <diagonal/>
    </border>
    <border>
      <left style="double">
        <color auto="1"/>
      </left>
      <right style="thin">
        <color rgb="FFB1B1B1"/>
      </right>
      <top/>
      <bottom/>
      <diagonal/>
    </border>
    <border>
      <left style="thin">
        <color rgb="FFB1B1B1"/>
      </left>
      <right style="double">
        <color theme="2" tint="-0.499984740745262"/>
      </right>
      <top style="double">
        <color theme="2" tint="-0.499984740745262"/>
      </top>
      <bottom style="thin">
        <color rgb="FFB1B1B1"/>
      </bottom>
      <diagonal/>
    </border>
    <border>
      <left style="thin">
        <color rgb="FFB1B1B1"/>
      </left>
      <right style="double">
        <color theme="2" tint="-0.499984740745262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theme="2" tint="-0.499984740745262"/>
      </right>
      <top style="thin">
        <color rgb="FFB1B1B1"/>
      </top>
      <bottom style="double">
        <color theme="2" tint="-0.499984740745262"/>
      </bottom>
      <diagonal/>
    </border>
    <border>
      <left style="thin">
        <color rgb="FFB1B1B1"/>
      </left>
      <right style="double">
        <color theme="2" tint="-0.499984740745262"/>
      </right>
      <top style="thin">
        <color rgb="FFB1B1B1"/>
      </top>
      <bottom/>
      <diagonal/>
    </border>
    <border>
      <left style="thin">
        <color rgb="FFB1B1B1"/>
      </left>
      <right style="double">
        <color theme="2" tint="-0.499984740745262"/>
      </right>
      <top style="double">
        <color auto="1"/>
      </top>
      <bottom style="double">
        <color theme="2" tint="-0.499984740745262"/>
      </bottom>
      <diagonal/>
    </border>
    <border>
      <left style="thin">
        <color rgb="FFB1B1B1"/>
      </left>
      <right/>
      <top style="double">
        <color auto="1"/>
      </top>
      <bottom style="thin">
        <color rgb="FFB1B1B1"/>
      </bottom>
      <diagonal/>
    </border>
    <border>
      <left/>
      <right/>
      <top style="double">
        <color auto="1"/>
      </top>
      <bottom style="thin">
        <color rgb="FFB1B1B1"/>
      </bottom>
      <diagonal/>
    </border>
    <border>
      <left/>
      <right style="thin">
        <color rgb="FFB1B1B1"/>
      </right>
      <top style="double">
        <color auto="1"/>
      </top>
      <bottom style="thin">
        <color rgb="FFB1B1B1"/>
      </bottom>
      <diagonal/>
    </border>
    <border>
      <left style="thin">
        <color rgb="FFB1B1B1"/>
      </left>
      <right/>
      <top/>
      <bottom/>
      <diagonal/>
    </border>
    <border>
      <left style="double">
        <color indexed="64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2762">
    <xf numFmtId="0" fontId="0" fillId="0" borderId="0" xfId="0"/>
    <xf numFmtId="43" fontId="3" fillId="0" borderId="29" xfId="1" applyFont="1" applyBorder="1" applyProtection="1">
      <protection locked="0"/>
    </xf>
    <xf numFmtId="4" fontId="3" fillId="0" borderId="0" xfId="6" applyNumberFormat="1" applyFont="1"/>
    <xf numFmtId="0" fontId="3" fillId="0" borderId="0" xfId="7" applyFont="1"/>
    <xf numFmtId="0" fontId="3" fillId="0" borderId="0" xfId="0" applyFont="1"/>
    <xf numFmtId="43" fontId="3" fillId="0" borderId="30" xfId="1" applyFont="1" applyBorder="1" applyProtection="1">
      <protection locked="0"/>
    </xf>
    <xf numFmtId="0" fontId="3" fillId="0" borderId="0" xfId="9" applyFont="1"/>
    <xf numFmtId="0" fontId="4" fillId="0" borderId="0" xfId="0" applyFont="1"/>
    <xf numFmtId="43" fontId="12" fillId="0" borderId="29" xfId="1" applyFont="1" applyFill="1" applyBorder="1" applyAlignment="1">
      <alignment horizontal="right" vertical="center" wrapText="1"/>
    </xf>
    <xf numFmtId="0" fontId="4" fillId="0" borderId="0" xfId="0" applyFont="1" applyProtection="1">
      <protection locked="0"/>
    </xf>
    <xf numFmtId="43" fontId="7" fillId="3" borderId="29" xfId="1" applyFont="1" applyFill="1" applyBorder="1" applyProtection="1"/>
    <xf numFmtId="43" fontId="7" fillId="3" borderId="30" xfId="1" applyFont="1" applyFill="1" applyBorder="1" applyProtection="1"/>
    <xf numFmtId="43" fontId="3" fillId="0" borderId="29" xfId="1" applyFont="1" applyBorder="1" applyProtection="1"/>
    <xf numFmtId="43" fontId="3" fillId="0" borderId="30" xfId="1" applyFont="1" applyBorder="1" applyProtection="1"/>
    <xf numFmtId="0" fontId="12" fillId="0" borderId="0" xfId="0" applyFont="1" applyProtection="1">
      <protection locked="0"/>
    </xf>
    <xf numFmtId="0" fontId="12" fillId="0" borderId="7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12" fillId="0" borderId="22" xfId="0" applyFont="1" applyBorder="1" applyProtection="1">
      <protection locked="0"/>
    </xf>
    <xf numFmtId="0" fontId="12" fillId="0" borderId="23" xfId="0" applyFont="1" applyBorder="1" applyProtection="1">
      <protection locked="0"/>
    </xf>
    <xf numFmtId="0" fontId="12" fillId="0" borderId="24" xfId="0" applyFont="1" applyBorder="1" applyProtection="1">
      <protection locked="0"/>
    </xf>
    <xf numFmtId="0" fontId="12" fillId="3" borderId="26" xfId="0" applyFont="1" applyFill="1" applyBorder="1"/>
    <xf numFmtId="0" fontId="12" fillId="3" borderId="26" xfId="0" applyFont="1" applyFill="1" applyBorder="1" applyProtection="1">
      <protection locked="0"/>
    </xf>
    <xf numFmtId="0" fontId="12" fillId="3" borderId="27" xfId="0" applyFont="1" applyFill="1" applyBorder="1"/>
    <xf numFmtId="43" fontId="5" fillId="3" borderId="29" xfId="1" applyFont="1" applyFill="1" applyBorder="1" applyProtection="1"/>
    <xf numFmtId="43" fontId="5" fillId="3" borderId="30" xfId="1" applyFont="1" applyFill="1" applyBorder="1" applyProtection="1"/>
    <xf numFmtId="43" fontId="12" fillId="0" borderId="29" xfId="1" applyFont="1" applyBorder="1" applyProtection="1">
      <protection locked="0"/>
    </xf>
    <xf numFmtId="43" fontId="12" fillId="0" borderId="29" xfId="1" applyFont="1" applyBorder="1" applyProtection="1"/>
    <xf numFmtId="43" fontId="12" fillId="0" borderId="30" xfId="1" applyFont="1" applyBorder="1" applyProtection="1"/>
    <xf numFmtId="0" fontId="5" fillId="3" borderId="29" xfId="2" applyFont="1" applyFill="1" applyBorder="1" applyAlignment="1">
      <alignment horizontal="left" vertical="center" indent="1"/>
    </xf>
    <xf numFmtId="0" fontId="12" fillId="0" borderId="29" xfId="2" applyFont="1" applyBorder="1" applyAlignment="1">
      <alignment horizontal="left" vertical="center" wrapText="1" indent="1"/>
    </xf>
    <xf numFmtId="0" fontId="12" fillId="0" borderId="28" xfId="0" applyFont="1" applyBorder="1" applyAlignment="1">
      <alignment vertical="center"/>
    </xf>
    <xf numFmtId="0" fontId="12" fillId="0" borderId="29" xfId="0" applyFont="1" applyBorder="1"/>
    <xf numFmtId="0" fontId="12" fillId="0" borderId="28" xfId="0" applyFont="1" applyBorder="1"/>
    <xf numFmtId="0" fontId="12" fillId="0" borderId="4" xfId="0" applyFont="1" applyBorder="1"/>
    <xf numFmtId="0" fontId="12" fillId="0" borderId="31" xfId="0" applyFont="1" applyBorder="1" applyProtection="1">
      <protection locked="0"/>
    </xf>
    <xf numFmtId="43" fontId="12" fillId="0" borderId="31" xfId="1" applyFont="1" applyBorder="1" applyProtection="1">
      <protection locked="0"/>
    </xf>
    <xf numFmtId="43" fontId="12" fillId="0" borderId="31" xfId="1" applyFont="1" applyBorder="1" applyProtection="1"/>
    <xf numFmtId="0" fontId="12" fillId="0" borderId="31" xfId="0" applyFont="1" applyBorder="1"/>
    <xf numFmtId="43" fontId="5" fillId="0" borderId="31" xfId="1" applyFont="1" applyBorder="1" applyProtection="1">
      <protection locked="0"/>
    </xf>
    <xf numFmtId="43" fontId="5" fillId="0" borderId="32" xfId="1" applyFont="1" applyBorder="1" applyProtection="1"/>
    <xf numFmtId="0" fontId="12" fillId="0" borderId="33" xfId="0" applyFont="1" applyBorder="1"/>
    <xf numFmtId="43" fontId="12" fillId="0" borderId="33" xfId="1" applyFont="1" applyBorder="1" applyProtection="1">
      <protection locked="0"/>
    </xf>
    <xf numFmtId="43" fontId="12" fillId="0" borderId="33" xfId="1" applyFont="1" applyBorder="1" applyProtection="1"/>
    <xf numFmtId="43" fontId="12" fillId="0" borderId="34" xfId="1" applyFont="1" applyBorder="1" applyProtection="1"/>
    <xf numFmtId="0" fontId="5" fillId="0" borderId="0" xfId="0" applyFont="1" applyAlignment="1" applyProtection="1">
      <alignment horizontal="right"/>
      <protection locked="0"/>
    </xf>
    <xf numFmtId="43" fontId="5" fillId="0" borderId="0" xfId="1" applyFont="1" applyFill="1" applyBorder="1" applyProtection="1">
      <protection locked="0"/>
    </xf>
    <xf numFmtId="0" fontId="12" fillId="0" borderId="0" xfId="0" applyFont="1"/>
    <xf numFmtId="43" fontId="12" fillId="0" borderId="29" xfId="1" applyFont="1" applyFill="1" applyBorder="1" applyAlignment="1">
      <alignment vertical="center"/>
    </xf>
    <xf numFmtId="0" fontId="4" fillId="0" borderId="4" xfId="8" applyFont="1" applyBorder="1"/>
    <xf numFmtId="0" fontId="4" fillId="0" borderId="0" xfId="8" applyFont="1"/>
    <xf numFmtId="0" fontId="4" fillId="0" borderId="5" xfId="8" applyFont="1" applyBorder="1"/>
    <xf numFmtId="0" fontId="4" fillId="0" borderId="0" xfId="8" applyFont="1" applyProtection="1">
      <protection locked="0"/>
    </xf>
    <xf numFmtId="0" fontId="4" fillId="0" borderId="7" xfId="8" applyFont="1" applyBorder="1"/>
    <xf numFmtId="0" fontId="4" fillId="0" borderId="8" xfId="8" applyFont="1" applyBorder="1"/>
    <xf numFmtId="43" fontId="4" fillId="0" borderId="23" xfId="1" applyFont="1" applyBorder="1" applyProtection="1"/>
    <xf numFmtId="43" fontId="4" fillId="0" borderId="24" xfId="1" applyFont="1" applyBorder="1" applyProtection="1"/>
    <xf numFmtId="43" fontId="4" fillId="0" borderId="47" xfId="1" applyFont="1" applyBorder="1" applyProtection="1"/>
    <xf numFmtId="43" fontId="4" fillId="0" borderId="52" xfId="1" applyFont="1" applyBorder="1" applyProtection="1"/>
    <xf numFmtId="43" fontId="4" fillId="0" borderId="26" xfId="1" applyFont="1" applyBorder="1" applyProtection="1"/>
    <xf numFmtId="43" fontId="4" fillId="0" borderId="27" xfId="1" applyFont="1" applyBorder="1" applyProtection="1"/>
    <xf numFmtId="43" fontId="4" fillId="0" borderId="29" xfId="1" applyFont="1" applyBorder="1" applyProtection="1"/>
    <xf numFmtId="43" fontId="4" fillId="0" borderId="30" xfId="1" applyFont="1" applyBorder="1" applyProtection="1"/>
    <xf numFmtId="43" fontId="4" fillId="3" borderId="29" xfId="1" applyFont="1" applyFill="1" applyBorder="1" applyProtection="1"/>
    <xf numFmtId="43" fontId="4" fillId="3" borderId="30" xfId="1" applyFont="1" applyFill="1" applyBorder="1" applyProtection="1"/>
    <xf numFmtId="43" fontId="4" fillId="0" borderId="29" xfId="1" applyFont="1" applyBorder="1" applyProtection="1">
      <protection locked="0"/>
    </xf>
    <xf numFmtId="43" fontId="4" fillId="0" borderId="30" xfId="1" applyFont="1" applyBorder="1" applyProtection="1">
      <protection locked="0"/>
    </xf>
    <xf numFmtId="0" fontId="4" fillId="0" borderId="28" xfId="8" applyFont="1" applyBorder="1" applyAlignment="1">
      <alignment horizontal="left"/>
    </xf>
    <xf numFmtId="43" fontId="4" fillId="6" borderId="29" xfId="1" applyFont="1" applyFill="1" applyBorder="1" applyProtection="1">
      <protection locked="0"/>
    </xf>
    <xf numFmtId="43" fontId="4" fillId="6" borderId="30" xfId="1" applyFont="1" applyFill="1" applyBorder="1" applyProtection="1">
      <protection locked="0"/>
    </xf>
    <xf numFmtId="0" fontId="4" fillId="0" borderId="55" xfId="8" applyFont="1" applyBorder="1" applyAlignment="1">
      <alignment horizontal="center"/>
    </xf>
    <xf numFmtId="0" fontId="4" fillId="0" borderId="0" xfId="8" applyFont="1" applyAlignment="1">
      <alignment horizontal="center"/>
    </xf>
    <xf numFmtId="43" fontId="3" fillId="3" borderId="61" xfId="1" applyFont="1" applyFill="1" applyBorder="1" applyProtection="1"/>
    <xf numFmtId="43" fontId="4" fillId="0" borderId="7" xfId="1" applyFont="1" applyBorder="1"/>
    <xf numFmtId="43" fontId="4" fillId="0" borderId="8" xfId="1" applyFont="1" applyBorder="1"/>
    <xf numFmtId="0" fontId="5" fillId="0" borderId="0" xfId="7" applyFont="1" applyAlignment="1">
      <alignment horizontal="center" vertical="center"/>
    </xf>
    <xf numFmtId="0" fontId="5" fillId="2" borderId="4" xfId="2" applyFont="1" applyFill="1" applyBorder="1" applyAlignment="1" applyProtection="1">
      <alignment horizontal="left"/>
      <protection locked="0"/>
    </xf>
    <xf numFmtId="0" fontId="12" fillId="2" borderId="0" xfId="2" applyFont="1" applyFill="1" applyProtection="1">
      <protection locked="0"/>
    </xf>
    <xf numFmtId="0" fontId="5" fillId="2" borderId="5" xfId="2" applyFont="1" applyFill="1" applyBorder="1" applyAlignment="1" applyProtection="1">
      <alignment horizontal="right" vertical="top"/>
      <protection locked="0"/>
    </xf>
    <xf numFmtId="0" fontId="5" fillId="3" borderId="25" xfId="3" applyFont="1" applyFill="1" applyBorder="1" applyAlignment="1">
      <alignment horizontal="center" vertical="center"/>
    </xf>
    <xf numFmtId="0" fontId="5" fillId="3" borderId="26" xfId="2" applyFont="1" applyFill="1" applyBorder="1" applyAlignment="1">
      <alignment horizontal="left" vertical="center" indent="1"/>
    </xf>
    <xf numFmtId="0" fontId="5" fillId="3" borderId="26" xfId="2" applyFont="1" applyFill="1" applyBorder="1" applyAlignment="1">
      <alignment horizontal="center" vertical="center"/>
    </xf>
    <xf numFmtId="0" fontId="5" fillId="3" borderId="28" xfId="3" applyFont="1" applyFill="1" applyBorder="1" applyAlignment="1">
      <alignment horizontal="center" vertical="center"/>
    </xf>
    <xf numFmtId="0" fontId="5" fillId="3" borderId="29" xfId="2" applyFont="1" applyFill="1" applyBorder="1" applyAlignment="1">
      <alignment horizontal="center" vertical="center"/>
    </xf>
    <xf numFmtId="0" fontId="12" fillId="0" borderId="28" xfId="3" applyFont="1" applyBorder="1" applyAlignment="1">
      <alignment horizontal="center" vertical="center"/>
    </xf>
    <xf numFmtId="0" fontId="12" fillId="0" borderId="29" xfId="2" applyFont="1" applyBorder="1" applyAlignment="1">
      <alignment horizontal="left" vertical="center" indent="1"/>
    </xf>
    <xf numFmtId="0" fontId="12" fillId="0" borderId="29" xfId="2" applyFont="1" applyBorder="1" applyAlignment="1">
      <alignment horizontal="center" vertical="center"/>
    </xf>
    <xf numFmtId="49" fontId="12" fillId="0" borderId="28" xfId="3" applyNumberFormat="1" applyFont="1" applyBorder="1" applyAlignment="1">
      <alignment horizontal="center" vertical="center"/>
    </xf>
    <xf numFmtId="49" fontId="12" fillId="0" borderId="29" xfId="2" applyNumberFormat="1" applyFont="1" applyBorder="1" applyAlignment="1">
      <alignment horizontal="center" vertical="center"/>
    </xf>
    <xf numFmtId="0" fontId="5" fillId="3" borderId="29" xfId="2" applyFont="1" applyFill="1" applyBorder="1" applyAlignment="1">
      <alignment horizontal="left" vertical="center" wrapText="1" indent="1"/>
    </xf>
    <xf numFmtId="0" fontId="5" fillId="3" borderId="29" xfId="2" applyFont="1" applyFill="1" applyBorder="1" applyAlignment="1">
      <alignment horizontal="right" vertical="center"/>
    </xf>
    <xf numFmtId="49" fontId="5" fillId="0" borderId="28" xfId="3" applyNumberFormat="1" applyFont="1" applyBorder="1" applyAlignment="1">
      <alignment horizontal="center" vertical="center"/>
    </xf>
    <xf numFmtId="0" fontId="5" fillId="0" borderId="29" xfId="2" applyFont="1" applyBorder="1" applyAlignment="1">
      <alignment horizontal="left" vertical="center" indent="1"/>
    </xf>
    <xf numFmtId="49" fontId="5" fillId="0" borderId="29" xfId="2" applyNumberFormat="1" applyFont="1" applyBorder="1" applyAlignment="1">
      <alignment horizontal="center" vertical="center"/>
    </xf>
    <xf numFmtId="0" fontId="12" fillId="0" borderId="29" xfId="2" applyFont="1" applyBorder="1" applyAlignment="1">
      <alignment vertical="center"/>
    </xf>
    <xf numFmtId="0" fontId="5" fillId="3" borderId="29" xfId="2" applyFont="1" applyFill="1" applyBorder="1" applyAlignment="1">
      <alignment horizontal="right" vertical="center" indent="1"/>
    </xf>
    <xf numFmtId="49" fontId="12" fillId="0" borderId="29" xfId="2" applyNumberFormat="1" applyFont="1" applyBorder="1" applyAlignment="1">
      <alignment horizontal="left" vertical="center" indent="1"/>
    </xf>
    <xf numFmtId="0" fontId="5" fillId="3" borderId="29" xfId="2" applyFont="1" applyFill="1" applyBorder="1" applyAlignment="1">
      <alignment horizontal="left" vertical="center" wrapText="1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0" borderId="0" xfId="4" applyFont="1" applyAlignment="1">
      <alignment vertical="top"/>
    </xf>
    <xf numFmtId="0" fontId="12" fillId="0" borderId="0" xfId="4" applyFont="1"/>
    <xf numFmtId="0" fontId="5" fillId="0" borderId="0" xfId="4" applyFont="1"/>
    <xf numFmtId="0" fontId="12" fillId="0" borderId="0" xfId="4" applyFont="1" applyAlignment="1">
      <alignment vertical="top" wrapText="1"/>
    </xf>
    <xf numFmtId="0" fontId="5" fillId="2" borderId="4" xfId="4" applyFont="1" applyFill="1" applyBorder="1" applyAlignment="1" applyProtection="1">
      <alignment horizontal="center" vertical="top"/>
      <protection locked="0"/>
    </xf>
    <xf numFmtId="0" fontId="5" fillId="2" borderId="0" xfId="4" applyFont="1" applyFill="1" applyAlignment="1" applyProtection="1">
      <alignment horizontal="center" vertical="top"/>
      <protection locked="0"/>
    </xf>
    <xf numFmtId="0" fontId="5" fillId="2" borderId="0" xfId="4" applyFont="1" applyFill="1" applyAlignment="1" applyProtection="1">
      <alignment horizontal="center" vertical="top" wrapText="1"/>
      <protection locked="0"/>
    </xf>
    <xf numFmtId="0" fontId="5" fillId="2" borderId="5" xfId="4" applyFont="1" applyFill="1" applyBorder="1" applyAlignment="1" applyProtection="1">
      <alignment horizontal="center" vertical="top"/>
      <protection locked="0"/>
    </xf>
    <xf numFmtId="0" fontId="12" fillId="0" borderId="0" xfId="4" applyFont="1" applyProtection="1">
      <protection locked="0"/>
    </xf>
    <xf numFmtId="0" fontId="5" fillId="2" borderId="4" xfId="4" applyFont="1" applyFill="1" applyBorder="1" applyAlignment="1">
      <alignment horizontal="left" vertical="top"/>
    </xf>
    <xf numFmtId="0" fontId="5" fillId="2" borderId="0" xfId="4" applyFont="1" applyFill="1" applyAlignment="1">
      <alignment horizontal="center" vertical="top"/>
    </xf>
    <xf numFmtId="0" fontId="5" fillId="2" borderId="0" xfId="4" applyFont="1" applyFill="1" applyAlignment="1">
      <alignment horizontal="left" vertical="top"/>
    </xf>
    <xf numFmtId="0" fontId="5" fillId="2" borderId="7" xfId="4" applyFont="1" applyFill="1" applyBorder="1" applyAlignment="1">
      <alignment horizontal="center" vertical="top"/>
    </xf>
    <xf numFmtId="0" fontId="5" fillId="2" borderId="7" xfId="4" applyFont="1" applyFill="1" applyBorder="1" applyAlignment="1">
      <alignment horizontal="center" vertical="top" wrapText="1"/>
    </xf>
    <xf numFmtId="0" fontId="5" fillId="2" borderId="8" xfId="4" applyFont="1" applyFill="1" applyBorder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12" fillId="0" borderId="0" xfId="4" applyFont="1" applyAlignment="1">
      <alignment vertical="center"/>
    </xf>
    <xf numFmtId="0" fontId="5" fillId="2" borderId="40" xfId="4" quotePrefix="1" applyFont="1" applyFill="1" applyBorder="1" applyAlignment="1">
      <alignment horizontal="center" vertical="center"/>
    </xf>
    <xf numFmtId="0" fontId="12" fillId="0" borderId="0" xfId="4" applyFont="1" applyAlignment="1">
      <alignment wrapText="1"/>
    </xf>
    <xf numFmtId="0" fontId="5" fillId="3" borderId="28" xfId="4" applyFont="1" applyFill="1" applyBorder="1" applyAlignment="1">
      <alignment horizontal="center" vertical="center"/>
    </xf>
    <xf numFmtId="0" fontId="5" fillId="3" borderId="29" xfId="4" applyFont="1" applyFill="1" applyBorder="1" applyAlignment="1">
      <alignment horizontal="left" vertical="center"/>
    </xf>
    <xf numFmtId="43" fontId="5" fillId="3" borderId="29" xfId="1" applyFont="1" applyFill="1" applyBorder="1" applyAlignment="1" applyProtection="1">
      <alignment vertical="center"/>
    </xf>
    <xf numFmtId="43" fontId="5" fillId="3" borderId="29" xfId="1" applyFont="1" applyFill="1" applyBorder="1" applyAlignment="1" applyProtection="1">
      <alignment horizontal="right" vertical="center" wrapText="1"/>
    </xf>
    <xf numFmtId="43" fontId="12" fillId="3" borderId="30" xfId="1" applyFont="1" applyFill="1" applyBorder="1" applyAlignment="1" applyProtection="1">
      <alignment horizontal="right" vertical="center"/>
    </xf>
    <xf numFmtId="0" fontId="5" fillId="0" borderId="28" xfId="4" applyFont="1" applyBorder="1" applyAlignment="1">
      <alignment horizontal="right" vertical="center"/>
    </xf>
    <xf numFmtId="0" fontId="12" fillId="0" borderId="44" xfId="4" applyFont="1" applyBorder="1" applyAlignment="1">
      <alignment vertical="center"/>
    </xf>
    <xf numFmtId="43" fontId="12" fillId="0" borderId="29" xfId="1" applyFont="1" applyFill="1" applyBorder="1" applyAlignment="1" applyProtection="1">
      <alignment vertical="center"/>
      <protection locked="0"/>
    </xf>
    <xf numFmtId="43" fontId="12" fillId="0" borderId="29" xfId="1" applyFont="1" applyFill="1" applyBorder="1" applyAlignment="1" applyProtection="1">
      <alignment horizontal="right" vertical="center" wrapText="1"/>
      <protection locked="0"/>
    </xf>
    <xf numFmtId="0" fontId="12" fillId="0" borderId="28" xfId="4" applyFont="1" applyBorder="1" applyAlignment="1">
      <alignment horizontal="left" vertical="center"/>
    </xf>
    <xf numFmtId="0" fontId="12" fillId="0" borderId="44" xfId="4" applyFont="1" applyBorder="1" applyAlignment="1">
      <alignment horizontal="justify" vertical="center" wrapText="1"/>
    </xf>
    <xf numFmtId="43" fontId="5" fillId="0" borderId="29" xfId="1" applyFont="1" applyFill="1" applyBorder="1" applyAlignment="1">
      <alignment horizontal="center" vertical="center" wrapText="1"/>
    </xf>
    <xf numFmtId="43" fontId="12" fillId="0" borderId="30" xfId="1" applyFont="1" applyFill="1" applyBorder="1" applyAlignment="1">
      <alignment horizontal="center" vertical="center"/>
    </xf>
    <xf numFmtId="0" fontId="5" fillId="3" borderId="29" xfId="4" applyFont="1" applyFill="1" applyBorder="1" applyAlignment="1">
      <alignment vertical="center" wrapText="1"/>
    </xf>
    <xf numFmtId="0" fontId="5" fillId="0" borderId="28" xfId="4" applyFont="1" applyBorder="1" applyAlignment="1">
      <alignment horizontal="center" vertical="center"/>
    </xf>
    <xf numFmtId="43" fontId="12" fillId="0" borderId="29" xfId="1" applyFont="1" applyFill="1" applyBorder="1" applyAlignment="1">
      <alignment horizontal="center" vertical="center" wrapText="1"/>
    </xf>
    <xf numFmtId="0" fontId="5" fillId="3" borderId="29" xfId="4" applyFont="1" applyFill="1" applyBorder="1" applyAlignment="1">
      <alignment vertical="center"/>
    </xf>
    <xf numFmtId="0" fontId="12" fillId="0" borderId="44" xfId="4" applyFont="1" applyBorder="1" applyAlignment="1">
      <alignment horizontal="left" vertical="center"/>
    </xf>
    <xf numFmtId="0" fontId="5" fillId="0" borderId="28" xfId="4" applyFont="1" applyBorder="1" applyAlignment="1">
      <alignment horizontal="left" vertical="center"/>
    </xf>
    <xf numFmtId="0" fontId="5" fillId="0" borderId="0" xfId="4" applyFont="1" applyAlignment="1">
      <alignment vertical="top"/>
    </xf>
    <xf numFmtId="0" fontId="5" fillId="0" borderId="44" xfId="4" applyFont="1" applyBorder="1" applyAlignment="1">
      <alignment vertical="center"/>
    </xf>
    <xf numFmtId="43" fontId="5" fillId="0" borderId="29" xfId="1" applyFont="1" applyFill="1" applyBorder="1" applyAlignment="1">
      <alignment vertical="center"/>
    </xf>
    <xf numFmtId="43" fontId="5" fillId="0" borderId="29" xfId="1" applyFont="1" applyFill="1" applyBorder="1" applyAlignment="1">
      <alignment horizontal="right" vertical="center"/>
    </xf>
    <xf numFmtId="43" fontId="12" fillId="3" borderId="29" xfId="1" applyFont="1" applyFill="1" applyBorder="1" applyAlignment="1" applyProtection="1">
      <alignment horizontal="right" vertical="center" wrapText="1"/>
    </xf>
    <xf numFmtId="0" fontId="12" fillId="0" borderId="44" xfId="4" applyFont="1" applyBorder="1" applyAlignment="1">
      <alignment vertical="center" wrapText="1"/>
    </xf>
    <xf numFmtId="0" fontId="12" fillId="0" borderId="44" xfId="4" applyFont="1" applyBorder="1" applyAlignment="1">
      <alignment horizontal="left" vertical="center" wrapText="1"/>
    </xf>
    <xf numFmtId="0" fontId="5" fillId="0" borderId="44" xfId="4" applyFont="1" applyBorder="1" applyAlignment="1">
      <alignment horizontal="left" vertical="center" wrapText="1"/>
    </xf>
    <xf numFmtId="43" fontId="12" fillId="0" borderId="0" xfId="4" applyNumberFormat="1" applyFont="1"/>
    <xf numFmtId="0" fontId="5" fillId="2" borderId="0" xfId="4" applyFont="1" applyFill="1" applyAlignment="1">
      <alignment vertical="center"/>
    </xf>
    <xf numFmtId="0" fontId="5" fillId="2" borderId="0" xfId="4" applyFont="1" applyFill="1" applyAlignment="1">
      <alignment horizontal="center" vertical="center"/>
    </xf>
    <xf numFmtId="0" fontId="12" fillId="0" borderId="0" xfId="4" applyFont="1" applyAlignment="1">
      <alignment horizontal="center" vertical="top"/>
    </xf>
    <xf numFmtId="0" fontId="12" fillId="0" borderId="0" xfId="4" applyFont="1" applyAlignment="1">
      <alignment horizontal="center" vertical="top" wrapText="1"/>
    </xf>
    <xf numFmtId="4" fontId="12" fillId="0" borderId="0" xfId="6" applyNumberFormat="1" applyFont="1"/>
    <xf numFmtId="4" fontId="5" fillId="0" borderId="0" xfId="6" applyNumberFormat="1" applyFont="1"/>
    <xf numFmtId="0" fontId="12" fillId="0" borderId="0" xfId="6" applyFont="1"/>
    <xf numFmtId="0" fontId="18" fillId="2" borderId="0" xfId="6" applyFont="1" applyFill="1" applyAlignment="1">
      <alignment horizontal="center" vertical="top"/>
    </xf>
    <xf numFmtId="0" fontId="18" fillId="2" borderId="5" xfId="6" applyFont="1" applyFill="1" applyBorder="1" applyAlignment="1">
      <alignment horizontal="center" vertical="top"/>
    </xf>
    <xf numFmtId="49" fontId="10" fillId="2" borderId="0" xfId="6" applyNumberFormat="1" applyFont="1" applyFill="1" applyAlignment="1">
      <alignment horizontal="left" vertical="top"/>
    </xf>
    <xf numFmtId="0" fontId="21" fillId="2" borderId="0" xfId="6" applyFont="1" applyFill="1" applyAlignment="1">
      <alignment vertical="top"/>
    </xf>
    <xf numFmtId="0" fontId="14" fillId="2" borderId="0" xfId="6" applyFont="1" applyFill="1" applyAlignment="1">
      <alignment vertical="top"/>
    </xf>
    <xf numFmtId="0" fontId="5" fillId="2" borderId="5" xfId="0" applyFont="1" applyFill="1" applyBorder="1" applyAlignment="1" applyProtection="1">
      <alignment horizontal="right" vertical="top"/>
      <protection locked="0"/>
    </xf>
    <xf numFmtId="0" fontId="22" fillId="2" borderId="7" xfId="6" applyFont="1" applyFill="1" applyBorder="1" applyAlignment="1">
      <alignment horizontal="center" vertical="top"/>
    </xf>
    <xf numFmtId="0" fontId="22" fillId="2" borderId="8" xfId="6" applyFont="1" applyFill="1" applyBorder="1" applyAlignment="1">
      <alignment horizontal="center" vertical="top"/>
    </xf>
    <xf numFmtId="0" fontId="22" fillId="2" borderId="0" xfId="6" applyFont="1" applyFill="1" applyAlignment="1">
      <alignment horizontal="center" vertical="top"/>
    </xf>
    <xf numFmtId="0" fontId="12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top"/>
    </xf>
    <xf numFmtId="43" fontId="5" fillId="0" borderId="29" xfId="1" applyFont="1" applyBorder="1"/>
    <xf numFmtId="43" fontId="12" fillId="4" borderId="29" xfId="1" applyFont="1" applyFill="1" applyBorder="1"/>
    <xf numFmtId="43" fontId="5" fillId="0" borderId="30" xfId="1" applyFont="1" applyBorder="1"/>
    <xf numFmtId="43" fontId="12" fillId="0" borderId="29" xfId="1" applyFont="1" applyBorder="1"/>
    <xf numFmtId="43" fontId="12" fillId="0" borderId="29" xfId="1" applyFont="1" applyFill="1" applyBorder="1"/>
    <xf numFmtId="43" fontId="5" fillId="0" borderId="29" xfId="1" applyFont="1" applyFill="1" applyBorder="1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12" fillId="0" borderId="0" xfId="7" applyFont="1" applyAlignment="1">
      <alignment vertical="top"/>
    </xf>
    <xf numFmtId="0" fontId="12" fillId="0" borderId="0" xfId="7" applyFont="1"/>
    <xf numFmtId="0" fontId="5" fillId="0" borderId="0" xfId="7" applyFont="1"/>
    <xf numFmtId="0" fontId="18" fillId="2" borderId="4" xfId="7" applyFont="1" applyFill="1" applyBorder="1" applyAlignment="1">
      <alignment horizontal="center" vertical="top"/>
    </xf>
    <xf numFmtId="0" fontId="18" fillId="2" borderId="0" xfId="7" applyFont="1" applyFill="1" applyAlignment="1">
      <alignment horizontal="center" vertical="top"/>
    </xf>
    <xf numFmtId="0" fontId="18" fillId="2" borderId="5" xfId="7" applyFont="1" applyFill="1" applyBorder="1" applyAlignment="1">
      <alignment horizontal="center" vertical="top"/>
    </xf>
    <xf numFmtId="49" fontId="10" fillId="2" borderId="0" xfId="7" applyNumberFormat="1" applyFont="1" applyFill="1" applyAlignment="1">
      <alignment horizontal="left" vertical="top"/>
    </xf>
    <xf numFmtId="0" fontId="21" fillId="2" borderId="0" xfId="7" applyFont="1" applyFill="1" applyAlignment="1">
      <alignment vertical="top"/>
    </xf>
    <xf numFmtId="0" fontId="14" fillId="2" borderId="0" xfId="7" applyFont="1" applyFill="1" applyAlignment="1" applyProtection="1">
      <alignment vertical="top"/>
      <protection locked="0"/>
    </xf>
    <xf numFmtId="0" fontId="5" fillId="2" borderId="5" xfId="7" applyFont="1" applyFill="1" applyBorder="1" applyAlignment="1" applyProtection="1">
      <alignment horizontal="right" vertical="top"/>
      <protection locked="0"/>
    </xf>
    <xf numFmtId="0" fontId="22" fillId="2" borderId="7" xfId="7" applyFont="1" applyFill="1" applyBorder="1" applyAlignment="1">
      <alignment horizontal="center" vertical="top"/>
    </xf>
    <xf numFmtId="0" fontId="22" fillId="2" borderId="8" xfId="7" applyFont="1" applyFill="1" applyBorder="1" applyAlignment="1">
      <alignment horizontal="center" vertical="top"/>
    </xf>
    <xf numFmtId="0" fontId="22" fillId="2" borderId="0" xfId="7" applyFont="1" applyFill="1" applyAlignment="1">
      <alignment horizontal="center" vertical="top"/>
    </xf>
    <xf numFmtId="0" fontId="7" fillId="2" borderId="10" xfId="7" applyFont="1" applyFill="1" applyBorder="1" applyAlignment="1">
      <alignment horizontal="center" vertical="center"/>
    </xf>
    <xf numFmtId="0" fontId="7" fillId="2" borderId="15" xfId="7" applyFont="1" applyFill="1" applyBorder="1" applyAlignment="1">
      <alignment horizontal="center" vertical="center" wrapText="1"/>
    </xf>
    <xf numFmtId="0" fontId="12" fillId="0" borderId="0" xfId="7" applyFont="1" applyAlignment="1">
      <alignment horizontal="center" vertical="center"/>
    </xf>
    <xf numFmtId="0" fontId="22" fillId="0" borderId="0" xfId="7" applyFont="1" applyAlignment="1">
      <alignment horizontal="center" vertical="top"/>
    </xf>
    <xf numFmtId="0" fontId="5" fillId="0" borderId="1" xfId="7" applyFont="1" applyBorder="1"/>
    <xf numFmtId="164" fontId="12" fillId="0" borderId="23" xfId="7" applyNumberFormat="1" applyFont="1" applyBorder="1"/>
    <xf numFmtId="164" fontId="12" fillId="0" borderId="3" xfId="7" applyNumberFormat="1" applyFont="1" applyBorder="1"/>
    <xf numFmtId="0" fontId="5" fillId="0" borderId="4" xfId="7" applyFont="1" applyBorder="1"/>
    <xf numFmtId="164" fontId="12" fillId="0" borderId="47" xfId="7" applyNumberFormat="1" applyFont="1" applyBorder="1"/>
    <xf numFmtId="164" fontId="12" fillId="0" borderId="5" xfId="7" applyNumberFormat="1" applyFont="1" applyBorder="1"/>
    <xf numFmtId="43" fontId="5" fillId="3" borderId="47" xfId="1" applyFont="1" applyFill="1" applyBorder="1" applyProtection="1"/>
    <xf numFmtId="43" fontId="5" fillId="3" borderId="5" xfId="1" applyFont="1" applyFill="1" applyBorder="1" applyProtection="1"/>
    <xf numFmtId="43" fontId="12" fillId="0" borderId="47" xfId="1" applyFont="1" applyBorder="1" applyProtection="1">
      <protection locked="0"/>
    </xf>
    <xf numFmtId="43" fontId="12" fillId="0" borderId="47" xfId="1" applyFont="1" applyBorder="1" applyProtection="1"/>
    <xf numFmtId="43" fontId="12" fillId="0" borderId="5" xfId="1" applyFont="1" applyBorder="1" applyProtection="1"/>
    <xf numFmtId="0" fontId="12" fillId="0" borderId="48" xfId="7" applyFont="1" applyBorder="1"/>
    <xf numFmtId="43" fontId="12" fillId="3" borderId="29" xfId="1" applyFont="1" applyFill="1" applyBorder="1" applyProtection="1"/>
    <xf numFmtId="43" fontId="12" fillId="3" borderId="49" xfId="1" applyFont="1" applyFill="1" applyBorder="1" applyProtection="1"/>
    <xf numFmtId="0" fontId="12" fillId="0" borderId="4" xfId="7" applyFont="1" applyBorder="1"/>
    <xf numFmtId="43" fontId="5" fillId="0" borderId="47" xfId="1" applyFont="1" applyBorder="1" applyProtection="1">
      <protection locked="0"/>
    </xf>
    <xf numFmtId="43" fontId="5" fillId="0" borderId="47" xfId="1" applyFont="1" applyBorder="1" applyProtection="1"/>
    <xf numFmtId="43" fontId="5" fillId="0" borderId="5" xfId="1" applyFont="1" applyBorder="1" applyProtection="1"/>
    <xf numFmtId="0" fontId="5" fillId="0" borderId="4" xfId="7" applyFont="1" applyBorder="1" applyAlignment="1">
      <alignment horizontal="right"/>
    </xf>
    <xf numFmtId="2" fontId="12" fillId="0" borderId="33" xfId="7" applyNumberFormat="1" applyFont="1" applyBorder="1"/>
    <xf numFmtId="2" fontId="12" fillId="0" borderId="8" xfId="7" applyNumberFormat="1" applyFont="1" applyBorder="1"/>
    <xf numFmtId="0" fontId="5" fillId="2" borderId="0" xfId="7" applyFont="1" applyFill="1" applyAlignment="1">
      <alignment vertical="center"/>
    </xf>
    <xf numFmtId="0" fontId="5" fillId="2" borderId="0" xfId="7" applyFont="1" applyFill="1" applyAlignment="1">
      <alignment horizontal="center" vertical="center"/>
    </xf>
    <xf numFmtId="0" fontId="14" fillId="0" borderId="0" xfId="7" applyFont="1" applyAlignment="1">
      <alignment vertical="top"/>
    </xf>
    <xf numFmtId="0" fontId="16" fillId="0" borderId="0" xfId="7" applyFont="1" applyAlignment="1">
      <alignment horizontal="center" vertical="top"/>
    </xf>
    <xf numFmtId="0" fontId="15" fillId="0" borderId="0" xfId="7" applyFont="1" applyAlignment="1">
      <alignment vertical="top"/>
    </xf>
    <xf numFmtId="0" fontId="10" fillId="0" borderId="0" xfId="7" applyFont="1" applyAlignment="1">
      <alignment vertical="top"/>
    </xf>
    <xf numFmtId="0" fontId="11" fillId="0" borderId="0" xfId="8" applyFont="1" applyAlignment="1">
      <alignment horizontal="center"/>
    </xf>
    <xf numFmtId="0" fontId="4" fillId="0" borderId="4" xfId="8" applyFont="1" applyBorder="1" applyProtection="1">
      <protection locked="0"/>
    </xf>
    <xf numFmtId="0" fontId="4" fillId="0" borderId="0" xfId="8" applyFont="1" applyAlignment="1" applyProtection="1">
      <alignment horizontal="left"/>
      <protection locked="0"/>
    </xf>
    <xf numFmtId="0" fontId="11" fillId="0" borderId="28" xfId="8" applyFont="1" applyBorder="1" applyAlignment="1">
      <alignment horizontal="left"/>
    </xf>
    <xf numFmtId="0" fontId="11" fillId="0" borderId="29" xfId="8" applyFont="1" applyBorder="1" applyAlignment="1">
      <alignment horizontal="left"/>
    </xf>
    <xf numFmtId="0" fontId="11" fillId="0" borderId="28" xfId="8" applyFont="1" applyBorder="1" applyAlignment="1">
      <alignment horizontal="center"/>
    </xf>
    <xf numFmtId="0" fontId="11" fillId="0" borderId="29" xfId="8" applyFont="1" applyBorder="1" applyAlignment="1">
      <alignment horizontal="center"/>
    </xf>
    <xf numFmtId="0" fontId="11" fillId="3" borderId="28" xfId="8" applyFont="1" applyFill="1" applyBorder="1" applyAlignment="1">
      <alignment horizontal="left"/>
    </xf>
    <xf numFmtId="0" fontId="11" fillId="3" borderId="29" xfId="8" applyFont="1" applyFill="1" applyBorder="1" applyAlignment="1">
      <alignment horizontal="left"/>
    </xf>
    <xf numFmtId="0" fontId="4" fillId="0" borderId="29" xfId="8" applyFont="1" applyBorder="1" applyAlignment="1">
      <alignment horizontal="left"/>
    </xf>
    <xf numFmtId="0" fontId="11" fillId="0" borderId="28" xfId="8" applyFont="1" applyBorder="1"/>
    <xf numFmtId="0" fontId="11" fillId="0" borderId="29" xfId="8" applyFont="1" applyBorder="1"/>
    <xf numFmtId="0" fontId="4" fillId="3" borderId="29" xfId="8" applyFont="1" applyFill="1" applyBorder="1" applyAlignment="1">
      <alignment horizontal="left"/>
    </xf>
    <xf numFmtId="0" fontId="4" fillId="6" borderId="29" xfId="8" applyFont="1" applyFill="1" applyBorder="1" applyAlignment="1" applyProtection="1">
      <alignment horizontal="left"/>
      <protection locked="0"/>
    </xf>
    <xf numFmtId="0" fontId="11" fillId="6" borderId="29" xfId="8" applyFont="1" applyFill="1" applyBorder="1" applyAlignment="1" applyProtection="1">
      <alignment horizontal="center"/>
      <protection locked="0"/>
    </xf>
    <xf numFmtId="0" fontId="3" fillId="0" borderId="0" xfId="7" applyFont="1" applyAlignment="1">
      <alignment vertical="center"/>
    </xf>
    <xf numFmtId="0" fontId="12" fillId="0" borderId="7" xfId="7" applyFont="1" applyBorder="1"/>
    <xf numFmtId="0" fontId="12" fillId="2" borderId="7" xfId="7" applyFont="1" applyFill="1" applyBorder="1"/>
    <xf numFmtId="0" fontId="12" fillId="2" borderId="8" xfId="7" applyFont="1" applyFill="1" applyBorder="1"/>
    <xf numFmtId="0" fontId="11" fillId="0" borderId="56" xfId="7" applyFont="1" applyBorder="1" applyAlignment="1">
      <alignment horizontal="center" vertical="center"/>
    </xf>
    <xf numFmtId="0" fontId="11" fillId="0" borderId="57" xfId="7" applyFont="1" applyBorder="1" applyAlignment="1">
      <alignment horizontal="center" vertical="center"/>
    </xf>
    <xf numFmtId="1" fontId="11" fillId="2" borderId="58" xfId="7" applyNumberFormat="1" applyFont="1" applyFill="1" applyBorder="1" applyAlignment="1">
      <alignment horizontal="center" vertical="center" wrapText="1"/>
    </xf>
    <xf numFmtId="1" fontId="11" fillId="2" borderId="59" xfId="7" applyNumberFormat="1" applyFont="1" applyFill="1" applyBorder="1" applyAlignment="1">
      <alignment horizontal="center" vertical="center" wrapText="1"/>
    </xf>
    <xf numFmtId="0" fontId="11" fillId="0" borderId="28" xfId="7" applyFont="1" applyBorder="1" applyAlignment="1">
      <alignment horizontal="center"/>
    </xf>
    <xf numFmtId="0" fontId="11" fillId="0" borderId="29" xfId="7" applyFont="1" applyBorder="1" applyAlignment="1">
      <alignment horizontal="left" vertical="center" indent="1"/>
    </xf>
    <xf numFmtId="0" fontId="11" fillId="3" borderId="28" xfId="7" applyFont="1" applyFill="1" applyBorder="1" applyAlignment="1">
      <alignment horizontal="center"/>
    </xf>
    <xf numFmtId="0" fontId="11" fillId="3" borderId="29" xfId="7" applyFont="1" applyFill="1" applyBorder="1" applyAlignment="1">
      <alignment horizontal="left" vertical="center" indent="1"/>
    </xf>
    <xf numFmtId="0" fontId="4" fillId="0" borderId="28" xfId="7" applyFont="1" applyBorder="1" applyAlignment="1">
      <alignment horizontal="center"/>
    </xf>
    <xf numFmtId="0" fontId="4" fillId="0" borderId="29" xfId="7" applyFont="1" applyBorder="1" applyAlignment="1">
      <alignment horizontal="left" vertical="center" indent="1"/>
    </xf>
    <xf numFmtId="0" fontId="4" fillId="0" borderId="28" xfId="7" applyFont="1" applyBorder="1" applyAlignment="1">
      <alignment horizontal="center" vertical="center"/>
    </xf>
    <xf numFmtId="0" fontId="4" fillId="0" borderId="29" xfId="7" applyFont="1" applyBorder="1" applyAlignment="1">
      <alignment horizontal="left" vertical="center" wrapText="1" indent="1"/>
    </xf>
    <xf numFmtId="49" fontId="4" fillId="0" borderId="28" xfId="7" applyNumberFormat="1" applyFont="1" applyBorder="1" applyAlignment="1">
      <alignment horizontal="center"/>
    </xf>
    <xf numFmtId="49" fontId="11" fillId="0" borderId="28" xfId="7" applyNumberFormat="1" applyFont="1" applyBorder="1" applyAlignment="1">
      <alignment horizontal="center"/>
    </xf>
    <xf numFmtId="0" fontId="4" fillId="0" borderId="29" xfId="7" applyFont="1" applyBorder="1" applyAlignment="1">
      <alignment vertical="center"/>
    </xf>
    <xf numFmtId="49" fontId="4" fillId="0" borderId="28" xfId="7" applyNumberFormat="1" applyFont="1" applyBorder="1" applyAlignment="1">
      <alignment horizontal="center" vertical="center"/>
    </xf>
    <xf numFmtId="0" fontId="3" fillId="0" borderId="60" xfId="7" applyFont="1" applyBorder="1"/>
    <xf numFmtId="0" fontId="17" fillId="0" borderId="7" xfId="7" applyFont="1" applyBorder="1" applyAlignment="1">
      <alignment horizontal="right" vertical="center"/>
    </xf>
    <xf numFmtId="0" fontId="23" fillId="0" borderId="0" xfId="7" applyFont="1"/>
    <xf numFmtId="0" fontId="24" fillId="0" borderId="0" xfId="7" applyFont="1" applyAlignment="1">
      <alignment horizontal="right" vertical="center"/>
    </xf>
    <xf numFmtId="0" fontId="14" fillId="2" borderId="0" xfId="7" applyFont="1" applyFill="1" applyAlignment="1">
      <alignment horizontal="right" vertical="center"/>
    </xf>
    <xf numFmtId="0" fontId="23" fillId="0" borderId="0" xfId="7" applyFont="1" applyProtection="1">
      <protection locked="0"/>
    </xf>
    <xf numFmtId="0" fontId="24" fillId="0" borderId="0" xfId="7" applyFont="1" applyAlignment="1" applyProtection="1">
      <alignment horizontal="right" vertical="center"/>
      <protection locked="0"/>
    </xf>
    <xf numFmtId="0" fontId="14" fillId="2" borderId="0" xfId="7" applyFont="1" applyFill="1" applyAlignment="1" applyProtection="1">
      <alignment horizontal="right" vertical="center"/>
      <protection locked="0"/>
    </xf>
    <xf numFmtId="0" fontId="18" fillId="0" borderId="4" xfId="7" applyFont="1" applyBorder="1" applyAlignment="1">
      <alignment horizontal="center" vertical="top"/>
    </xf>
    <xf numFmtId="0" fontId="18" fillId="0" borderId="0" xfId="7" applyFont="1" applyAlignment="1">
      <alignment horizontal="center" vertical="top"/>
    </xf>
    <xf numFmtId="0" fontId="18" fillId="0" borderId="5" xfId="7" applyFont="1" applyBorder="1" applyAlignment="1">
      <alignment horizontal="center" vertical="top"/>
    </xf>
    <xf numFmtId="0" fontId="5" fillId="0" borderId="4" xfId="7" applyFont="1" applyBorder="1" applyAlignment="1" applyProtection="1">
      <alignment horizontal="left" vertical="top"/>
      <protection locked="0"/>
    </xf>
    <xf numFmtId="0" fontId="5" fillId="0" borderId="0" xfId="7" applyFont="1" applyAlignment="1" applyProtection="1">
      <alignment horizontal="left" vertical="top"/>
      <protection locked="0"/>
    </xf>
    <xf numFmtId="49" fontId="10" fillId="0" borderId="5" xfId="7" applyNumberFormat="1" applyFont="1" applyBorder="1" applyAlignment="1" applyProtection="1">
      <alignment horizontal="right" vertical="top"/>
      <protection locked="0"/>
    </xf>
    <xf numFmtId="0" fontId="22" fillId="0" borderId="7" xfId="7" applyFont="1" applyBorder="1" applyAlignment="1">
      <alignment horizontal="center" vertical="top"/>
    </xf>
    <xf numFmtId="0" fontId="22" fillId="0" borderId="8" xfId="7" applyFont="1" applyBorder="1" applyAlignment="1">
      <alignment horizontal="center" vertical="top"/>
    </xf>
    <xf numFmtId="0" fontId="5" fillId="0" borderId="0" xfId="7" applyFont="1" applyAlignment="1">
      <alignment vertical="center"/>
    </xf>
    <xf numFmtId="0" fontId="5" fillId="0" borderId="0" xfId="7" applyFont="1" applyAlignment="1" applyProtection="1">
      <alignment horizontal="center" vertical="center"/>
      <protection locked="0"/>
    </xf>
    <xf numFmtId="0" fontId="3" fillId="0" borderId="0" xfId="9" applyFont="1" applyAlignment="1">
      <alignment horizontal="center" vertical="center"/>
    </xf>
    <xf numFmtId="0" fontId="25" fillId="2" borderId="0" xfId="4" quotePrefix="1" applyFont="1" applyFill="1" applyAlignment="1" applyProtection="1">
      <alignment horizontal="left" vertical="top"/>
      <protection locked="0"/>
    </xf>
    <xf numFmtId="3" fontId="26" fillId="0" borderId="0" xfId="6" applyNumberFormat="1" applyFont="1"/>
    <xf numFmtId="3" fontId="26" fillId="0" borderId="0" xfId="6" applyNumberFormat="1" applyFont="1" applyAlignment="1">
      <alignment horizontal="center" vertical="center"/>
    </xf>
    <xf numFmtId="3" fontId="27" fillId="0" borderId="0" xfId="0" applyNumberFormat="1" applyFont="1"/>
    <xf numFmtId="0" fontId="5" fillId="2" borderId="4" xfId="7" applyFont="1" applyFill="1" applyBorder="1" applyAlignment="1" applyProtection="1">
      <alignment horizontal="left" vertical="top"/>
      <protection locked="0"/>
    </xf>
    <xf numFmtId="16" fontId="7" fillId="2" borderId="21" xfId="7" applyNumberFormat="1" applyFont="1" applyFill="1" applyBorder="1" applyAlignment="1">
      <alignment horizontal="center" vertical="center"/>
    </xf>
    <xf numFmtId="0" fontId="5" fillId="3" borderId="4" xfId="7" applyFont="1" applyFill="1" applyBorder="1" applyAlignment="1">
      <alignment vertical="center"/>
    </xf>
    <xf numFmtId="0" fontId="5" fillId="3" borderId="28" xfId="7" applyFont="1" applyFill="1" applyBorder="1" applyAlignment="1">
      <alignment vertical="center" wrapText="1"/>
    </xf>
    <xf numFmtId="0" fontId="12" fillId="0" borderId="28" xfId="7" applyFont="1" applyBorder="1" applyAlignment="1">
      <alignment vertical="center"/>
    </xf>
    <xf numFmtId="0" fontId="5" fillId="0" borderId="28" xfId="7" applyFont="1" applyBorder="1" applyAlignment="1">
      <alignment vertical="center" wrapText="1"/>
    </xf>
    <xf numFmtId="43" fontId="11" fillId="3" borderId="29" xfId="1" applyFont="1" applyFill="1" applyBorder="1" applyAlignment="1">
      <alignment vertical="center"/>
    </xf>
    <xf numFmtId="43" fontId="11" fillId="3" borderId="30" xfId="1" applyFont="1" applyFill="1" applyBorder="1" applyAlignment="1">
      <alignment vertical="center"/>
    </xf>
    <xf numFmtId="43" fontId="4" fillId="0" borderId="29" xfId="1" applyFont="1" applyBorder="1" applyAlignment="1">
      <alignment vertical="center"/>
    </xf>
    <xf numFmtId="43" fontId="4" fillId="0" borderId="30" xfId="1" applyFont="1" applyBorder="1" applyAlignment="1">
      <alignment vertical="center"/>
    </xf>
    <xf numFmtId="43" fontId="4" fillId="0" borderId="30" xfId="1" applyFont="1" applyBorder="1" applyAlignment="1" applyProtection="1">
      <alignment vertical="center"/>
      <protection locked="0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4" fillId="0" borderId="62" xfId="1" applyNumberFormat="1" applyFont="1" applyBorder="1" applyAlignment="1">
      <alignment vertical="center"/>
    </xf>
    <xf numFmtId="164" fontId="4" fillId="0" borderId="63" xfId="1" applyNumberFormat="1" applyFont="1" applyBorder="1" applyAlignment="1">
      <alignment vertical="center"/>
    </xf>
    <xf numFmtId="0" fontId="5" fillId="0" borderId="28" xfId="7" applyFont="1" applyBorder="1" applyAlignment="1">
      <alignment vertical="center"/>
    </xf>
    <xf numFmtId="164" fontId="4" fillId="0" borderId="29" xfId="1" applyNumberFormat="1" applyFont="1" applyBorder="1" applyAlignment="1">
      <alignment vertical="center"/>
    </xf>
    <xf numFmtId="164" fontId="4" fillId="0" borderId="30" xfId="1" applyNumberFormat="1" applyFont="1" applyBorder="1" applyAlignment="1">
      <alignment vertical="center"/>
    </xf>
    <xf numFmtId="0" fontId="5" fillId="3" borderId="28" xfId="7" applyFont="1" applyFill="1" applyBorder="1" applyAlignment="1">
      <alignment horizontal="left" vertical="center"/>
    </xf>
    <xf numFmtId="43" fontId="4" fillId="0" borderId="29" xfId="1" applyFont="1" applyBorder="1" applyAlignment="1" applyProtection="1">
      <alignment vertical="center"/>
      <protection locked="0"/>
    </xf>
    <xf numFmtId="0" fontId="12" fillId="0" borderId="28" xfId="7" applyFont="1" applyBorder="1" applyAlignment="1">
      <alignment vertical="center" wrapText="1"/>
    </xf>
    <xf numFmtId="0" fontId="5" fillId="3" borderId="28" xfId="7" applyFont="1" applyFill="1" applyBorder="1" applyAlignment="1">
      <alignment vertical="center"/>
    </xf>
    <xf numFmtId="43" fontId="3" fillId="0" borderId="29" xfId="1" applyFont="1" applyBorder="1" applyAlignment="1" applyProtection="1">
      <alignment vertical="center"/>
      <protection locked="0"/>
    </xf>
    <xf numFmtId="43" fontId="3" fillId="0" borderId="30" xfId="1" applyFont="1" applyBorder="1" applyAlignment="1" applyProtection="1">
      <alignment vertical="center"/>
      <protection locked="0"/>
    </xf>
    <xf numFmtId="0" fontId="5" fillId="0" borderId="64" xfId="7" applyFont="1" applyBorder="1" applyAlignment="1">
      <alignment vertical="center"/>
    </xf>
    <xf numFmtId="43" fontId="4" fillId="0" borderId="65" xfId="1" applyFont="1" applyBorder="1" applyAlignment="1">
      <alignment vertical="center"/>
    </xf>
    <xf numFmtId="43" fontId="4" fillId="0" borderId="66" xfId="1" applyFont="1" applyBorder="1" applyAlignment="1">
      <alignment vertical="center"/>
    </xf>
    <xf numFmtId="0" fontId="4" fillId="0" borderId="73" xfId="0" applyFont="1" applyBorder="1"/>
    <xf numFmtId="0" fontId="4" fillId="0" borderId="74" xfId="0" applyFont="1" applyBorder="1"/>
    <xf numFmtId="0" fontId="5" fillId="0" borderId="7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7" borderId="84" xfId="0" applyFont="1" applyFill="1" applyBorder="1" applyAlignment="1">
      <alignment horizontal="justify" vertical="center" wrapText="1"/>
    </xf>
    <xf numFmtId="165" fontId="12" fillId="7" borderId="85" xfId="0" applyNumberFormat="1" applyFont="1" applyFill="1" applyBorder="1" applyAlignment="1">
      <alignment horizontal="right" vertical="center" wrapText="1"/>
    </xf>
    <xf numFmtId="0" fontId="5" fillId="7" borderId="86" xfId="0" applyFont="1" applyFill="1" applyBorder="1" applyAlignment="1">
      <alignment horizontal="justify" vertical="center" wrapText="1"/>
    </xf>
    <xf numFmtId="165" fontId="12" fillId="7" borderId="87" xfId="0" applyNumberFormat="1" applyFont="1" applyFill="1" applyBorder="1" applyAlignment="1">
      <alignment horizontal="right" vertical="center" wrapText="1"/>
    </xf>
    <xf numFmtId="0" fontId="5" fillId="7" borderId="88" xfId="0" applyFont="1" applyFill="1" applyBorder="1" applyAlignment="1">
      <alignment horizontal="justify" vertical="center" wrapText="1"/>
    </xf>
    <xf numFmtId="43" fontId="12" fillId="7" borderId="89" xfId="1" applyFont="1" applyFill="1" applyBorder="1" applyAlignment="1" applyProtection="1">
      <alignment horizontal="right" vertical="center" wrapText="1"/>
    </xf>
    <xf numFmtId="0" fontId="5" fillId="7" borderId="89" xfId="0" applyFont="1" applyFill="1" applyBorder="1" applyAlignment="1">
      <alignment horizontal="justify" vertical="center" wrapText="1"/>
    </xf>
    <xf numFmtId="165" fontId="12" fillId="7" borderId="89" xfId="0" applyNumberFormat="1" applyFont="1" applyFill="1" applyBorder="1" applyAlignment="1">
      <alignment horizontal="right" vertical="center" wrapText="1"/>
    </xf>
    <xf numFmtId="165" fontId="12" fillId="7" borderId="90" xfId="0" applyNumberFormat="1" applyFont="1" applyFill="1" applyBorder="1" applyAlignment="1">
      <alignment horizontal="right" vertical="center" wrapText="1"/>
    </xf>
    <xf numFmtId="0" fontId="12" fillId="3" borderId="88" xfId="0" applyFont="1" applyFill="1" applyBorder="1" applyAlignment="1">
      <alignment horizontal="justify" vertical="center" wrapText="1"/>
    </xf>
    <xf numFmtId="43" fontId="5" fillId="3" borderId="89" xfId="1" applyFont="1" applyFill="1" applyBorder="1" applyAlignment="1" applyProtection="1">
      <alignment horizontal="right" vertical="center" wrapText="1"/>
    </xf>
    <xf numFmtId="0" fontId="12" fillId="3" borderId="89" xfId="0" applyFont="1" applyFill="1" applyBorder="1" applyAlignment="1">
      <alignment horizontal="justify" vertical="center" wrapText="1"/>
    </xf>
    <xf numFmtId="43" fontId="5" fillId="3" borderId="90" xfId="1" applyFont="1" applyFill="1" applyBorder="1" applyAlignment="1" applyProtection="1">
      <alignment horizontal="right" vertical="center" wrapText="1"/>
    </xf>
    <xf numFmtId="0" fontId="12" fillId="7" borderId="88" xfId="0" applyFont="1" applyFill="1" applyBorder="1" applyAlignment="1">
      <alignment horizontal="justify" vertical="center" wrapText="1"/>
    </xf>
    <xf numFmtId="43" fontId="12" fillId="7" borderId="89" xfId="1" applyFont="1" applyFill="1" applyBorder="1" applyAlignment="1" applyProtection="1">
      <alignment horizontal="right" vertical="center" wrapText="1"/>
      <protection locked="0"/>
    </xf>
    <xf numFmtId="0" fontId="12" fillId="7" borderId="89" xfId="0" applyFont="1" applyFill="1" applyBorder="1" applyAlignment="1">
      <alignment horizontal="justify" vertical="center" wrapText="1"/>
    </xf>
    <xf numFmtId="43" fontId="12" fillId="7" borderId="90" xfId="1" applyFont="1" applyFill="1" applyBorder="1" applyAlignment="1" applyProtection="1">
      <alignment horizontal="right" vertical="center" wrapText="1"/>
      <protection locked="0"/>
    </xf>
    <xf numFmtId="0" fontId="12" fillId="3" borderId="88" xfId="0" applyFont="1" applyFill="1" applyBorder="1" applyAlignment="1">
      <alignment horizontal="left" vertical="center" wrapText="1"/>
    </xf>
    <xf numFmtId="0" fontId="12" fillId="7" borderId="78" xfId="0" applyFont="1" applyFill="1" applyBorder="1" applyAlignment="1">
      <alignment horizontal="justify" vertical="center" wrapText="1"/>
    </xf>
    <xf numFmtId="43" fontId="12" fillId="7" borderId="79" xfId="1" applyFont="1" applyFill="1" applyBorder="1" applyAlignment="1" applyProtection="1">
      <alignment horizontal="right" vertical="center" wrapText="1"/>
    </xf>
    <xf numFmtId="0" fontId="12" fillId="7" borderId="80" xfId="0" applyFont="1" applyFill="1" applyBorder="1" applyAlignment="1">
      <alignment horizontal="justify" vertical="center" wrapText="1"/>
    </xf>
    <xf numFmtId="43" fontId="12" fillId="7" borderId="91" xfId="1" applyFont="1" applyFill="1" applyBorder="1" applyAlignment="1" applyProtection="1">
      <alignment horizontal="right" vertical="center" wrapText="1"/>
    </xf>
    <xf numFmtId="0" fontId="5" fillId="3" borderId="78" xfId="0" applyFont="1" applyFill="1" applyBorder="1" applyAlignment="1">
      <alignment horizontal="justify" vertical="center" wrapText="1"/>
    </xf>
    <xf numFmtId="43" fontId="5" fillId="3" borderId="92" xfId="1" applyFont="1" applyFill="1" applyBorder="1" applyAlignment="1" applyProtection="1">
      <alignment horizontal="right" vertical="center" wrapText="1"/>
    </xf>
    <xf numFmtId="0" fontId="5" fillId="3" borderId="80" xfId="0" applyFont="1" applyFill="1" applyBorder="1" applyAlignment="1">
      <alignment horizontal="justify" vertical="center" wrapText="1"/>
    </xf>
    <xf numFmtId="43" fontId="5" fillId="3" borderId="93" xfId="1" applyFont="1" applyFill="1" applyBorder="1" applyAlignment="1" applyProtection="1">
      <alignment horizontal="right" vertical="center" wrapText="1"/>
    </xf>
    <xf numFmtId="0" fontId="12" fillId="7" borderId="73" xfId="0" applyFont="1" applyFill="1" applyBorder="1" applyAlignment="1">
      <alignment horizontal="left" vertical="center"/>
    </xf>
    <xf numFmtId="43" fontId="12" fillId="7" borderId="0" xfId="1" applyFont="1" applyFill="1" applyBorder="1" applyAlignment="1" applyProtection="1">
      <alignment horizontal="right" vertical="center" wrapText="1"/>
    </xf>
    <xf numFmtId="0" fontId="12" fillId="7" borderId="79" xfId="0" applyFont="1" applyFill="1" applyBorder="1" applyAlignment="1">
      <alignment horizontal="justify" vertical="center" wrapText="1"/>
    </xf>
    <xf numFmtId="0" fontId="5" fillId="7" borderId="94" xfId="0" applyFont="1" applyFill="1" applyBorder="1" applyAlignment="1">
      <alignment horizontal="justify" vertical="center" wrapText="1"/>
    </xf>
    <xf numFmtId="43" fontId="12" fillId="7" borderId="95" xfId="1" applyFont="1" applyFill="1" applyBorder="1" applyAlignment="1" applyProtection="1">
      <alignment horizontal="right" vertical="center" wrapText="1"/>
    </xf>
    <xf numFmtId="43" fontId="12" fillId="7" borderId="96" xfId="1" applyFont="1" applyFill="1" applyBorder="1" applyAlignment="1" applyProtection="1">
      <alignment horizontal="right" vertical="center" wrapText="1"/>
    </xf>
    <xf numFmtId="0" fontId="12" fillId="7" borderId="94" xfId="0" applyFont="1" applyFill="1" applyBorder="1" applyAlignment="1">
      <alignment horizontal="justify" vertical="center" wrapText="1"/>
    </xf>
    <xf numFmtId="43" fontId="12" fillId="7" borderId="95" xfId="1" applyFont="1" applyFill="1" applyBorder="1" applyAlignment="1" applyProtection="1">
      <alignment horizontal="right" vertical="center" wrapText="1"/>
      <protection locked="0"/>
    </xf>
    <xf numFmtId="43" fontId="12" fillId="7" borderId="96" xfId="1" applyFont="1" applyFill="1" applyBorder="1" applyAlignment="1" applyProtection="1">
      <alignment horizontal="right" vertical="center" wrapText="1"/>
      <protection locked="0"/>
    </xf>
    <xf numFmtId="0" fontId="12" fillId="7" borderId="97" xfId="0" applyFont="1" applyFill="1" applyBorder="1" applyAlignment="1">
      <alignment horizontal="justify" vertical="center" wrapText="1"/>
    </xf>
    <xf numFmtId="43" fontId="3" fillId="7" borderId="89" xfId="1" applyFont="1" applyFill="1" applyBorder="1" applyAlignment="1" applyProtection="1">
      <alignment horizontal="right" vertical="center" wrapText="1"/>
      <protection locked="0"/>
    </xf>
    <xf numFmtId="0" fontId="5" fillId="3" borderId="98" xfId="0" applyFont="1" applyFill="1" applyBorder="1" applyAlignment="1">
      <alignment horizontal="justify" vertical="center" wrapText="1"/>
    </xf>
    <xf numFmtId="43" fontId="5" fillId="3" borderId="98" xfId="1" applyFont="1" applyFill="1" applyBorder="1" applyAlignment="1" applyProtection="1">
      <alignment horizontal="right" vertical="center" wrapText="1"/>
    </xf>
    <xf numFmtId="43" fontId="5" fillId="3" borderId="99" xfId="1" applyFont="1" applyFill="1" applyBorder="1" applyAlignment="1" applyProtection="1">
      <alignment horizontal="right" vertical="center" wrapText="1"/>
    </xf>
    <xf numFmtId="0" fontId="5" fillId="3" borderId="100" xfId="0" applyFont="1" applyFill="1" applyBorder="1" applyAlignment="1">
      <alignment horizontal="justify" vertical="center" wrapText="1"/>
    </xf>
    <xf numFmtId="0" fontId="5" fillId="7" borderId="80" xfId="0" applyFont="1" applyFill="1" applyBorder="1" applyAlignment="1">
      <alignment horizontal="justify" vertical="center" wrapText="1"/>
    </xf>
    <xf numFmtId="0" fontId="12" fillId="0" borderId="78" xfId="0" applyFont="1" applyBorder="1" applyAlignment="1">
      <alignment horizontal="justify" vertical="center" wrapText="1"/>
    </xf>
    <xf numFmtId="43" fontId="12" fillId="0" borderId="79" xfId="1" applyFont="1" applyFill="1" applyBorder="1" applyAlignment="1" applyProtection="1">
      <alignment horizontal="right" vertical="center" wrapText="1"/>
    </xf>
    <xf numFmtId="43" fontId="3" fillId="0" borderId="79" xfId="1" applyFont="1" applyFill="1" applyBorder="1" applyAlignment="1" applyProtection="1">
      <alignment horizontal="right" vertical="center" wrapText="1"/>
    </xf>
    <xf numFmtId="0" fontId="12" fillId="0" borderId="89" xfId="0" applyFont="1" applyBorder="1" applyAlignment="1">
      <alignment horizontal="justify" vertical="center" wrapText="1"/>
    </xf>
    <xf numFmtId="43" fontId="12" fillId="0" borderId="89" xfId="1" applyFont="1" applyFill="1" applyBorder="1" applyAlignment="1" applyProtection="1">
      <alignment horizontal="right" vertical="center" wrapText="1"/>
      <protection locked="0"/>
    </xf>
    <xf numFmtId="0" fontId="12" fillId="7" borderId="92" xfId="0" applyFont="1" applyFill="1" applyBorder="1" applyAlignment="1">
      <alignment horizontal="justify" vertical="center" wrapText="1"/>
    </xf>
    <xf numFmtId="43" fontId="12" fillId="7" borderId="92" xfId="1" applyFont="1" applyFill="1" applyBorder="1" applyAlignment="1" applyProtection="1">
      <alignment horizontal="right" vertical="center" wrapText="1"/>
    </xf>
    <xf numFmtId="43" fontId="12" fillId="7" borderId="93" xfId="1" applyFont="1" applyFill="1" applyBorder="1" applyAlignment="1" applyProtection="1">
      <alignment horizontal="right" vertical="center" wrapText="1"/>
    </xf>
    <xf numFmtId="0" fontId="3" fillId="7" borderId="78" xfId="0" applyFont="1" applyFill="1" applyBorder="1" applyAlignment="1">
      <alignment horizontal="justify" vertical="center" wrapText="1"/>
    </xf>
    <xf numFmtId="43" fontId="10" fillId="7" borderId="79" xfId="1" applyFont="1" applyFill="1" applyBorder="1" applyAlignment="1" applyProtection="1">
      <alignment horizontal="right" vertical="center" wrapText="1"/>
    </xf>
    <xf numFmtId="0" fontId="3" fillId="7" borderId="80" xfId="0" applyFont="1" applyFill="1" applyBorder="1" applyAlignment="1">
      <alignment horizontal="justify" vertical="center" wrapText="1"/>
    </xf>
    <xf numFmtId="43" fontId="10" fillId="7" borderId="91" xfId="1" applyFont="1" applyFill="1" applyBorder="1" applyAlignment="1" applyProtection="1">
      <alignment horizontal="right" vertical="center" wrapText="1"/>
    </xf>
    <xf numFmtId="0" fontId="3" fillId="7" borderId="101" xfId="0" applyFont="1" applyFill="1" applyBorder="1" applyAlignment="1">
      <alignment horizontal="justify" vertical="center" wrapText="1"/>
    </xf>
    <xf numFmtId="0" fontId="3" fillId="7" borderId="102" xfId="0" applyFont="1" applyFill="1" applyBorder="1" applyAlignment="1">
      <alignment horizontal="justify" vertical="center" wrapText="1"/>
    </xf>
    <xf numFmtId="0" fontId="3" fillId="7" borderId="103" xfId="0" applyFont="1" applyFill="1" applyBorder="1" applyAlignment="1">
      <alignment horizontal="justify" vertical="center" wrapText="1"/>
    </xf>
    <xf numFmtId="0" fontId="3" fillId="7" borderId="104" xfId="0" applyFont="1" applyFill="1" applyBorder="1" applyAlignment="1">
      <alignment horizontal="justify" vertical="center" wrapText="1"/>
    </xf>
    <xf numFmtId="0" fontId="3" fillId="7" borderId="0" xfId="0" applyFont="1" applyFill="1" applyAlignment="1" applyProtection="1">
      <alignment horizontal="justify" vertical="center" wrapText="1"/>
      <protection locked="0"/>
    </xf>
    <xf numFmtId="0" fontId="4" fillId="7" borderId="0" xfId="0" applyFont="1" applyFill="1" applyAlignment="1" applyProtection="1">
      <alignment horizontal="left" vertical="center" wrapText="1" indent="1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4" fillId="8" borderId="107" xfId="0" applyFont="1" applyFill="1" applyBorder="1" applyAlignment="1">
      <alignment horizontal="center" vertical="center" wrapText="1"/>
    </xf>
    <xf numFmtId="0" fontId="14" fillId="8" borderId="110" xfId="0" applyFont="1" applyFill="1" applyBorder="1" applyAlignment="1">
      <alignment horizontal="center" vertical="center" wrapText="1"/>
    </xf>
    <xf numFmtId="0" fontId="10" fillId="0" borderId="112" xfId="0" applyFont="1" applyBorder="1" applyAlignment="1">
      <alignment vertical="center" wrapText="1"/>
    </xf>
    <xf numFmtId="0" fontId="7" fillId="0" borderId="113" xfId="0" applyFont="1" applyBorder="1" applyAlignment="1">
      <alignment vertical="center" wrapText="1"/>
    </xf>
    <xf numFmtId="166" fontId="12" fillId="3" borderId="113" xfId="0" applyNumberFormat="1" applyFont="1" applyFill="1" applyBorder="1" applyAlignment="1">
      <alignment vertical="center" wrapText="1"/>
    </xf>
    <xf numFmtId="0" fontId="15" fillId="0" borderId="114" xfId="0" applyFont="1" applyBorder="1" applyAlignment="1">
      <alignment vertical="center" wrapText="1"/>
    </xf>
    <xf numFmtId="0" fontId="3" fillId="0" borderId="115" xfId="0" applyFont="1" applyBorder="1" applyAlignment="1">
      <alignment horizontal="left" vertical="center" wrapText="1" indent="2"/>
    </xf>
    <xf numFmtId="166" fontId="12" fillId="0" borderId="115" xfId="0" applyNumberFormat="1" applyFont="1" applyBorder="1" applyAlignment="1">
      <alignment vertical="center" wrapText="1"/>
    </xf>
    <xf numFmtId="0" fontId="28" fillId="0" borderId="114" xfId="0" applyFont="1" applyBorder="1" applyAlignment="1">
      <alignment vertical="center" wrapText="1"/>
    </xf>
    <xf numFmtId="0" fontId="7" fillId="0" borderId="115" xfId="0" applyFont="1" applyBorder="1" applyAlignment="1">
      <alignment vertical="center" wrapText="1"/>
    </xf>
    <xf numFmtId="166" fontId="12" fillId="3" borderId="115" xfId="0" applyNumberFormat="1" applyFont="1" applyFill="1" applyBorder="1" applyAlignment="1">
      <alignment vertical="center" wrapText="1"/>
    </xf>
    <xf numFmtId="166" fontId="12" fillId="8" borderId="115" xfId="0" applyNumberFormat="1" applyFont="1" applyFill="1" applyBorder="1" applyAlignment="1">
      <alignment vertical="center" wrapText="1"/>
    </xf>
    <xf numFmtId="0" fontId="7" fillId="3" borderId="115" xfId="0" applyFont="1" applyFill="1" applyBorder="1" applyAlignment="1">
      <alignment vertical="center" wrapText="1"/>
    </xf>
    <xf numFmtId="0" fontId="15" fillId="0" borderId="116" xfId="0" applyFont="1" applyBorder="1" applyAlignment="1">
      <alignment vertical="center" wrapText="1"/>
    </xf>
    <xf numFmtId="0" fontId="7" fillId="0" borderId="117" xfId="0" applyFont="1" applyBorder="1" applyAlignment="1">
      <alignment vertical="center" wrapText="1"/>
    </xf>
    <xf numFmtId="166" fontId="12" fillId="0" borderId="117" xfId="0" applyNumberFormat="1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4" fillId="8" borderId="119" xfId="0" applyFont="1" applyFill="1" applyBorder="1" applyAlignment="1">
      <alignment horizontal="center" vertical="center" wrapText="1"/>
    </xf>
    <xf numFmtId="0" fontId="10" fillId="0" borderId="114" xfId="0" applyFont="1" applyBorder="1" applyAlignment="1">
      <alignment vertical="center" wrapText="1"/>
    </xf>
    <xf numFmtId="166" fontId="12" fillId="0" borderId="121" xfId="0" applyNumberFormat="1" applyFont="1" applyBorder="1" applyAlignment="1">
      <alignment vertical="center" wrapText="1"/>
    </xf>
    <xf numFmtId="166" fontId="12" fillId="0" borderId="122" xfId="0" applyNumberFormat="1" applyFont="1" applyBorder="1" applyAlignment="1">
      <alignment vertical="center" wrapText="1"/>
    </xf>
    <xf numFmtId="0" fontId="10" fillId="0" borderId="109" xfId="0" applyFont="1" applyBorder="1"/>
    <xf numFmtId="0" fontId="7" fillId="3" borderId="110" xfId="0" applyFont="1" applyFill="1" applyBorder="1" applyAlignment="1">
      <alignment vertical="center" wrapText="1"/>
    </xf>
    <xf numFmtId="166" fontId="12" fillId="3" borderId="123" xfId="0" applyNumberFormat="1" applyFont="1" applyFill="1" applyBorder="1"/>
    <xf numFmtId="0" fontId="28" fillId="0" borderId="107" xfId="0" applyFont="1" applyBorder="1" applyAlignment="1">
      <alignment vertical="center" wrapText="1"/>
    </xf>
    <xf numFmtId="0" fontId="14" fillId="8" borderId="106" xfId="0" applyFont="1" applyFill="1" applyBorder="1" applyAlignment="1">
      <alignment horizontal="center" vertical="center"/>
    </xf>
    <xf numFmtId="0" fontId="14" fillId="8" borderId="110" xfId="0" applyFont="1" applyFill="1" applyBorder="1" applyAlignment="1">
      <alignment horizontal="center" vertical="center"/>
    </xf>
    <xf numFmtId="166" fontId="12" fillId="3" borderId="115" xfId="0" applyNumberFormat="1" applyFont="1" applyFill="1" applyBorder="1" applyAlignment="1">
      <alignment vertical="center"/>
    </xf>
    <xf numFmtId="0" fontId="10" fillId="0" borderId="114" xfId="0" applyFont="1" applyBorder="1" applyAlignment="1">
      <alignment vertical="center"/>
    </xf>
    <xf numFmtId="0" fontId="3" fillId="0" borderId="115" xfId="0" applyFont="1" applyBorder="1" applyAlignment="1">
      <alignment horizontal="left" vertical="center" indent="1"/>
    </xf>
    <xf numFmtId="166" fontId="12" fillId="0" borderId="115" xfId="0" applyNumberFormat="1" applyFont="1" applyBorder="1" applyAlignment="1">
      <alignment vertical="center"/>
    </xf>
    <xf numFmtId="0" fontId="10" fillId="0" borderId="0" xfId="0" applyFont="1"/>
    <xf numFmtId="0" fontId="10" fillId="0" borderId="112" xfId="0" applyFont="1" applyBorder="1" applyAlignment="1">
      <alignment vertical="center"/>
    </xf>
    <xf numFmtId="0" fontId="3" fillId="0" borderId="113" xfId="0" applyFont="1" applyBorder="1" applyAlignment="1">
      <alignment vertical="center"/>
    </xf>
    <xf numFmtId="166" fontId="12" fillId="0" borderId="113" xfId="0" applyNumberFormat="1" applyFont="1" applyBorder="1" applyAlignment="1">
      <alignment vertical="center"/>
    </xf>
    <xf numFmtId="0" fontId="3" fillId="0" borderId="115" xfId="0" applyFont="1" applyBorder="1" applyAlignment="1">
      <alignment vertical="center"/>
    </xf>
    <xf numFmtId="166" fontId="12" fillId="9" borderId="115" xfId="0" applyNumberFormat="1" applyFont="1" applyFill="1" applyBorder="1" applyAlignment="1">
      <alignment vertical="center"/>
    </xf>
    <xf numFmtId="166" fontId="5" fillId="3" borderId="115" xfId="0" applyNumberFormat="1" applyFont="1" applyFill="1" applyBorder="1" applyAlignment="1">
      <alignment vertical="center"/>
    </xf>
    <xf numFmtId="166" fontId="5" fillId="10" borderId="117" xfId="0" applyNumberFormat="1" applyFont="1" applyFill="1" applyBorder="1" applyAlignment="1">
      <alignment vertical="center"/>
    </xf>
    <xf numFmtId="166" fontId="12" fillId="10" borderId="115" xfId="0" applyNumberFormat="1" applyFont="1" applyFill="1" applyBorder="1" applyAlignment="1">
      <alignment vertical="center"/>
    </xf>
    <xf numFmtId="0" fontId="5" fillId="0" borderId="109" xfId="0" applyFont="1" applyBorder="1" applyAlignment="1">
      <alignment horizontal="left" vertical="center"/>
    </xf>
    <xf numFmtId="0" fontId="5" fillId="0" borderId="123" xfId="0" applyFont="1" applyBorder="1" applyAlignment="1">
      <alignment horizontal="center" vertical="center"/>
    </xf>
    <xf numFmtId="0" fontId="5" fillId="0" borderId="110" xfId="0" applyFont="1" applyBorder="1" applyAlignment="1">
      <alignment horizontal="center" vertical="center"/>
    </xf>
    <xf numFmtId="0" fontId="14" fillId="8" borderId="105" xfId="0" applyFont="1" applyFill="1" applyBorder="1" applyAlignment="1">
      <alignment horizontal="center" vertical="center"/>
    </xf>
    <xf numFmtId="0" fontId="14" fillId="8" borderId="109" xfId="0" applyFont="1" applyFill="1" applyBorder="1" applyAlignment="1">
      <alignment horizontal="center" vertical="center"/>
    </xf>
    <xf numFmtId="0" fontId="14" fillId="8" borderId="128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justify" vertical="center"/>
    </xf>
    <xf numFmtId="0" fontId="14" fillId="11" borderId="108" xfId="0" applyFont="1" applyFill="1" applyBorder="1" applyAlignment="1">
      <alignment horizontal="left" vertical="center"/>
    </xf>
    <xf numFmtId="0" fontId="10" fillId="0" borderId="108" xfId="0" applyFont="1" applyBorder="1" applyAlignment="1">
      <alignment horizontal="left" vertical="center"/>
    </xf>
    <xf numFmtId="0" fontId="10" fillId="0" borderId="108" xfId="0" applyFont="1" applyBorder="1" applyAlignment="1">
      <alignment horizontal="justify" vertical="center"/>
    </xf>
    <xf numFmtId="0" fontId="14" fillId="0" borderId="108" xfId="0" applyFont="1" applyBorder="1" applyAlignment="1">
      <alignment horizontal="left" vertical="center"/>
    </xf>
    <xf numFmtId="0" fontId="10" fillId="0" borderId="108" xfId="0" applyFont="1" applyBorder="1" applyAlignment="1">
      <alignment horizontal="left" vertical="center" wrapText="1"/>
    </xf>
    <xf numFmtId="0" fontId="10" fillId="0" borderId="108" xfId="0" applyFont="1" applyBorder="1" applyAlignment="1">
      <alignment horizontal="justify" vertical="center" wrapText="1"/>
    </xf>
    <xf numFmtId="0" fontId="14" fillId="11" borderId="108" xfId="0" applyFont="1" applyFill="1" applyBorder="1" applyAlignment="1">
      <alignment horizontal="left" vertical="center" wrapText="1"/>
    </xf>
    <xf numFmtId="0" fontId="14" fillId="0" borderId="108" xfId="0" applyFont="1" applyBorder="1" applyAlignment="1">
      <alignment horizontal="left" vertical="center" wrapText="1"/>
    </xf>
    <xf numFmtId="0" fontId="14" fillId="11" borderId="111" xfId="0" applyFont="1" applyFill="1" applyBorder="1" applyAlignment="1">
      <alignment horizontal="left" vertical="center"/>
    </xf>
    <xf numFmtId="0" fontId="5" fillId="0" borderId="75" xfId="0" applyFont="1" applyBorder="1" applyAlignment="1">
      <alignment vertical="center"/>
    </xf>
    <xf numFmtId="0" fontId="5" fillId="0" borderId="76" xfId="0" applyFont="1" applyBorder="1" applyAlignment="1">
      <alignment vertical="center"/>
    </xf>
    <xf numFmtId="0" fontId="5" fillId="0" borderId="77" xfId="0" applyFont="1" applyBorder="1" applyAlignment="1">
      <alignment vertical="center"/>
    </xf>
    <xf numFmtId="0" fontId="12" fillId="0" borderId="73" xfId="0" applyFont="1" applyBorder="1"/>
    <xf numFmtId="0" fontId="12" fillId="0" borderId="74" xfId="0" applyFont="1" applyBorder="1"/>
    <xf numFmtId="0" fontId="5" fillId="0" borderId="110" xfId="0" applyFont="1" applyBorder="1" applyAlignment="1">
      <alignment horizontal="center" vertical="center" wrapText="1"/>
    </xf>
    <xf numFmtId="0" fontId="12" fillId="0" borderId="12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109" xfId="0" applyFont="1" applyBorder="1" applyAlignment="1">
      <alignment horizontal="left" vertical="center" wrapText="1"/>
    </xf>
    <xf numFmtId="0" fontId="12" fillId="0" borderId="123" xfId="0" applyFont="1" applyBorder="1" applyAlignment="1">
      <alignment horizontal="left" vertical="center" wrapText="1"/>
    </xf>
    <xf numFmtId="167" fontId="12" fillId="0" borderId="111" xfId="0" applyNumberFormat="1" applyFont="1" applyBorder="1" applyAlignment="1">
      <alignment horizontal="right" vertical="center"/>
    </xf>
    <xf numFmtId="167" fontId="12" fillId="0" borderId="110" xfId="0" applyNumberFormat="1" applyFont="1" applyBorder="1" applyAlignment="1">
      <alignment horizontal="right" vertical="center"/>
    </xf>
    <xf numFmtId="0" fontId="12" fillId="0" borderId="110" xfId="0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22" fillId="2" borderId="262" xfId="7" applyFont="1" applyFill="1" applyBorder="1" applyAlignment="1">
      <alignment horizontal="center" vertical="top"/>
    </xf>
    <xf numFmtId="0" fontId="5" fillId="0" borderId="0" xfId="0" applyFont="1"/>
    <xf numFmtId="0" fontId="12" fillId="0" borderId="88" xfId="0" applyFont="1" applyBorder="1" applyAlignment="1">
      <alignment horizontal="justify" vertical="center" wrapText="1"/>
    </xf>
    <xf numFmtId="0" fontId="5" fillId="0" borderId="298" xfId="0" applyFont="1" applyBorder="1" applyAlignment="1">
      <alignment horizontal="left" vertical="center"/>
    </xf>
    <xf numFmtId="0" fontId="12" fillId="0" borderId="84" xfId="0" applyFont="1" applyBorder="1" applyAlignment="1">
      <alignment horizontal="justify" vertical="center" wrapText="1"/>
    </xf>
    <xf numFmtId="165" fontId="12" fillId="0" borderId="85" xfId="0" applyNumberFormat="1" applyFont="1" applyBorder="1" applyAlignment="1">
      <alignment horizontal="right" vertical="center" wrapText="1"/>
    </xf>
    <xf numFmtId="165" fontId="12" fillId="0" borderId="86" xfId="0" applyNumberFormat="1" applyFont="1" applyBorder="1" applyAlignment="1">
      <alignment horizontal="right" vertical="center" wrapText="1"/>
    </xf>
    <xf numFmtId="0" fontId="12" fillId="0" borderId="86" xfId="0" applyFont="1" applyBorder="1" applyAlignment="1">
      <alignment horizontal="right" vertical="center" wrapText="1"/>
    </xf>
    <xf numFmtId="165" fontId="12" fillId="0" borderId="91" xfId="0" applyNumberFormat="1" applyFont="1" applyBorder="1" applyAlignment="1">
      <alignment horizontal="right" vertical="center" wrapText="1"/>
    </xf>
    <xf numFmtId="0" fontId="5" fillId="3" borderId="88" xfId="0" applyFont="1" applyFill="1" applyBorder="1" applyAlignment="1">
      <alignment horizontal="justify" vertical="center" wrapText="1"/>
    </xf>
    <xf numFmtId="4" fontId="5" fillId="3" borderId="89" xfId="1" applyNumberFormat="1" applyFont="1" applyFill="1" applyBorder="1" applyAlignment="1">
      <alignment horizontal="right" vertical="center" wrapText="1"/>
    </xf>
    <xf numFmtId="0" fontId="5" fillId="0" borderId="88" xfId="0" applyFont="1" applyBorder="1" applyAlignment="1">
      <alignment horizontal="justify" vertical="center" wrapText="1"/>
    </xf>
    <xf numFmtId="4" fontId="5" fillId="0" borderId="89" xfId="1" applyNumberFormat="1" applyFont="1" applyFill="1" applyBorder="1" applyAlignment="1">
      <alignment horizontal="right" vertical="center" wrapText="1"/>
    </xf>
    <xf numFmtId="4" fontId="12" fillId="0" borderId="89" xfId="1" applyNumberFormat="1" applyFont="1" applyFill="1" applyBorder="1" applyAlignment="1">
      <alignment horizontal="right" vertical="center" wrapText="1"/>
    </xf>
    <xf numFmtId="4" fontId="12" fillId="0" borderId="89" xfId="1" applyNumberFormat="1" applyFont="1" applyFill="1" applyBorder="1" applyAlignment="1" applyProtection="1">
      <alignment horizontal="right" vertical="center" wrapText="1"/>
    </xf>
    <xf numFmtId="4" fontId="12" fillId="0" borderId="89" xfId="1" applyNumberFormat="1" applyFont="1" applyFill="1" applyBorder="1" applyAlignment="1" applyProtection="1">
      <alignment horizontal="right" vertical="center" wrapText="1"/>
      <protection locked="0"/>
    </xf>
    <xf numFmtId="0" fontId="12" fillId="0" borderId="88" xfId="0" applyFont="1" applyBorder="1" applyAlignment="1">
      <alignment horizontal="left" vertical="center" wrapText="1"/>
    </xf>
    <xf numFmtId="4" fontId="12" fillId="0" borderId="89" xfId="0" applyNumberFormat="1" applyFont="1" applyBorder="1" applyAlignment="1">
      <alignment horizontal="right" vertical="center" wrapText="1"/>
    </xf>
    <xf numFmtId="4" fontId="12" fillId="0" borderId="90" xfId="1" applyNumberFormat="1" applyFont="1" applyFill="1" applyBorder="1" applyAlignment="1" applyProtection="1">
      <alignment horizontal="right" vertical="center" wrapText="1"/>
    </xf>
    <xf numFmtId="4" fontId="5" fillId="3" borderId="89" xfId="1" applyNumberFormat="1" applyFont="1" applyFill="1" applyBorder="1" applyAlignment="1" applyProtection="1">
      <alignment horizontal="right" vertical="center" wrapText="1"/>
    </xf>
    <xf numFmtId="4" fontId="5" fillId="0" borderId="89" xfId="1" applyNumberFormat="1" applyFont="1" applyFill="1" applyBorder="1" applyAlignment="1" applyProtection="1">
      <alignment horizontal="right" vertical="center" wrapText="1"/>
    </xf>
    <xf numFmtId="4" fontId="4" fillId="0" borderId="0" xfId="0" applyNumberFormat="1" applyFont="1"/>
    <xf numFmtId="0" fontId="3" fillId="0" borderId="78" xfId="0" applyFont="1" applyBorder="1" applyAlignment="1">
      <alignment horizontal="justify" vertical="center" wrapText="1"/>
    </xf>
    <xf numFmtId="43" fontId="10" fillId="0" borderId="79" xfId="1" applyFont="1" applyFill="1" applyBorder="1" applyAlignment="1">
      <alignment horizontal="right" vertical="center" wrapText="1"/>
    </xf>
    <xf numFmtId="43" fontId="10" fillId="0" borderId="80" xfId="1" applyFont="1" applyFill="1" applyBorder="1" applyAlignment="1">
      <alignment horizontal="right" vertical="center" wrapText="1"/>
    </xf>
    <xf numFmtId="0" fontId="3" fillId="0" borderId="80" xfId="0" applyFont="1" applyBorder="1" applyAlignment="1">
      <alignment horizontal="right" vertical="center" wrapText="1"/>
    </xf>
    <xf numFmtId="43" fontId="10" fillId="0" borderId="91" xfId="1" applyFont="1" applyFill="1" applyBorder="1" applyAlignment="1">
      <alignment horizontal="right" vertical="center" wrapText="1"/>
    </xf>
    <xf numFmtId="0" fontId="3" fillId="7" borderId="103" xfId="0" applyFont="1" applyFill="1" applyBorder="1" applyAlignment="1">
      <alignment horizontal="right" vertical="center" wrapText="1"/>
    </xf>
    <xf numFmtId="0" fontId="3" fillId="7" borderId="0" xfId="0" applyFont="1" applyFill="1" applyAlignment="1">
      <alignment horizontal="justify" vertical="center" wrapText="1"/>
    </xf>
    <xf numFmtId="0" fontId="3" fillId="7" borderId="0" xfId="0" applyFont="1" applyFill="1" applyAlignment="1">
      <alignment horizontal="right" vertical="center" wrapText="1"/>
    </xf>
    <xf numFmtId="0" fontId="4" fillId="0" borderId="0" xfId="0" applyFont="1" applyAlignment="1" applyProtection="1">
      <alignment horizontal="right"/>
      <protection locked="0"/>
    </xf>
    <xf numFmtId="0" fontId="14" fillId="0" borderId="114" xfId="0" applyFont="1" applyBorder="1" applyAlignment="1">
      <alignment vertical="center"/>
    </xf>
    <xf numFmtId="0" fontId="14" fillId="0" borderId="116" xfId="0" applyFont="1" applyBorder="1" applyAlignment="1">
      <alignment vertical="center"/>
    </xf>
    <xf numFmtId="0" fontId="7" fillId="0" borderId="115" xfId="0" applyFont="1" applyBorder="1" applyAlignment="1">
      <alignment vertical="center"/>
    </xf>
    <xf numFmtId="0" fontId="7" fillId="0" borderId="117" xfId="0" applyFont="1" applyBorder="1" applyAlignment="1">
      <alignment vertical="center"/>
    </xf>
    <xf numFmtId="0" fontId="7" fillId="3" borderId="115" xfId="0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0" fillId="0" borderId="105" xfId="0" applyFont="1" applyBorder="1"/>
    <xf numFmtId="0" fontId="7" fillId="3" borderId="106" xfId="0" applyFont="1" applyFill="1" applyBorder="1" applyAlignment="1">
      <alignment vertical="center" wrapText="1"/>
    </xf>
    <xf numFmtId="166" fontId="12" fillId="3" borderId="126" xfId="0" applyNumberFormat="1" applyFont="1" applyFill="1" applyBorder="1"/>
    <xf numFmtId="166" fontId="12" fillId="3" borderId="106" xfId="0" applyNumberFormat="1" applyFont="1" applyFill="1" applyBorder="1"/>
    <xf numFmtId="166" fontId="12" fillId="3" borderId="110" xfId="0" applyNumberFormat="1" applyFont="1" applyFill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9" fillId="5" borderId="0" xfId="0" applyFont="1" applyFill="1" applyAlignment="1">
      <alignment vertical="center" textRotation="90"/>
    </xf>
    <xf numFmtId="4" fontId="29" fillId="0" borderId="0" xfId="6" applyNumberFormat="1" applyFont="1"/>
    <xf numFmtId="0" fontId="30" fillId="2" borderId="4" xfId="6" applyFont="1" applyFill="1" applyBorder="1" applyAlignment="1">
      <alignment horizontal="center" vertical="top"/>
    </xf>
    <xf numFmtId="0" fontId="31" fillId="2" borderId="4" xfId="0" applyFont="1" applyFill="1" applyBorder="1" applyAlignment="1" applyProtection="1">
      <alignment horizontal="left" vertical="top"/>
      <protection locked="0"/>
    </xf>
    <xf numFmtId="0" fontId="33" fillId="2" borderId="0" xfId="6" applyFont="1" applyFill="1" applyAlignment="1">
      <alignment horizontal="center" vertical="top"/>
    </xf>
    <xf numFmtId="0" fontId="33" fillId="0" borderId="0" xfId="6" applyFont="1" applyAlignment="1">
      <alignment horizontal="center" vertical="top"/>
    </xf>
    <xf numFmtId="0" fontId="31" fillId="0" borderId="28" xfId="6" applyFont="1" applyBorder="1"/>
    <xf numFmtId="0" fontId="29" fillId="0" borderId="28" xfId="6" applyFont="1" applyBorder="1"/>
    <xf numFmtId="0" fontId="31" fillId="0" borderId="28" xfId="6" applyFont="1" applyBorder="1" applyAlignment="1">
      <alignment wrapText="1"/>
    </xf>
    <xf numFmtId="0" fontId="29" fillId="5" borderId="28" xfId="6" applyFont="1" applyFill="1" applyBorder="1"/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 applyProtection="1">
      <alignment horizontal="center" vertical="center"/>
      <protection locked="0"/>
    </xf>
    <xf numFmtId="0" fontId="14" fillId="8" borderId="119" xfId="0" applyFont="1" applyFill="1" applyBorder="1" applyAlignment="1">
      <alignment horizontal="center" vertical="center"/>
    </xf>
    <xf numFmtId="0" fontId="15" fillId="0" borderId="108" xfId="0" applyFont="1" applyBorder="1" applyAlignment="1">
      <alignment horizontal="right" vertical="center"/>
    </xf>
    <xf numFmtId="0" fontId="15" fillId="0" borderId="107" xfId="0" applyFont="1" applyBorder="1" applyAlignment="1">
      <alignment horizontal="right" vertical="center"/>
    </xf>
    <xf numFmtId="4" fontId="15" fillId="11" borderId="108" xfId="0" applyNumberFormat="1" applyFont="1" applyFill="1" applyBorder="1" applyAlignment="1">
      <alignment horizontal="right" vertical="center"/>
    </xf>
    <xf numFmtId="4" fontId="15" fillId="11" borderId="107" xfId="0" applyNumberFormat="1" applyFont="1" applyFill="1" applyBorder="1" applyAlignment="1">
      <alignment horizontal="right" vertical="center"/>
    </xf>
    <xf numFmtId="4" fontId="15" fillId="0" borderId="108" xfId="0" applyNumberFormat="1" applyFont="1" applyBorder="1" applyAlignment="1">
      <alignment horizontal="right" vertical="center"/>
    </xf>
    <xf numFmtId="4" fontId="15" fillId="0" borderId="107" xfId="0" applyNumberFormat="1" applyFont="1" applyBorder="1" applyAlignment="1">
      <alignment horizontal="right" vertical="center"/>
    </xf>
    <xf numFmtId="4" fontId="15" fillId="8" borderId="108" xfId="0" applyNumberFormat="1" applyFont="1" applyFill="1" applyBorder="1" applyAlignment="1">
      <alignment horizontal="right" vertical="center"/>
    </xf>
    <xf numFmtId="4" fontId="15" fillId="8" borderId="107" xfId="0" applyNumberFormat="1" applyFont="1" applyFill="1" applyBorder="1" applyAlignment="1">
      <alignment horizontal="right" vertical="center"/>
    </xf>
    <xf numFmtId="4" fontId="15" fillId="11" borderId="111" xfId="0" applyNumberFormat="1" applyFont="1" applyFill="1" applyBorder="1" applyAlignment="1">
      <alignment horizontal="right" vertical="center"/>
    </xf>
    <xf numFmtId="4" fontId="15" fillId="11" borderId="110" xfId="0" applyNumberFormat="1" applyFont="1" applyFill="1" applyBorder="1" applyAlignment="1">
      <alignment horizontal="right" vertical="center"/>
    </xf>
    <xf numFmtId="4" fontId="5" fillId="4" borderId="124" xfId="0" applyNumberFormat="1" applyFont="1" applyFill="1" applyBorder="1" applyAlignment="1">
      <alignment horizontal="right" vertical="center"/>
    </xf>
    <xf numFmtId="4" fontId="5" fillId="4" borderId="106" xfId="0" applyNumberFormat="1" applyFont="1" applyFill="1" applyBorder="1" applyAlignment="1">
      <alignment horizontal="right" vertical="center"/>
    </xf>
    <xf numFmtId="4" fontId="5" fillId="10" borderId="108" xfId="0" applyNumberFormat="1" applyFont="1" applyFill="1" applyBorder="1" applyAlignment="1">
      <alignment horizontal="right" vertical="center"/>
    </xf>
    <xf numFmtId="4" fontId="5" fillId="10" borderId="107" xfId="0" applyNumberFormat="1" applyFont="1" applyFill="1" applyBorder="1" applyAlignment="1">
      <alignment horizontal="right" vertical="center"/>
    </xf>
    <xf numFmtId="4" fontId="12" fillId="0" borderId="108" xfId="0" applyNumberFormat="1" applyFont="1" applyBorder="1" applyAlignment="1">
      <alignment horizontal="right" vertical="center"/>
    </xf>
    <xf numFmtId="4" fontId="12" fillId="0" borderId="107" xfId="0" applyNumberFormat="1" applyFont="1" applyBorder="1" applyAlignment="1">
      <alignment horizontal="right" vertical="center"/>
    </xf>
    <xf numFmtId="4" fontId="12" fillId="0" borderId="111" xfId="0" applyNumberFormat="1" applyFont="1" applyBorder="1" applyAlignment="1">
      <alignment horizontal="right" vertical="center"/>
    </xf>
    <xf numFmtId="4" fontId="12" fillId="0" borderId="110" xfId="0" applyNumberFormat="1" applyFont="1" applyBorder="1" applyAlignment="1">
      <alignment horizontal="right" vertical="center"/>
    </xf>
    <xf numFmtId="4" fontId="5" fillId="4" borderId="108" xfId="0" applyNumberFormat="1" applyFont="1" applyFill="1" applyBorder="1" applyAlignment="1">
      <alignment horizontal="right" vertical="center"/>
    </xf>
    <xf numFmtId="4" fontId="5" fillId="4" borderId="107" xfId="0" applyNumberFormat="1" applyFont="1" applyFill="1" applyBorder="1" applyAlignment="1">
      <alignment horizontal="right" vertical="center"/>
    </xf>
    <xf numFmtId="0" fontId="35" fillId="0" borderId="0" xfId="4" applyFont="1" applyAlignment="1">
      <alignment vertical="top"/>
    </xf>
    <xf numFmtId="0" fontId="35" fillId="0" borderId="0" xfId="4" applyFont="1"/>
    <xf numFmtId="0" fontId="36" fillId="0" borderId="0" xfId="4" applyFont="1"/>
    <xf numFmtId="0" fontId="37" fillId="2" borderId="4" xfId="4" applyFont="1" applyFill="1" applyBorder="1" applyAlignment="1">
      <alignment horizontal="center" vertical="top"/>
    </xf>
    <xf numFmtId="0" fontId="37" fillId="2" borderId="0" xfId="4" applyFont="1" applyFill="1" applyAlignment="1">
      <alignment horizontal="center" vertical="top"/>
    </xf>
    <xf numFmtId="0" fontId="37" fillId="2" borderId="5" xfId="4" applyFont="1" applyFill="1" applyBorder="1" applyAlignment="1">
      <alignment horizontal="center" vertical="top"/>
    </xf>
    <xf numFmtId="0" fontId="36" fillId="2" borderId="4" xfId="4" applyFont="1" applyFill="1" applyBorder="1" applyAlignment="1" applyProtection="1">
      <alignment horizontal="left" vertical="top"/>
      <protection locked="0"/>
    </xf>
    <xf numFmtId="49" fontId="38" fillId="2" borderId="76" xfId="4" applyNumberFormat="1" applyFont="1" applyFill="1" applyBorder="1" applyAlignment="1" applyProtection="1">
      <alignment vertical="top"/>
      <protection locked="0"/>
    </xf>
    <xf numFmtId="0" fontId="39" fillId="2" borderId="0" xfId="4" applyFont="1" applyFill="1" applyAlignment="1" applyProtection="1">
      <alignment vertical="top"/>
      <protection locked="0"/>
    </xf>
    <xf numFmtId="0" fontId="40" fillId="2" borderId="0" xfId="4" applyFont="1" applyFill="1" applyAlignment="1" applyProtection="1">
      <alignment vertical="top"/>
      <protection locked="0"/>
    </xf>
    <xf numFmtId="0" fontId="36" fillId="2" borderId="5" xfId="4" applyFont="1" applyFill="1" applyBorder="1" applyAlignment="1" applyProtection="1">
      <alignment horizontal="right" vertical="top"/>
      <protection locked="0"/>
    </xf>
    <xf numFmtId="0" fontId="41" fillId="2" borderId="6" xfId="4" applyFont="1" applyFill="1" applyBorder="1" applyAlignment="1">
      <alignment horizontal="center" vertical="top"/>
    </xf>
    <xf numFmtId="0" fontId="41" fillId="2" borderId="7" xfId="4" applyFont="1" applyFill="1" applyBorder="1" applyAlignment="1">
      <alignment horizontal="center" vertical="top"/>
    </xf>
    <xf numFmtId="0" fontId="41" fillId="2" borderId="8" xfId="4" applyFont="1" applyFill="1" applyBorder="1" applyAlignment="1">
      <alignment horizontal="center" vertical="top"/>
    </xf>
    <xf numFmtId="0" fontId="41" fillId="2" borderId="0" xfId="4" applyFont="1" applyFill="1" applyAlignment="1">
      <alignment horizontal="center" vertical="top"/>
    </xf>
    <xf numFmtId="0" fontId="42" fillId="11" borderId="46" xfId="4" applyFont="1" applyFill="1" applyBorder="1" applyAlignment="1">
      <alignment horizontal="center" vertical="center"/>
    </xf>
    <xf numFmtId="0" fontId="42" fillId="11" borderId="36" xfId="4" applyFont="1" applyFill="1" applyBorder="1" applyAlignment="1">
      <alignment horizontal="center" vertical="center"/>
    </xf>
    <xf numFmtId="0" fontId="42" fillId="11" borderId="37" xfId="4" applyFont="1" applyFill="1" applyBorder="1" applyAlignment="1">
      <alignment horizontal="center" vertical="center" wrapText="1"/>
    </xf>
    <xf numFmtId="0" fontId="35" fillId="0" borderId="0" xfId="4" applyFont="1" applyAlignment="1">
      <alignment horizontal="center" vertical="center"/>
    </xf>
    <xf numFmtId="0" fontId="41" fillId="0" borderId="0" xfId="4" applyFont="1" applyAlignment="1">
      <alignment horizontal="center" vertical="top"/>
    </xf>
    <xf numFmtId="0" fontId="35" fillId="0" borderId="41" xfId="4" applyFont="1" applyBorder="1" applyProtection="1">
      <protection locked="0"/>
    </xf>
    <xf numFmtId="0" fontId="35" fillId="0" borderId="42" xfId="4" applyFont="1" applyBorder="1" applyProtection="1">
      <protection locked="0"/>
    </xf>
    <xf numFmtId="43" fontId="35" fillId="0" borderId="42" xfId="1" applyFont="1" applyBorder="1" applyProtection="1">
      <protection locked="0"/>
    </xf>
    <xf numFmtId="0" fontId="35" fillId="0" borderId="43" xfId="4" applyFont="1" applyBorder="1" applyProtection="1">
      <protection locked="0"/>
    </xf>
    <xf numFmtId="0" fontId="35" fillId="0" borderId="28" xfId="4" applyFont="1" applyBorder="1" applyProtection="1">
      <protection locked="0"/>
    </xf>
    <xf numFmtId="0" fontId="35" fillId="0" borderId="29" xfId="4" applyFont="1" applyBorder="1" applyProtection="1">
      <protection locked="0"/>
    </xf>
    <xf numFmtId="43" fontId="35" fillId="0" borderId="29" xfId="1" applyFont="1" applyBorder="1" applyProtection="1">
      <protection locked="0"/>
    </xf>
    <xf numFmtId="0" fontId="35" fillId="0" borderId="30" xfId="4" applyFont="1" applyBorder="1" applyProtection="1">
      <protection locked="0"/>
    </xf>
    <xf numFmtId="0" fontId="35" fillId="0" borderId="45" xfId="4" applyFont="1" applyBorder="1" applyProtection="1">
      <protection locked="0"/>
    </xf>
    <xf numFmtId="0" fontId="35" fillId="0" borderId="133" xfId="4" applyFont="1" applyBorder="1" applyProtection="1">
      <protection locked="0"/>
    </xf>
    <xf numFmtId="43" fontId="35" fillId="0" borderId="133" xfId="1" applyFont="1" applyBorder="1" applyProtection="1">
      <protection locked="0"/>
    </xf>
    <xf numFmtId="0" fontId="35" fillId="0" borderId="134" xfId="4" applyFont="1" applyBorder="1" applyProtection="1">
      <protection locked="0"/>
    </xf>
    <xf numFmtId="0" fontId="40" fillId="0" borderId="0" xfId="4" applyFont="1" applyAlignment="1">
      <alignment vertical="top"/>
    </xf>
    <xf numFmtId="0" fontId="43" fillId="0" borderId="0" xfId="4" applyFont="1" applyAlignment="1">
      <alignment horizontal="center" vertical="top"/>
    </xf>
    <xf numFmtId="0" fontId="44" fillId="0" borderId="0" xfId="4" applyFont="1" applyAlignment="1">
      <alignment vertical="top"/>
    </xf>
    <xf numFmtId="0" fontId="38" fillId="0" borderId="0" xfId="4" applyFont="1" applyAlignment="1">
      <alignment vertical="top"/>
    </xf>
    <xf numFmtId="0" fontId="45" fillId="0" borderId="0" xfId="4" applyFont="1"/>
    <xf numFmtId="0" fontId="35" fillId="0" borderId="0" xfId="16" applyFont="1" applyAlignment="1">
      <alignment vertical="top"/>
    </xf>
    <xf numFmtId="0" fontId="35" fillId="0" borderId="0" xfId="16" applyFont="1"/>
    <xf numFmtId="0" fontId="36" fillId="0" borderId="0" xfId="16" applyFont="1"/>
    <xf numFmtId="0" fontId="37" fillId="2" borderId="4" xfId="16" applyFont="1" applyFill="1" applyBorder="1" applyAlignment="1">
      <alignment horizontal="center" vertical="top"/>
    </xf>
    <xf numFmtId="0" fontId="37" fillId="2" borderId="0" xfId="16" applyFont="1" applyFill="1" applyAlignment="1">
      <alignment horizontal="center" vertical="top"/>
    </xf>
    <xf numFmtId="0" fontId="35" fillId="2" borderId="0" xfId="16" applyFont="1" applyFill="1" applyAlignment="1">
      <alignment horizontal="center"/>
    </xf>
    <xf numFmtId="0" fontId="37" fillId="2" borderId="5" xfId="16" applyFont="1" applyFill="1" applyBorder="1" applyAlignment="1">
      <alignment horizontal="center" vertical="top"/>
    </xf>
    <xf numFmtId="0" fontId="36" fillId="2" borderId="4" xfId="16" applyFont="1" applyFill="1" applyBorder="1" applyAlignment="1" applyProtection="1">
      <alignment horizontal="left" vertical="top"/>
      <protection locked="0"/>
    </xf>
    <xf numFmtId="0" fontId="36" fillId="2" borderId="0" xfId="16" applyFont="1" applyFill="1" applyAlignment="1" applyProtection="1">
      <alignment horizontal="left" vertical="top"/>
      <protection locked="0"/>
    </xf>
    <xf numFmtId="49" fontId="38" fillId="2" borderId="76" xfId="16" applyNumberFormat="1" applyFont="1" applyFill="1" applyBorder="1" applyAlignment="1" applyProtection="1">
      <alignment vertical="top"/>
      <protection locked="0"/>
    </xf>
    <xf numFmtId="0" fontId="36" fillId="2" borderId="76" xfId="16" applyFont="1" applyFill="1" applyBorder="1" applyAlignment="1" applyProtection="1">
      <alignment horizontal="left" vertical="top"/>
      <protection locked="0"/>
    </xf>
    <xf numFmtId="0" fontId="39" fillId="2" borderId="0" xfId="16" applyFont="1" applyFill="1" applyAlignment="1" applyProtection="1">
      <alignment vertical="top"/>
      <protection locked="0"/>
    </xf>
    <xf numFmtId="0" fontId="40" fillId="2" borderId="0" xfId="16" applyFont="1" applyFill="1" applyAlignment="1" applyProtection="1">
      <alignment vertical="top"/>
      <protection locked="0"/>
    </xf>
    <xf numFmtId="0" fontId="36" fillId="2" borderId="5" xfId="16" applyFont="1" applyFill="1" applyBorder="1" applyAlignment="1" applyProtection="1">
      <alignment horizontal="right" vertical="top"/>
      <protection locked="0"/>
    </xf>
    <xf numFmtId="0" fontId="41" fillId="2" borderId="6" xfId="16" applyFont="1" applyFill="1" applyBorder="1" applyAlignment="1">
      <alignment horizontal="center" vertical="top"/>
    </xf>
    <xf numFmtId="0" fontId="41" fillId="2" borderId="7" xfId="16" applyFont="1" applyFill="1" applyBorder="1" applyAlignment="1">
      <alignment horizontal="center" vertical="top"/>
    </xf>
    <xf numFmtId="0" fontId="41" fillId="2" borderId="8" xfId="16" applyFont="1" applyFill="1" applyBorder="1" applyAlignment="1">
      <alignment horizontal="center" vertical="top"/>
    </xf>
    <xf numFmtId="0" fontId="41" fillId="2" borderId="0" xfId="16" applyFont="1" applyFill="1" applyAlignment="1">
      <alignment horizontal="center" vertical="top"/>
    </xf>
    <xf numFmtId="0" fontId="42" fillId="11" borderId="142" xfId="16" applyFont="1" applyFill="1" applyBorder="1" applyAlignment="1">
      <alignment horizontal="center" vertical="center"/>
    </xf>
    <xf numFmtId="0" fontId="35" fillId="0" borderId="0" xfId="16" applyFont="1" applyAlignment="1">
      <alignment horizontal="center" vertical="center"/>
    </xf>
    <xf numFmtId="0" fontId="42" fillId="11" borderId="143" xfId="16" applyFont="1" applyFill="1" applyBorder="1" applyAlignment="1">
      <alignment horizontal="center" vertical="center"/>
    </xf>
    <xf numFmtId="0" fontId="42" fillId="11" borderId="144" xfId="16" applyFont="1" applyFill="1" applyBorder="1" applyAlignment="1">
      <alignment horizontal="center" vertical="center"/>
    </xf>
    <xf numFmtId="0" fontId="42" fillId="11" borderId="145" xfId="16" applyFont="1" applyFill="1" applyBorder="1" applyAlignment="1">
      <alignment horizontal="center" vertical="center"/>
    </xf>
    <xf numFmtId="0" fontId="41" fillId="0" borderId="0" xfId="16" applyFont="1" applyAlignment="1">
      <alignment horizontal="center" vertical="top"/>
    </xf>
    <xf numFmtId="0" fontId="35" fillId="0" borderId="149" xfId="16" applyFont="1" applyBorder="1" applyProtection="1">
      <protection locked="0"/>
    </xf>
    <xf numFmtId="43" fontId="35" fillId="0" borderId="149" xfId="1" applyFont="1" applyBorder="1" applyProtection="1">
      <protection locked="0"/>
    </xf>
    <xf numFmtId="43" fontId="35" fillId="0" borderId="150" xfId="1" applyFont="1" applyBorder="1" applyProtection="1">
      <protection locked="0"/>
    </xf>
    <xf numFmtId="0" fontId="35" fillId="0" borderId="154" xfId="16" applyFont="1" applyBorder="1" applyProtection="1">
      <protection locked="0"/>
    </xf>
    <xf numFmtId="43" fontId="35" fillId="0" borderId="154" xfId="1" applyFont="1" applyBorder="1" applyProtection="1">
      <protection locked="0"/>
    </xf>
    <xf numFmtId="43" fontId="35" fillId="0" borderId="155" xfId="1" applyFont="1" applyBorder="1" applyProtection="1">
      <protection locked="0"/>
    </xf>
    <xf numFmtId="0" fontId="35" fillId="0" borderId="159" xfId="16" applyFont="1" applyBorder="1" applyProtection="1">
      <protection locked="0"/>
    </xf>
    <xf numFmtId="43" fontId="35" fillId="0" borderId="159" xfId="1" applyFont="1" applyBorder="1" applyProtection="1">
      <protection locked="0"/>
    </xf>
    <xf numFmtId="43" fontId="35" fillId="0" borderId="160" xfId="1" applyFont="1" applyBorder="1" applyProtection="1">
      <protection locked="0"/>
    </xf>
    <xf numFmtId="0" fontId="35" fillId="0" borderId="0" xfId="16" applyFont="1" applyAlignment="1">
      <alignment horizontal="right"/>
    </xf>
    <xf numFmtId="43" fontId="35" fillId="8" borderId="161" xfId="1" applyFont="1" applyFill="1" applyBorder="1"/>
    <xf numFmtId="43" fontId="35" fillId="8" borderId="145" xfId="1" applyFont="1" applyFill="1" applyBorder="1"/>
    <xf numFmtId="43" fontId="35" fillId="8" borderId="162" xfId="1" applyFont="1" applyFill="1" applyBorder="1"/>
    <xf numFmtId="0" fontId="38" fillId="0" borderId="0" xfId="16" applyFont="1"/>
    <xf numFmtId="0" fontId="40" fillId="0" borderId="0" xfId="16" applyFont="1" applyAlignment="1">
      <alignment vertical="top"/>
    </xf>
    <xf numFmtId="0" fontId="43" fillId="0" borderId="0" xfId="16" applyFont="1" applyAlignment="1">
      <alignment horizontal="center" vertical="top"/>
    </xf>
    <xf numFmtId="0" fontId="44" fillId="0" borderId="0" xfId="16" applyFont="1" applyAlignment="1">
      <alignment vertical="top"/>
    </xf>
    <xf numFmtId="0" fontId="38" fillId="0" borderId="0" xfId="16" applyFont="1" applyAlignment="1">
      <alignment vertical="top"/>
    </xf>
    <xf numFmtId="0" fontId="45" fillId="0" borderId="0" xfId="16" applyFont="1"/>
    <xf numFmtId="0" fontId="46" fillId="0" borderId="0" xfId="0" applyFont="1"/>
    <xf numFmtId="0" fontId="49" fillId="10" borderId="163" xfId="0" applyFont="1" applyFill="1" applyBorder="1" applyAlignment="1">
      <alignment horizontal="center" vertical="center" wrapText="1"/>
    </xf>
    <xf numFmtId="0" fontId="51" fillId="0" borderId="170" xfId="0" applyFont="1" applyBorder="1" applyAlignment="1">
      <alignment horizontal="left" vertical="center" wrapText="1"/>
    </xf>
    <xf numFmtId="0" fontId="51" fillId="0" borderId="170" xfId="0" applyFont="1" applyBorder="1" applyAlignment="1">
      <alignment horizontal="right" vertical="center" wrapText="1"/>
    </xf>
    <xf numFmtId="0" fontId="51" fillId="0" borderId="171" xfId="0" applyFont="1" applyBorder="1" applyAlignment="1">
      <alignment horizontal="right" vertical="center" wrapText="1"/>
    </xf>
    <xf numFmtId="0" fontId="51" fillId="0" borderId="174" xfId="0" applyFont="1" applyBorder="1" applyAlignment="1">
      <alignment horizontal="left" vertical="center" wrapText="1"/>
    </xf>
    <xf numFmtId="0" fontId="51" fillId="0" borderId="174" xfId="0" applyFont="1" applyBorder="1" applyAlignment="1">
      <alignment horizontal="right" vertical="center" wrapText="1"/>
    </xf>
    <xf numFmtId="0" fontId="51" fillId="0" borderId="175" xfId="0" applyFont="1" applyBorder="1" applyAlignment="1">
      <alignment horizontal="right" vertical="center" wrapText="1"/>
    </xf>
    <xf numFmtId="0" fontId="51" fillId="0" borderId="176" xfId="0" applyFont="1" applyBorder="1" applyAlignment="1">
      <alignment horizontal="right" wrapText="1"/>
    </xf>
    <xf numFmtId="0" fontId="51" fillId="0" borderId="177" xfId="0" applyFont="1" applyBorder="1" applyAlignment="1">
      <alignment horizontal="right" wrapText="1"/>
    </xf>
    <xf numFmtId="0" fontId="51" fillId="0" borderId="174" xfId="0" applyFont="1" applyBorder="1" applyAlignment="1">
      <alignment wrapText="1"/>
    </xf>
    <xf numFmtId="0" fontId="51" fillId="0" borderId="174" xfId="0" applyFont="1" applyBorder="1" applyAlignment="1">
      <alignment horizontal="right" wrapText="1"/>
    </xf>
    <xf numFmtId="0" fontId="51" fillId="0" borderId="175" xfId="0" applyFont="1" applyBorder="1" applyAlignment="1">
      <alignment horizontal="right" wrapText="1"/>
    </xf>
    <xf numFmtId="0" fontId="51" fillId="0" borderId="176" xfId="0" applyFont="1" applyBorder="1" applyAlignment="1">
      <alignment horizontal="left" wrapText="1"/>
    </xf>
    <xf numFmtId="0" fontId="51" fillId="0" borderId="170" xfId="0" applyFont="1" applyBorder="1" applyAlignment="1">
      <alignment wrapText="1"/>
    </xf>
    <xf numFmtId="0" fontId="51" fillId="0" borderId="170" xfId="0" applyFont="1" applyBorder="1" applyAlignment="1">
      <alignment horizontal="right" wrapText="1"/>
    </xf>
    <xf numFmtId="0" fontId="51" fillId="0" borderId="171" xfId="0" applyFont="1" applyBorder="1" applyAlignment="1">
      <alignment horizontal="right" wrapText="1"/>
    </xf>
    <xf numFmtId="0" fontId="54" fillId="0" borderId="178" xfId="0" applyFont="1" applyBorder="1" applyAlignment="1">
      <alignment vertical="center" wrapText="1"/>
    </xf>
    <xf numFmtId="0" fontId="54" fillId="0" borderId="178" xfId="0" applyFont="1" applyBorder="1" applyAlignment="1">
      <alignment horizontal="right" vertical="center" wrapText="1"/>
    </xf>
    <xf numFmtId="0" fontId="54" fillId="0" borderId="179" xfId="0" applyFont="1" applyBorder="1" applyAlignment="1">
      <alignment horizontal="right" vertical="center" wrapText="1"/>
    </xf>
    <xf numFmtId="0" fontId="54" fillId="0" borderId="176" xfId="0" applyFont="1" applyBorder="1" applyAlignment="1">
      <alignment vertical="center" wrapText="1"/>
    </xf>
    <xf numFmtId="0" fontId="54" fillId="0" borderId="176" xfId="0" applyFont="1" applyBorder="1" applyAlignment="1">
      <alignment horizontal="right" vertical="center" wrapText="1"/>
    </xf>
    <xf numFmtId="0" fontId="54" fillId="0" borderId="177" xfId="0" applyFont="1" applyBorder="1" applyAlignment="1">
      <alignment horizontal="right" vertical="center" wrapText="1"/>
    </xf>
    <xf numFmtId="0" fontId="54" fillId="0" borderId="176" xfId="0" applyFont="1" applyBorder="1" applyAlignment="1">
      <alignment wrapText="1"/>
    </xf>
    <xf numFmtId="0" fontId="54" fillId="0" borderId="176" xfId="0" applyFont="1" applyBorder="1" applyAlignment="1">
      <alignment horizontal="right" wrapText="1"/>
    </xf>
    <xf numFmtId="0" fontId="54" fillId="0" borderId="177" xfId="0" applyFont="1" applyBorder="1" applyAlignment="1">
      <alignment horizontal="right" wrapText="1"/>
    </xf>
    <xf numFmtId="0" fontId="54" fillId="0" borderId="176" xfId="0" applyFont="1" applyBorder="1" applyAlignment="1">
      <alignment horizontal="left" vertical="center" wrapText="1"/>
    </xf>
    <xf numFmtId="0" fontId="54" fillId="0" borderId="176" xfId="0" applyFont="1" applyBorder="1" applyAlignment="1">
      <alignment vertical="center"/>
    </xf>
    <xf numFmtId="0" fontId="54" fillId="0" borderId="176" xfId="0" applyFont="1" applyBorder="1" applyAlignment="1">
      <alignment horizontal="right" vertical="center"/>
    </xf>
    <xf numFmtId="0" fontId="54" fillId="0" borderId="177" xfId="0" applyFont="1" applyBorder="1" applyAlignment="1">
      <alignment horizontal="right" vertical="center"/>
    </xf>
    <xf numFmtId="0" fontId="54" fillId="0" borderId="348" xfId="0" applyFont="1" applyBorder="1" applyAlignment="1">
      <alignment vertical="center"/>
    </xf>
    <xf numFmtId="0" fontId="54" fillId="0" borderId="348" xfId="0" applyFont="1" applyBorder="1" applyAlignment="1">
      <alignment horizontal="right" vertical="center"/>
    </xf>
    <xf numFmtId="0" fontId="54" fillId="0" borderId="349" xfId="0" applyFont="1" applyBorder="1" applyAlignment="1">
      <alignment horizontal="right" vertical="center"/>
    </xf>
    <xf numFmtId="0" fontId="54" fillId="0" borderId="175" xfId="0" applyFont="1" applyBorder="1" applyAlignment="1">
      <alignment horizontal="right" wrapText="1"/>
    </xf>
    <xf numFmtId="0" fontId="54" fillId="0" borderId="174" xfId="0" applyFont="1" applyBorder="1" applyAlignment="1">
      <alignment horizontal="right" wrapText="1"/>
    </xf>
    <xf numFmtId="0" fontId="54" fillId="0" borderId="174" xfId="0" applyFont="1" applyBorder="1" applyAlignment="1">
      <alignment wrapText="1"/>
    </xf>
    <xf numFmtId="0" fontId="54" fillId="0" borderId="174" xfId="0" applyFont="1" applyBorder="1" applyAlignment="1">
      <alignment horizontal="justify" vertical="center" wrapText="1"/>
    </xf>
    <xf numFmtId="168" fontId="54" fillId="0" borderId="180" xfId="0" applyNumberFormat="1" applyFont="1" applyBorder="1" applyAlignment="1">
      <alignment horizontal="right" vertical="center" wrapText="1"/>
    </xf>
    <xf numFmtId="0" fontId="54" fillId="0" borderId="176" xfId="0" applyFont="1" applyBorder="1" applyAlignment="1">
      <alignment horizontal="justify" vertical="center" wrapText="1"/>
    </xf>
    <xf numFmtId="168" fontId="54" fillId="0" borderId="351" xfId="0" applyNumberFormat="1" applyFont="1" applyBorder="1" applyAlignment="1">
      <alignment horizontal="right" vertical="center" wrapText="1"/>
    </xf>
    <xf numFmtId="0" fontId="54" fillId="0" borderId="348" xfId="0" applyFont="1" applyBorder="1" applyAlignment="1">
      <alignment horizontal="justify" vertical="center" wrapText="1"/>
    </xf>
    <xf numFmtId="168" fontId="54" fillId="0" borderId="352" xfId="0" applyNumberFormat="1" applyFont="1" applyBorder="1" applyAlignment="1">
      <alignment horizontal="right" vertical="center" wrapText="1"/>
    </xf>
    <xf numFmtId="0" fontId="54" fillId="5" borderId="176" xfId="0" applyFont="1" applyFill="1" applyBorder="1" applyAlignment="1">
      <alignment horizontal="justify" vertical="center" wrapText="1"/>
    </xf>
    <xf numFmtId="0" fontId="54" fillId="0" borderId="171" xfId="0" applyFont="1" applyBorder="1" applyAlignment="1">
      <alignment horizontal="right" vertical="center" wrapText="1"/>
    </xf>
    <xf numFmtId="0" fontId="54" fillId="0" borderId="170" xfId="0" applyFont="1" applyBorder="1" applyAlignment="1">
      <alignment horizontal="right" vertical="center" wrapText="1"/>
    </xf>
    <xf numFmtId="0" fontId="54" fillId="0" borderId="170" xfId="0" applyFont="1" applyBorder="1" applyAlignment="1">
      <alignment vertical="center" wrapText="1"/>
    </xf>
    <xf numFmtId="0" fontId="54" fillId="0" borderId="170" xfId="0" applyFont="1" applyBorder="1" applyAlignment="1">
      <alignment horizontal="justify" vertical="center" wrapText="1"/>
    </xf>
    <xf numFmtId="168" fontId="54" fillId="0" borderId="353" xfId="0" applyNumberFormat="1" applyFont="1" applyBorder="1" applyAlignment="1">
      <alignment horizontal="right" vertical="center" wrapText="1"/>
    </xf>
    <xf numFmtId="0" fontId="54" fillId="0" borderId="175" xfId="0" applyFont="1" applyBorder="1" applyAlignment="1">
      <alignment horizontal="right" vertical="center"/>
    </xf>
    <xf numFmtId="0" fontId="54" fillId="0" borderId="174" xfId="0" applyFont="1" applyBorder="1" applyAlignment="1">
      <alignment horizontal="right" vertical="center"/>
    </xf>
    <xf numFmtId="0" fontId="54" fillId="0" borderId="174" xfId="0" applyFont="1" applyBorder="1" applyAlignment="1">
      <alignment vertical="center"/>
    </xf>
    <xf numFmtId="0" fontId="51" fillId="0" borderId="174" xfId="0" applyFont="1" applyBorder="1" applyAlignment="1">
      <alignment horizontal="justify" vertical="center" wrapText="1"/>
    </xf>
    <xf numFmtId="0" fontId="51" fillId="0" borderId="176" xfId="0" applyFont="1" applyBorder="1" applyAlignment="1">
      <alignment horizontal="justify" vertical="center" wrapText="1"/>
    </xf>
    <xf numFmtId="0" fontId="51" fillId="5" borderId="176" xfId="0" applyFont="1" applyFill="1" applyBorder="1" applyAlignment="1">
      <alignment horizontal="justify" vertical="center" wrapText="1"/>
    </xf>
    <xf numFmtId="0" fontId="51" fillId="5" borderId="170" xfId="0" applyFont="1" applyFill="1" applyBorder="1" applyAlignment="1">
      <alignment horizontal="justify" vertical="center" wrapText="1"/>
    </xf>
    <xf numFmtId="0" fontId="54" fillId="0" borderId="174" xfId="0" applyFont="1" applyBorder="1" applyAlignment="1">
      <alignment horizontal="justify" vertical="center"/>
    </xf>
    <xf numFmtId="168" fontId="54" fillId="0" borderId="180" xfId="0" applyNumberFormat="1" applyFont="1" applyBorder="1" applyAlignment="1">
      <alignment horizontal="right" vertical="center"/>
    </xf>
    <xf numFmtId="0" fontId="54" fillId="0" borderId="176" xfId="0" applyFont="1" applyBorder="1" applyAlignment="1">
      <alignment horizontal="justify" vertical="center"/>
    </xf>
    <xf numFmtId="168" fontId="54" fillId="0" borderId="351" xfId="0" applyNumberFormat="1" applyFont="1" applyBorder="1" applyAlignment="1">
      <alignment horizontal="right" vertical="center"/>
    </xf>
    <xf numFmtId="168" fontId="54" fillId="0" borderId="173" xfId="0" applyNumberFormat="1" applyFont="1" applyBorder="1" applyAlignment="1">
      <alignment horizontal="right" vertical="center" wrapText="1"/>
    </xf>
    <xf numFmtId="0" fontId="51" fillId="0" borderId="354" xfId="0" applyFont="1" applyBorder="1" applyAlignment="1">
      <alignment horizontal="right" vertical="center" wrapText="1"/>
    </xf>
    <xf numFmtId="0" fontId="51" fillId="0" borderId="355" xfId="0" applyFont="1" applyBorder="1" applyAlignment="1">
      <alignment horizontal="right" vertical="center" wrapText="1"/>
    </xf>
    <xf numFmtId="0" fontId="51" fillId="0" borderId="355" xfId="0" applyFont="1" applyBorder="1" applyAlignment="1">
      <alignment horizontal="left" vertical="center" wrapText="1"/>
    </xf>
    <xf numFmtId="0" fontId="51" fillId="0" borderId="355" xfId="0" applyFont="1" applyBorder="1" applyAlignment="1">
      <alignment horizontal="justify" vertical="center" wrapText="1"/>
    </xf>
    <xf numFmtId="168" fontId="54" fillId="0" borderId="356" xfId="0" applyNumberFormat="1" applyFont="1" applyBorder="1" applyAlignment="1">
      <alignment horizontal="right" vertical="center" wrapText="1"/>
    </xf>
    <xf numFmtId="0" fontId="51" fillId="0" borderId="170" xfId="0" applyFont="1" applyBorder="1" applyAlignment="1">
      <alignment horizontal="justify" vertical="center" wrapText="1"/>
    </xf>
    <xf numFmtId="168" fontId="54" fillId="0" borderId="169" xfId="0" applyNumberFormat="1" applyFont="1" applyBorder="1" applyAlignment="1">
      <alignment horizontal="right" vertical="center" wrapText="1"/>
    </xf>
    <xf numFmtId="0" fontId="50" fillId="0" borderId="0" xfId="0" applyFont="1" applyProtection="1">
      <protection locked="0"/>
    </xf>
    <xf numFmtId="0" fontId="54" fillId="0" borderId="348" xfId="0" applyFont="1" applyBorder="1" applyAlignment="1">
      <alignment wrapText="1"/>
    </xf>
    <xf numFmtId="0" fontId="54" fillId="0" borderId="348" xfId="0" applyFont="1" applyBorder="1" applyAlignment="1">
      <alignment horizontal="right" wrapText="1"/>
    </xf>
    <xf numFmtId="0" fontId="54" fillId="0" borderId="349" xfId="0" applyFont="1" applyBorder="1" applyAlignment="1">
      <alignment horizontal="right" wrapText="1"/>
    </xf>
    <xf numFmtId="4" fontId="55" fillId="6" borderId="174" xfId="0" applyNumberFormat="1" applyFont="1" applyFill="1" applyBorder="1" applyAlignment="1">
      <alignment horizontal="center" vertical="center" wrapText="1"/>
    </xf>
    <xf numFmtId="3" fontId="55" fillId="6" borderId="174" xfId="0" applyNumberFormat="1" applyFont="1" applyFill="1" applyBorder="1" applyAlignment="1">
      <alignment horizontal="center" vertical="center" wrapText="1"/>
    </xf>
    <xf numFmtId="3" fontId="55" fillId="6" borderId="175" xfId="0" applyNumberFormat="1" applyFont="1" applyFill="1" applyBorder="1" applyAlignment="1">
      <alignment horizontal="center" vertical="center" wrapText="1"/>
    </xf>
    <xf numFmtId="0" fontId="46" fillId="0" borderId="350" xfId="0" applyFont="1" applyBorder="1"/>
    <xf numFmtId="0" fontId="46" fillId="0" borderId="360" xfId="0" applyFont="1" applyBorder="1"/>
    <xf numFmtId="0" fontId="46" fillId="0" borderId="361" xfId="0" applyFont="1" applyBorder="1"/>
    <xf numFmtId="0" fontId="46" fillId="0" borderId="362" xfId="0" applyFont="1" applyBorder="1"/>
    <xf numFmtId="0" fontId="46" fillId="0" borderId="363" xfId="0" applyFont="1" applyBorder="1"/>
    <xf numFmtId="0" fontId="46" fillId="0" borderId="364" xfId="0" applyFont="1" applyBorder="1"/>
    <xf numFmtId="0" fontId="46" fillId="0" borderId="365" xfId="0" applyFont="1" applyBorder="1"/>
    <xf numFmtId="0" fontId="46" fillId="0" borderId="366" xfId="0" applyFont="1" applyBorder="1"/>
    <xf numFmtId="0" fontId="46" fillId="0" borderId="367" xfId="0" applyFont="1" applyBorder="1"/>
    <xf numFmtId="0" fontId="46" fillId="0" borderId="373" xfId="0" applyFont="1" applyBorder="1"/>
    <xf numFmtId="0" fontId="46" fillId="0" borderId="374" xfId="0" applyFont="1" applyBorder="1"/>
    <xf numFmtId="0" fontId="46" fillId="0" borderId="375" xfId="0" applyFont="1" applyBorder="1"/>
    <xf numFmtId="0" fontId="49" fillId="0" borderId="367" xfId="0" applyFont="1" applyBorder="1"/>
    <xf numFmtId="0" fontId="49" fillId="0" borderId="371" xfId="0" applyFont="1" applyBorder="1"/>
    <xf numFmtId="0" fontId="49" fillId="0" borderId="372" xfId="0" applyFont="1" applyBorder="1"/>
    <xf numFmtId="0" fontId="42" fillId="2" borderId="0" xfId="0" applyFont="1" applyFill="1" applyAlignment="1">
      <alignment vertical="center" wrapText="1"/>
    </xf>
    <xf numFmtId="0" fontId="46" fillId="0" borderId="0" xfId="0" applyFont="1" applyAlignment="1">
      <alignment horizontal="center"/>
    </xf>
    <xf numFmtId="0" fontId="58" fillId="2" borderId="7" xfId="0" applyFont="1" applyFill="1" applyBorder="1" applyAlignment="1">
      <alignment vertical="center" wrapText="1"/>
    </xf>
    <xf numFmtId="0" fontId="58" fillId="2" borderId="8" xfId="0" applyFont="1" applyFill="1" applyBorder="1" applyAlignment="1">
      <alignment horizontal="right" vertical="center"/>
    </xf>
    <xf numFmtId="0" fontId="45" fillId="2" borderId="0" xfId="0" applyFont="1" applyFill="1"/>
    <xf numFmtId="0" fontId="56" fillId="10" borderId="0" xfId="0" applyFont="1" applyFill="1"/>
    <xf numFmtId="0" fontId="37" fillId="10" borderId="4" xfId="0" applyFont="1" applyFill="1" applyBorder="1" applyAlignment="1">
      <alignment vertical="center" wrapText="1"/>
    </xf>
    <xf numFmtId="0" fontId="58" fillId="5" borderId="319" xfId="0" applyFont="1" applyFill="1" applyBorder="1" applyAlignment="1">
      <alignment horizontal="center" vertical="center" wrapText="1"/>
    </xf>
    <xf numFmtId="3" fontId="58" fillId="10" borderId="319" xfId="0" applyNumberFormat="1" applyFont="1" applyFill="1" applyBorder="1" applyAlignment="1">
      <alignment horizontal="center" vertical="center" wrapText="1"/>
    </xf>
    <xf numFmtId="0" fontId="46" fillId="10" borderId="0" xfId="0" applyFont="1" applyFill="1"/>
    <xf numFmtId="0" fontId="60" fillId="10" borderId="319" xfId="0" applyFont="1" applyFill="1" applyBorder="1" applyAlignment="1">
      <alignment horizontal="center" vertical="center" wrapText="1"/>
    </xf>
    <xf numFmtId="0" fontId="42" fillId="10" borderId="4" xfId="0" applyFont="1" applyFill="1" applyBorder="1" applyAlignment="1">
      <alignment vertical="center" wrapText="1"/>
    </xf>
    <xf numFmtId="0" fontId="35" fillId="0" borderId="7" xfId="0" applyFont="1" applyBorder="1" applyAlignment="1">
      <alignment vertical="center" wrapText="1"/>
    </xf>
    <xf numFmtId="43" fontId="35" fillId="0" borderId="7" xfId="1" applyFont="1" applyBorder="1" applyAlignment="1" applyProtection="1">
      <alignment vertical="center" wrapText="1"/>
    </xf>
    <xf numFmtId="43" fontId="35" fillId="0" borderId="7" xfId="1" applyFont="1" applyFill="1" applyBorder="1" applyAlignment="1" applyProtection="1">
      <alignment vertical="center" wrapText="1"/>
    </xf>
    <xf numFmtId="43" fontId="36" fillId="0" borderId="7" xfId="1" applyFont="1" applyFill="1" applyBorder="1" applyAlignment="1" applyProtection="1">
      <alignment horizontal="right" vertical="center"/>
    </xf>
    <xf numFmtId="0" fontId="35" fillId="0" borderId="0" xfId="0" applyFont="1"/>
    <xf numFmtId="1" fontId="61" fillId="0" borderId="0" xfId="1" applyNumberFormat="1" applyFont="1" applyFill="1" applyBorder="1" applyProtection="1"/>
    <xf numFmtId="1" fontId="35" fillId="0" borderId="0" xfId="1" applyNumberFormat="1" applyFont="1" applyFill="1" applyBorder="1" applyProtection="1"/>
    <xf numFmtId="43" fontId="46" fillId="0" borderId="0" xfId="1" applyFont="1" applyFill="1" applyBorder="1" applyProtection="1">
      <protection locked="0"/>
    </xf>
    <xf numFmtId="43" fontId="35" fillId="0" borderId="0" xfId="1" applyFont="1" applyFill="1" applyBorder="1" applyAlignment="1" applyProtection="1">
      <alignment horizontal="center"/>
      <protection locked="0"/>
    </xf>
    <xf numFmtId="0" fontId="57" fillId="3" borderId="320" xfId="0" applyFont="1" applyFill="1" applyBorder="1" applyAlignment="1">
      <alignment horizontal="center" vertical="center" wrapText="1"/>
    </xf>
    <xf numFmtId="3" fontId="57" fillId="3" borderId="320" xfId="0" applyNumberFormat="1" applyFont="1" applyFill="1" applyBorder="1" applyAlignment="1">
      <alignment vertical="center" wrapText="1"/>
    </xf>
    <xf numFmtId="3" fontId="57" fillId="3" borderId="321" xfId="0" applyNumberFormat="1" applyFont="1" applyFill="1" applyBorder="1" applyAlignment="1">
      <alignment vertical="center" wrapText="1"/>
    </xf>
    <xf numFmtId="3" fontId="57" fillId="3" borderId="322" xfId="0" applyNumberFormat="1" applyFont="1" applyFill="1" applyBorder="1" applyAlignment="1">
      <alignment vertical="center" wrapText="1"/>
    </xf>
    <xf numFmtId="43" fontId="46" fillId="0" borderId="4" xfId="1" applyFont="1" applyBorder="1" applyProtection="1">
      <protection locked="0"/>
    </xf>
    <xf numFmtId="43" fontId="46" fillId="3" borderId="319" xfId="1" applyFont="1" applyFill="1" applyBorder="1" applyProtection="1">
      <protection locked="0"/>
    </xf>
    <xf numFmtId="43" fontId="59" fillId="3" borderId="319" xfId="1" applyFont="1" applyFill="1" applyBorder="1" applyAlignment="1" applyProtection="1">
      <alignment horizontal="center"/>
      <protection locked="0"/>
    </xf>
    <xf numFmtId="0" fontId="57" fillId="3" borderId="320" xfId="0" applyFont="1" applyFill="1" applyBorder="1" applyAlignment="1">
      <alignment vertical="center" wrapText="1"/>
    </xf>
    <xf numFmtId="0" fontId="57" fillId="3" borderId="321" xfId="0" applyFont="1" applyFill="1" applyBorder="1" applyAlignment="1">
      <alignment vertical="center" wrapText="1"/>
    </xf>
    <xf numFmtId="43" fontId="59" fillId="3" borderId="323" xfId="1" applyFont="1" applyFill="1" applyBorder="1" applyAlignment="1" applyProtection="1">
      <alignment horizontal="justify" vertical="center" wrapText="1"/>
    </xf>
    <xf numFmtId="43" fontId="59" fillId="3" borderId="324" xfId="1" applyFont="1" applyFill="1" applyBorder="1" applyAlignment="1" applyProtection="1">
      <alignment horizontal="justify" vertical="center" wrapText="1"/>
    </xf>
    <xf numFmtId="43" fontId="59" fillId="3" borderId="325" xfId="1" applyFont="1" applyFill="1" applyBorder="1" applyAlignment="1" applyProtection="1">
      <alignment vertical="center" wrapText="1"/>
    </xf>
    <xf numFmtId="43" fontId="58" fillId="3" borderId="326" xfId="1" applyFont="1" applyFill="1" applyBorder="1" applyAlignment="1" applyProtection="1">
      <alignment vertical="center" wrapText="1"/>
    </xf>
    <xf numFmtId="43" fontId="58" fillId="3" borderId="327" xfId="1" applyFont="1" applyFill="1" applyBorder="1" applyAlignment="1" applyProtection="1">
      <alignment vertical="center" wrapText="1"/>
    </xf>
    <xf numFmtId="43" fontId="59" fillId="0" borderId="4" xfId="1" applyFont="1" applyFill="1" applyBorder="1" applyAlignment="1" applyProtection="1">
      <alignment vertical="center"/>
      <protection locked="0"/>
    </xf>
    <xf numFmtId="0" fontId="42" fillId="3" borderId="319" xfId="0" applyFont="1" applyFill="1" applyBorder="1" applyAlignment="1">
      <alignment vertical="center" wrapText="1"/>
    </xf>
    <xf numFmtId="0" fontId="42" fillId="0" borderId="69" xfId="0" applyFont="1" applyBorder="1" applyAlignment="1">
      <alignment vertical="center" wrapText="1"/>
    </xf>
    <xf numFmtId="0" fontId="42" fillId="3" borderId="69" xfId="0" applyFont="1" applyFill="1" applyBorder="1" applyAlignment="1">
      <alignment vertical="center" wrapText="1"/>
    </xf>
    <xf numFmtId="0" fontId="42" fillId="0" borderId="4" xfId="0" applyFont="1" applyBorder="1" applyAlignment="1">
      <alignment vertical="center" wrapText="1"/>
    </xf>
    <xf numFmtId="0" fontId="59" fillId="0" borderId="328" xfId="0" applyFont="1" applyBorder="1" applyAlignment="1">
      <alignment horizontal="justify" vertical="center" wrapText="1"/>
    </xf>
    <xf numFmtId="0" fontId="59" fillId="0" borderId="329" xfId="0" applyFont="1" applyBorder="1" applyAlignment="1">
      <alignment vertical="center" wrapText="1"/>
    </xf>
    <xf numFmtId="43" fontId="59" fillId="0" borderId="330" xfId="1" applyFont="1" applyBorder="1" applyAlignment="1" applyProtection="1">
      <alignment horizontal="justify" vertical="center" wrapText="1"/>
    </xf>
    <xf numFmtId="43" fontId="59" fillId="0" borderId="331" xfId="1" applyFont="1" applyBorder="1" applyAlignment="1" applyProtection="1">
      <alignment horizontal="justify" vertical="center" wrapText="1"/>
    </xf>
    <xf numFmtId="43" fontId="59" fillId="0" borderId="328" xfId="1" applyFont="1" applyFill="1" applyBorder="1" applyAlignment="1" applyProtection="1">
      <alignment vertical="center" wrapText="1"/>
    </xf>
    <xf numFmtId="43" fontId="59" fillId="0" borderId="182" xfId="1" applyFont="1" applyFill="1" applyBorder="1" applyAlignment="1" applyProtection="1">
      <alignment vertical="center" wrapText="1"/>
    </xf>
    <xf numFmtId="43" fontId="59" fillId="0" borderId="183" xfId="1" applyFont="1" applyFill="1" applyBorder="1" applyAlignment="1" applyProtection="1">
      <alignment vertical="center" wrapText="1"/>
    </xf>
    <xf numFmtId="43" fontId="58" fillId="0" borderId="4" xfId="1" applyFont="1" applyBorder="1" applyAlignment="1" applyProtection="1">
      <alignment vertical="center"/>
      <protection locked="0"/>
    </xf>
    <xf numFmtId="43" fontId="58" fillId="0" borderId="332" xfId="0" applyNumberFormat="1" applyFont="1" applyBorder="1" applyAlignment="1">
      <alignment vertical="center" wrapText="1"/>
    </xf>
    <xf numFmtId="43" fontId="58" fillId="0" borderId="68" xfId="0" applyNumberFormat="1" applyFont="1" applyBorder="1" applyAlignment="1">
      <alignment vertical="center"/>
    </xf>
    <xf numFmtId="0" fontId="58" fillId="0" borderId="332" xfId="0" applyFont="1" applyBorder="1" applyAlignment="1">
      <alignment vertical="center" wrapText="1"/>
    </xf>
    <xf numFmtId="0" fontId="58" fillId="0" borderId="4" xfId="0" applyFont="1" applyBorder="1" applyAlignment="1">
      <alignment vertical="center" wrapText="1"/>
    </xf>
    <xf numFmtId="0" fontId="62" fillId="5" borderId="0" xfId="0" applyFont="1" applyFill="1"/>
    <xf numFmtId="0" fontId="59" fillId="0" borderId="184" xfId="0" applyFont="1" applyBorder="1" applyAlignment="1">
      <alignment horizontal="justify" vertical="center" wrapText="1"/>
    </xf>
    <xf numFmtId="0" fontId="59" fillId="0" borderId="185" xfId="0" applyFont="1" applyBorder="1" applyAlignment="1">
      <alignment vertical="center" wrapText="1"/>
    </xf>
    <xf numFmtId="43" fontId="59" fillId="0" borderId="186" xfId="1" applyFont="1" applyBorder="1" applyAlignment="1" applyProtection="1">
      <alignment horizontal="left" vertical="center" wrapText="1"/>
    </xf>
    <xf numFmtId="43" fontId="59" fillId="0" borderId="187" xfId="1" applyFont="1" applyBorder="1" applyAlignment="1" applyProtection="1">
      <alignment horizontal="justify" vertical="center" wrapText="1"/>
    </xf>
    <xf numFmtId="43" fontId="59" fillId="0" borderId="184" xfId="1" applyFont="1" applyBorder="1" applyAlignment="1" applyProtection="1">
      <alignment vertical="center"/>
      <protection locked="0"/>
    </xf>
    <xf numFmtId="43" fontId="59" fillId="0" borderId="188" xfId="1" applyFont="1" applyBorder="1" applyAlignment="1" applyProtection="1">
      <alignment vertical="center"/>
      <protection locked="0"/>
    </xf>
    <xf numFmtId="43" fontId="59" fillId="0" borderId="190" xfId="1" applyFont="1" applyBorder="1" applyAlignment="1" applyProtection="1">
      <alignment vertical="center"/>
      <protection locked="0"/>
    </xf>
    <xf numFmtId="43" fontId="58" fillId="0" borderId="68" xfId="1" applyFont="1" applyFill="1" applyBorder="1" applyAlignment="1" applyProtection="1">
      <alignment vertical="center"/>
      <protection locked="0"/>
    </xf>
    <xf numFmtId="43" fontId="59" fillId="0" borderId="4" xfId="1" applyFont="1" applyBorder="1" applyAlignment="1" applyProtection="1">
      <alignment vertical="center"/>
      <protection locked="0"/>
    </xf>
    <xf numFmtId="0" fontId="59" fillId="0" borderId="185" xfId="0" applyFont="1" applyBorder="1" applyAlignment="1">
      <alignment horizontal="left" vertical="center" wrapText="1"/>
    </xf>
    <xf numFmtId="43" fontId="59" fillId="0" borderId="186" xfId="1" applyFont="1" applyBorder="1" applyAlignment="1" applyProtection="1">
      <alignment vertical="center" wrapText="1"/>
    </xf>
    <xf numFmtId="0" fontId="35" fillId="0" borderId="191" xfId="0" applyFont="1" applyBorder="1" applyAlignment="1">
      <alignment vertical="center" wrapText="1"/>
    </xf>
    <xf numFmtId="0" fontId="35" fillId="0" borderId="192" xfId="0" applyFont="1" applyBorder="1" applyAlignment="1">
      <alignment vertical="center" wrapText="1"/>
    </xf>
    <xf numFmtId="43" fontId="59" fillId="0" borderId="193" xfId="1" applyFont="1" applyBorder="1" applyAlignment="1" applyProtection="1">
      <alignment vertical="center" wrapText="1"/>
    </xf>
    <xf numFmtId="43" fontId="59" fillId="0" borderId="194" xfId="1" applyFont="1" applyBorder="1" applyAlignment="1" applyProtection="1">
      <alignment horizontal="justify" vertical="center" wrapText="1"/>
    </xf>
    <xf numFmtId="43" fontId="59" fillId="0" borderId="191" xfId="1" applyFont="1" applyBorder="1" applyAlignment="1" applyProtection="1">
      <alignment vertical="center"/>
      <protection locked="0"/>
    </xf>
    <xf numFmtId="43" fontId="59" fillId="0" borderId="195" xfId="1" applyFont="1" applyBorder="1" applyAlignment="1" applyProtection="1">
      <alignment vertical="center"/>
      <protection locked="0"/>
    </xf>
    <xf numFmtId="43" fontId="59" fillId="0" borderId="197" xfId="1" applyFont="1" applyBorder="1" applyAlignment="1" applyProtection="1">
      <alignment vertical="center"/>
      <protection locked="0"/>
    </xf>
    <xf numFmtId="43" fontId="60" fillId="3" borderId="320" xfId="1" applyFont="1" applyFill="1" applyBorder="1" applyAlignment="1" applyProtection="1">
      <alignment horizontal="right" vertical="center"/>
    </xf>
    <xf numFmtId="43" fontId="60" fillId="3" borderId="333" xfId="1" applyFont="1" applyFill="1" applyBorder="1" applyAlignment="1" applyProtection="1">
      <alignment horizontal="right" vertical="center"/>
    </xf>
    <xf numFmtId="43" fontId="59" fillId="3" borderId="322" xfId="1" applyFont="1" applyFill="1" applyBorder="1" applyAlignment="1" applyProtection="1">
      <alignment vertical="center" wrapText="1"/>
    </xf>
    <xf numFmtId="43" fontId="59" fillId="3" borderId="320" xfId="1" applyFont="1" applyFill="1" applyBorder="1" applyAlignment="1" applyProtection="1">
      <alignment vertical="center"/>
    </xf>
    <xf numFmtId="43" fontId="59" fillId="3" borderId="321" xfId="1" applyFont="1" applyFill="1" applyBorder="1" applyAlignment="1" applyProtection="1">
      <alignment vertical="center"/>
    </xf>
    <xf numFmtId="43" fontId="59" fillId="3" borderId="321" xfId="1" applyFont="1" applyFill="1" applyBorder="1" applyAlignment="1" applyProtection="1">
      <alignment vertical="center"/>
      <protection locked="0"/>
    </xf>
    <xf numFmtId="43" fontId="59" fillId="3" borderId="319" xfId="1" applyFont="1" applyFill="1" applyBorder="1" applyAlignment="1" applyProtection="1">
      <alignment vertical="center"/>
      <protection locked="0"/>
    </xf>
    <xf numFmtId="43" fontId="59" fillId="0" borderId="68" xfId="1" applyFont="1" applyFill="1" applyBorder="1" applyAlignment="1" applyProtection="1">
      <alignment vertical="center"/>
      <protection locked="0"/>
    </xf>
    <xf numFmtId="0" fontId="59" fillId="0" borderId="334" xfId="0" applyFont="1" applyBorder="1" applyAlignment="1">
      <alignment horizontal="justify" vertical="center" wrapText="1"/>
    </xf>
    <xf numFmtId="43" fontId="59" fillId="0" borderId="198" xfId="1" applyFont="1" applyBorder="1" applyAlignment="1" applyProtection="1">
      <alignment horizontal="center" vertical="center" wrapText="1"/>
    </xf>
    <xf numFmtId="43" fontId="59" fillId="0" borderId="330" xfId="1" applyFont="1" applyBorder="1" applyAlignment="1" applyProtection="1">
      <alignment horizontal="center" vertical="center" wrapText="1"/>
    </xf>
    <xf numFmtId="43" fontId="58" fillId="0" borderId="199" xfId="1" applyFont="1" applyFill="1" applyBorder="1" applyAlignment="1" applyProtection="1">
      <alignment vertical="center"/>
      <protection locked="0"/>
    </xf>
    <xf numFmtId="43" fontId="59" fillId="0" borderId="200" xfId="1" applyFont="1" applyBorder="1" applyAlignment="1" applyProtection="1">
      <alignment vertical="center" wrapText="1"/>
    </xf>
    <xf numFmtId="43" fontId="59" fillId="0" borderId="182" xfId="1" applyFont="1" applyBorder="1" applyAlignment="1" applyProtection="1">
      <alignment vertical="center"/>
      <protection locked="0"/>
    </xf>
    <xf numFmtId="43" fontId="58" fillId="0" borderId="183" xfId="1" applyFont="1" applyBorder="1" applyAlignment="1" applyProtection="1">
      <alignment vertical="center"/>
      <protection locked="0"/>
    </xf>
    <xf numFmtId="43" fontId="58" fillId="0" borderId="4" xfId="1" applyFont="1" applyBorder="1" applyProtection="1">
      <protection locked="0"/>
    </xf>
    <xf numFmtId="43" fontId="58" fillId="0" borderId="201" xfId="1" applyFont="1" applyBorder="1" applyProtection="1">
      <protection locked="0"/>
    </xf>
    <xf numFmtId="43" fontId="59" fillId="0" borderId="68" xfId="1" applyFont="1" applyFill="1" applyBorder="1" applyProtection="1">
      <protection locked="0"/>
    </xf>
    <xf numFmtId="43" fontId="59" fillId="0" borderId="202" xfId="1" applyFont="1" applyBorder="1" applyAlignment="1" applyProtection="1">
      <alignment horizontal="center"/>
      <protection locked="0"/>
    </xf>
    <xf numFmtId="0" fontId="59" fillId="0" borderId="203" xfId="0" applyFont="1" applyBorder="1" applyAlignment="1">
      <alignment horizontal="justify" vertical="center" wrapText="1"/>
    </xf>
    <xf numFmtId="43" fontId="59" fillId="0" borderId="204" xfId="1" applyFont="1" applyBorder="1" applyAlignment="1" applyProtection="1">
      <alignment horizontal="center" vertical="center" wrapText="1"/>
    </xf>
    <xf numFmtId="43" fontId="59" fillId="0" borderId="186" xfId="1" applyFont="1" applyBorder="1" applyAlignment="1" applyProtection="1">
      <alignment horizontal="center" vertical="center" wrapText="1"/>
    </xf>
    <xf numFmtId="43" fontId="58" fillId="0" borderId="187" xfId="1" applyFont="1" applyFill="1" applyBorder="1" applyAlignment="1" applyProtection="1">
      <alignment vertical="center"/>
      <protection locked="0"/>
    </xf>
    <xf numFmtId="43" fontId="59" fillId="0" borderId="205" xfId="1" applyFont="1" applyBorder="1" applyAlignment="1" applyProtection="1">
      <alignment vertical="center" wrapText="1"/>
    </xf>
    <xf numFmtId="43" fontId="58" fillId="0" borderId="189" xfId="1" applyFont="1" applyBorder="1" applyAlignment="1" applyProtection="1">
      <alignment vertical="center"/>
      <protection locked="0"/>
    </xf>
    <xf numFmtId="43" fontId="58" fillId="0" borderId="206" xfId="1" applyFont="1" applyBorder="1" applyProtection="1">
      <protection locked="0"/>
    </xf>
    <xf numFmtId="43" fontId="59" fillId="0" borderId="203" xfId="1" applyFont="1" applyBorder="1" applyAlignment="1" applyProtection="1">
      <alignment horizontal="center"/>
      <protection locked="0"/>
    </xf>
    <xf numFmtId="43" fontId="59" fillId="0" borderId="207" xfId="1" applyFont="1" applyBorder="1" applyAlignment="1" applyProtection="1">
      <alignment vertical="center" wrapText="1"/>
    </xf>
    <xf numFmtId="43" fontId="58" fillId="0" borderId="196" xfId="1" applyFont="1" applyBorder="1" applyAlignment="1" applyProtection="1">
      <alignment vertical="center"/>
      <protection locked="0"/>
    </xf>
    <xf numFmtId="43" fontId="59" fillId="0" borderId="201" xfId="1" applyFont="1" applyBorder="1" applyAlignment="1" applyProtection="1">
      <alignment horizontal="center"/>
      <protection locked="0"/>
    </xf>
    <xf numFmtId="0" fontId="59" fillId="0" borderId="208" xfId="0" applyFont="1" applyBorder="1" applyAlignment="1">
      <alignment horizontal="left" vertical="center" wrapText="1"/>
    </xf>
    <xf numFmtId="43" fontId="59" fillId="0" borderId="209" xfId="1" applyFont="1" applyBorder="1" applyAlignment="1" applyProtection="1">
      <alignment horizontal="center" vertical="center" wrapText="1"/>
    </xf>
    <xf numFmtId="43" fontId="59" fillId="0" borderId="193" xfId="1" applyFont="1" applyBorder="1" applyAlignment="1" applyProtection="1">
      <alignment horizontal="center" vertical="center" wrapText="1"/>
    </xf>
    <xf numFmtId="43" fontId="58" fillId="0" borderId="194" xfId="1" applyFont="1" applyFill="1" applyBorder="1" applyAlignment="1" applyProtection="1">
      <alignment vertical="center"/>
      <protection locked="0"/>
    </xf>
    <xf numFmtId="43" fontId="59" fillId="0" borderId="210" xfId="1" applyFont="1" applyBorder="1" applyAlignment="1" applyProtection="1">
      <alignment vertical="center" wrapText="1"/>
    </xf>
    <xf numFmtId="43" fontId="58" fillId="0" borderId="211" xfId="1" applyFont="1" applyBorder="1" applyProtection="1">
      <protection locked="0"/>
    </xf>
    <xf numFmtId="43" fontId="59" fillId="3" borderId="320" xfId="1" applyFont="1" applyFill="1" applyBorder="1" applyAlignment="1" applyProtection="1">
      <alignment vertical="center" wrapText="1"/>
    </xf>
    <xf numFmtId="43" fontId="59" fillId="3" borderId="321" xfId="1" applyFont="1" applyFill="1" applyBorder="1" applyAlignment="1" applyProtection="1">
      <alignment vertical="center" wrapText="1"/>
    </xf>
    <xf numFmtId="0" fontId="59" fillId="0" borderId="0" xfId="0" applyFont="1"/>
    <xf numFmtId="43" fontId="59" fillId="3" borderId="322" xfId="1" applyFont="1" applyFill="1" applyBorder="1" applyAlignment="1" applyProtection="1">
      <alignment vertical="center"/>
      <protection locked="0"/>
    </xf>
    <xf numFmtId="43" fontId="59" fillId="0" borderId="4" xfId="1" applyFont="1" applyBorder="1" applyProtection="1">
      <protection locked="0"/>
    </xf>
    <xf numFmtId="43" fontId="59" fillId="3" borderId="319" xfId="1" applyFont="1" applyFill="1" applyBorder="1" applyProtection="1">
      <protection locked="0"/>
    </xf>
    <xf numFmtId="0" fontId="36" fillId="0" borderId="0" xfId="0" applyFont="1" applyAlignment="1">
      <alignment horizontal="left" vertical="center" indent="1"/>
    </xf>
    <xf numFmtId="43" fontId="36" fillId="0" borderId="0" xfId="1" applyFont="1" applyFill="1" applyBorder="1" applyAlignment="1" applyProtection="1">
      <alignment vertical="center"/>
    </xf>
    <xf numFmtId="43" fontId="36" fillId="0" borderId="0" xfId="1" applyFont="1" applyFill="1" applyBorder="1" applyAlignment="1" applyProtection="1">
      <alignment horizontal="right" vertical="center"/>
    </xf>
    <xf numFmtId="43" fontId="35" fillId="0" borderId="0" xfId="1" applyFont="1" applyFill="1" applyBorder="1" applyProtection="1"/>
    <xf numFmtId="43" fontId="46" fillId="0" borderId="0" xfId="1" applyFont="1" applyFill="1" applyBorder="1" applyProtection="1"/>
    <xf numFmtId="0" fontId="35" fillId="0" borderId="0" xfId="0" applyFont="1" applyAlignment="1">
      <alignment horizontal="left" vertical="center" indent="1"/>
    </xf>
    <xf numFmtId="0" fontId="46" fillId="0" borderId="0" xfId="0" applyFont="1" applyProtection="1">
      <protection locked="0"/>
    </xf>
    <xf numFmtId="0" fontId="45" fillId="0" borderId="0" xfId="0" applyFont="1"/>
    <xf numFmtId="0" fontId="36" fillId="2" borderId="6" xfId="0" applyFont="1" applyFill="1" applyBorder="1" applyAlignment="1" applyProtection="1">
      <alignment horizontal="left" vertical="center" wrapText="1"/>
      <protection locked="0"/>
    </xf>
    <xf numFmtId="0" fontId="40" fillId="2" borderId="7" xfId="0" applyFont="1" applyFill="1" applyBorder="1" applyAlignment="1" applyProtection="1">
      <alignment vertical="center" wrapText="1"/>
      <protection locked="0"/>
    </xf>
    <xf numFmtId="0" fontId="58" fillId="2" borderId="133" xfId="0" applyFont="1" applyFill="1" applyBorder="1" applyAlignment="1">
      <alignment horizontal="center" vertical="center" wrapText="1"/>
    </xf>
    <xf numFmtId="0" fontId="58" fillId="2" borderId="134" xfId="0" applyFont="1" applyFill="1" applyBorder="1" applyAlignment="1">
      <alignment horizontal="center" vertical="center" wrapText="1"/>
    </xf>
    <xf numFmtId="0" fontId="59" fillId="0" borderId="41" xfId="0" applyFont="1" applyBorder="1" applyAlignment="1">
      <alignment horizontal="left" vertical="center"/>
    </xf>
    <xf numFmtId="14" fontId="35" fillId="0" borderId="42" xfId="1" applyNumberFormat="1" applyFont="1" applyFill="1" applyBorder="1" applyAlignment="1">
      <alignment horizontal="right" vertical="center" wrapText="1"/>
    </xf>
    <xf numFmtId="14" fontId="35" fillId="0" borderId="43" xfId="1" applyNumberFormat="1" applyFont="1" applyFill="1" applyBorder="1" applyAlignment="1">
      <alignment horizontal="right" vertical="center" wrapText="1"/>
    </xf>
    <xf numFmtId="0" fontId="59" fillId="0" borderId="28" xfId="0" applyFont="1" applyBorder="1" applyAlignment="1">
      <alignment horizontal="left" vertical="center"/>
    </xf>
    <xf numFmtId="0" fontId="35" fillId="0" borderId="29" xfId="1" applyNumberFormat="1" applyFont="1" applyFill="1" applyBorder="1" applyAlignment="1">
      <alignment horizontal="right" vertical="center" wrapText="1"/>
    </xf>
    <xf numFmtId="0" fontId="35" fillId="0" borderId="30" xfId="1" applyNumberFormat="1" applyFont="1" applyFill="1" applyBorder="1" applyAlignment="1">
      <alignment horizontal="right" vertical="center" wrapText="1"/>
    </xf>
    <xf numFmtId="0" fontId="59" fillId="0" borderId="213" xfId="0" applyFont="1" applyBorder="1" applyAlignment="1">
      <alignment horizontal="left" vertical="center"/>
    </xf>
    <xf numFmtId="14" fontId="35" fillId="0" borderId="31" xfId="1" applyNumberFormat="1" applyFont="1" applyFill="1" applyBorder="1" applyAlignment="1">
      <alignment horizontal="right" vertical="center" wrapText="1"/>
    </xf>
    <xf numFmtId="14" fontId="35" fillId="0" borderId="32" xfId="1" applyNumberFormat="1" applyFont="1" applyFill="1" applyBorder="1" applyAlignment="1">
      <alignment horizontal="right" vertical="center" wrapText="1"/>
    </xf>
    <xf numFmtId="0" fontId="58" fillId="10" borderId="214" xfId="0" applyFont="1" applyFill="1" applyBorder="1" applyAlignment="1">
      <alignment horizontal="left" vertical="center" wrapText="1"/>
    </xf>
    <xf numFmtId="169" fontId="58" fillId="10" borderId="215" xfId="1" applyNumberFormat="1" applyFont="1" applyFill="1" applyBorder="1" applyAlignment="1">
      <alignment horizontal="right" vertical="center" wrapText="1"/>
    </xf>
    <xf numFmtId="169" fontId="58" fillId="10" borderId="216" xfId="1" applyNumberFormat="1" applyFont="1" applyFill="1" applyBorder="1" applyAlignment="1">
      <alignment horizontal="right" vertical="center" wrapText="1"/>
    </xf>
    <xf numFmtId="0" fontId="40" fillId="0" borderId="6" xfId="0" applyFont="1" applyBorder="1" applyAlignment="1">
      <alignment horizontal="center" vertical="center" wrapText="1"/>
    </xf>
    <xf numFmtId="43" fontId="38" fillId="3" borderId="16" xfId="1" applyFont="1" applyFill="1" applyBorder="1" applyAlignment="1">
      <alignment vertical="center" wrapText="1"/>
    </xf>
    <xf numFmtId="43" fontId="38" fillId="3" borderId="39" xfId="1" applyFont="1" applyFill="1" applyBorder="1" applyAlignment="1">
      <alignment vertical="center" wrapText="1"/>
    </xf>
    <xf numFmtId="43" fontId="38" fillId="3" borderId="19" xfId="1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0" fontId="64" fillId="0" borderId="0" xfId="16" applyFont="1"/>
    <xf numFmtId="0" fontId="37" fillId="2" borderId="0" xfId="16" applyFont="1" applyFill="1"/>
    <xf numFmtId="0" fontId="36" fillId="2" borderId="0" xfId="16" applyFont="1" applyFill="1" applyAlignment="1" applyProtection="1">
      <alignment horizontal="right" vertical="top"/>
      <protection locked="0"/>
    </xf>
    <xf numFmtId="0" fontId="40" fillId="2" borderId="4" xfId="16" applyFont="1" applyFill="1" applyBorder="1" applyAlignment="1">
      <alignment horizontal="centerContinuous" vertical="top"/>
    </xf>
    <xf numFmtId="0" fontId="40" fillId="2" borderId="0" xfId="16" applyFont="1" applyFill="1" applyAlignment="1">
      <alignment horizontal="centerContinuous" vertical="top"/>
    </xf>
    <xf numFmtId="0" fontId="41" fillId="2" borderId="5" xfId="16" applyFont="1" applyFill="1" applyBorder="1" applyAlignment="1">
      <alignment horizontal="centerContinuous" vertical="top"/>
    </xf>
    <xf numFmtId="0" fontId="65" fillId="0" borderId="4" xfId="0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65" fillId="0" borderId="5" xfId="0" applyFont="1" applyBorder="1" applyAlignment="1">
      <alignment vertical="top" wrapText="1"/>
    </xf>
    <xf numFmtId="0" fontId="35" fillId="5" borderId="0" xfId="12" applyFont="1" applyFill="1"/>
    <xf numFmtId="0" fontId="60" fillId="0" borderId="4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46" fillId="5" borderId="5" xfId="12" applyFont="1" applyFill="1" applyBorder="1"/>
    <xf numFmtId="3" fontId="46" fillId="5" borderId="0" xfId="12" applyNumberFormat="1" applyFont="1" applyFill="1"/>
    <xf numFmtId="0" fontId="35" fillId="0" borderId="0" xfId="12" applyFont="1"/>
    <xf numFmtId="0" fontId="62" fillId="5" borderId="6" xfId="12" applyFont="1" applyFill="1" applyBorder="1" applyAlignment="1">
      <alignment vertical="top"/>
    </xf>
    <xf numFmtId="0" fontId="39" fillId="2" borderId="0" xfId="16" applyFont="1" applyFill="1" applyAlignment="1" applyProtection="1">
      <alignment horizontal="left" vertical="top"/>
      <protection locked="0"/>
    </xf>
    <xf numFmtId="0" fontId="46" fillId="5" borderId="1" xfId="12" applyFont="1" applyFill="1" applyBorder="1"/>
    <xf numFmtId="0" fontId="46" fillId="5" borderId="2" xfId="12" applyFont="1" applyFill="1" applyBorder="1"/>
    <xf numFmtId="0" fontId="46" fillId="5" borderId="3" xfId="12" applyFont="1" applyFill="1" applyBorder="1"/>
    <xf numFmtId="3" fontId="35" fillId="5" borderId="0" xfId="12" applyNumberFormat="1" applyFont="1" applyFill="1"/>
    <xf numFmtId="3" fontId="35" fillId="0" borderId="0" xfId="12" applyNumberFormat="1" applyFont="1"/>
    <xf numFmtId="0" fontId="35" fillId="3" borderId="277" xfId="12" applyFont="1" applyFill="1" applyBorder="1" applyAlignment="1">
      <alignment horizontal="center" vertical="center"/>
    </xf>
    <xf numFmtId="0" fontId="35" fillId="3" borderId="219" xfId="12" applyFont="1" applyFill="1" applyBorder="1" applyAlignment="1">
      <alignment horizontal="center" vertical="center"/>
    </xf>
    <xf numFmtId="0" fontId="35" fillId="3" borderId="278" xfId="12" applyFont="1" applyFill="1" applyBorder="1" applyAlignment="1">
      <alignment horizontal="center" vertical="center" wrapText="1"/>
    </xf>
    <xf numFmtId="0" fontId="45" fillId="5" borderId="220" xfId="12" applyFont="1" applyFill="1" applyBorder="1" applyAlignment="1">
      <alignment horizontal="center" vertical="center"/>
    </xf>
    <xf numFmtId="167" fontId="45" fillId="0" borderId="280" xfId="12" applyNumberFormat="1" applyFont="1" applyBorder="1" applyAlignment="1" applyProtection="1">
      <alignment horizontal="right" vertical="center"/>
      <protection locked="0"/>
    </xf>
    <xf numFmtId="166" fontId="45" fillId="0" borderId="0" xfId="12" applyNumberFormat="1" applyFont="1"/>
    <xf numFmtId="166" fontId="35" fillId="0" borderId="0" xfId="12" applyNumberFormat="1" applyFont="1"/>
    <xf numFmtId="0" fontId="36" fillId="12" borderId="275" xfId="0" applyFont="1" applyFill="1" applyBorder="1" applyAlignment="1">
      <alignment vertical="center"/>
    </xf>
    <xf numFmtId="0" fontId="36" fillId="12" borderId="218" xfId="0" applyFont="1" applyFill="1" applyBorder="1" applyAlignment="1">
      <alignment vertical="center"/>
    </xf>
    <xf numFmtId="2" fontId="36" fillId="12" borderId="276" xfId="0" applyNumberFormat="1" applyFont="1" applyFill="1" applyBorder="1" applyAlignment="1">
      <alignment vertical="center"/>
    </xf>
    <xf numFmtId="167" fontId="45" fillId="0" borderId="0" xfId="12" applyNumberFormat="1" applyFont="1" applyAlignment="1" applyProtection="1">
      <alignment horizontal="right" vertical="center"/>
      <protection locked="0"/>
    </xf>
    <xf numFmtId="0" fontId="35" fillId="5" borderId="4" xfId="12" applyFont="1" applyFill="1" applyBorder="1"/>
    <xf numFmtId="0" fontId="35" fillId="5" borderId="5" xfId="12" applyFont="1" applyFill="1" applyBorder="1"/>
    <xf numFmtId="0" fontId="46" fillId="5" borderId="4" xfId="12" applyFont="1" applyFill="1" applyBorder="1"/>
    <xf numFmtId="0" fontId="46" fillId="5" borderId="0" xfId="12" applyFont="1" applyFill="1"/>
    <xf numFmtId="0" fontId="36" fillId="12" borderId="281" xfId="0" applyFont="1" applyFill="1" applyBorder="1" applyAlignment="1">
      <alignment vertical="center"/>
    </xf>
    <xf numFmtId="0" fontId="36" fillId="12" borderId="282" xfId="0" applyFont="1" applyFill="1" applyBorder="1" applyAlignment="1">
      <alignment vertical="center"/>
    </xf>
    <xf numFmtId="2" fontId="36" fillId="12" borderId="283" xfId="0" applyNumberFormat="1" applyFont="1" applyFill="1" applyBorder="1" applyAlignment="1">
      <alignment vertical="center"/>
    </xf>
    <xf numFmtId="0" fontId="37" fillId="2" borderId="4" xfId="0" applyFont="1" applyFill="1" applyBorder="1" applyAlignment="1">
      <alignment horizontal="center" vertical="top"/>
    </xf>
    <xf numFmtId="0" fontId="37" fillId="2" borderId="0" xfId="0" applyFont="1" applyFill="1" applyAlignment="1">
      <alignment horizontal="center" vertical="top"/>
    </xf>
    <xf numFmtId="0" fontId="37" fillId="2" borderId="0" xfId="0" applyFont="1" applyFill="1" applyAlignment="1">
      <alignment horizontal="center" vertical="top" wrapText="1"/>
    </xf>
    <xf numFmtId="0" fontId="37" fillId="2" borderId="5" xfId="0" applyFont="1" applyFill="1" applyBorder="1" applyAlignment="1">
      <alignment horizontal="center" vertical="top"/>
    </xf>
    <xf numFmtId="0" fontId="36" fillId="2" borderId="4" xfId="0" applyFont="1" applyFill="1" applyBorder="1" applyAlignment="1">
      <alignment horizontal="left" vertical="top"/>
    </xf>
    <xf numFmtId="49" fontId="38" fillId="2" borderId="76" xfId="0" applyNumberFormat="1" applyFont="1" applyFill="1" applyBorder="1" applyAlignment="1">
      <alignment horizontal="left" vertical="top"/>
    </xf>
    <xf numFmtId="0" fontId="39" fillId="2" borderId="76" xfId="0" applyFont="1" applyFill="1" applyBorder="1" applyAlignment="1">
      <alignment horizontal="center" vertical="top"/>
    </xf>
    <xf numFmtId="0" fontId="39" fillId="2" borderId="0" xfId="0" applyFont="1" applyFill="1" applyAlignment="1">
      <alignment horizontal="center" vertical="top"/>
    </xf>
    <xf numFmtId="0" fontId="36" fillId="2" borderId="0" xfId="0" applyFont="1" applyFill="1" applyAlignment="1">
      <alignment horizontal="right" vertical="top"/>
    </xf>
    <xf numFmtId="0" fontId="36" fillId="2" borderId="5" xfId="0" applyFont="1" applyFill="1" applyBorder="1" applyAlignment="1">
      <alignment horizontal="right" vertical="top"/>
    </xf>
    <xf numFmtId="0" fontId="41" fillId="2" borderId="6" xfId="0" applyFont="1" applyFill="1" applyBorder="1" applyAlignment="1">
      <alignment horizontal="center" vertical="top"/>
    </xf>
    <xf numFmtId="0" fontId="41" fillId="2" borderId="7" xfId="0" applyFont="1" applyFill="1" applyBorder="1" applyAlignment="1">
      <alignment horizontal="center" vertical="top"/>
    </xf>
    <xf numFmtId="0" fontId="41" fillId="2" borderId="7" xfId="0" applyFont="1" applyFill="1" applyBorder="1" applyAlignment="1">
      <alignment horizontal="center" vertical="top" wrapText="1"/>
    </xf>
    <xf numFmtId="0" fontId="41" fillId="2" borderId="8" xfId="0" applyFont="1" applyFill="1" applyBorder="1" applyAlignment="1">
      <alignment horizontal="center" vertical="top"/>
    </xf>
    <xf numFmtId="0" fontId="41" fillId="2" borderId="0" xfId="0" applyFont="1" applyFill="1" applyAlignment="1">
      <alignment horizontal="center" vertical="top"/>
    </xf>
    <xf numFmtId="0" fontId="41" fillId="2" borderId="0" xfId="0" applyFont="1" applyFill="1" applyAlignment="1">
      <alignment horizontal="center" vertical="top" wrapText="1"/>
    </xf>
    <xf numFmtId="0" fontId="36" fillId="11" borderId="20" xfId="0" applyFont="1" applyFill="1" applyBorder="1" applyAlignment="1">
      <alignment horizontal="center" vertical="center" wrapText="1"/>
    </xf>
    <xf numFmtId="0" fontId="36" fillId="11" borderId="40" xfId="0" applyFont="1" applyFill="1" applyBorder="1" applyAlignment="1">
      <alignment horizontal="center" vertical="center" wrapText="1"/>
    </xf>
    <xf numFmtId="0" fontId="46" fillId="0" borderId="41" xfId="0" applyFont="1" applyBorder="1"/>
    <xf numFmtId="0" fontId="46" fillId="0" borderId="42" xfId="0" applyFont="1" applyBorder="1"/>
    <xf numFmtId="14" fontId="46" fillId="0" borderId="42" xfId="0" applyNumberFormat="1" applyFont="1" applyBorder="1"/>
    <xf numFmtId="10" fontId="46" fillId="0" borderId="42" xfId="20" applyNumberFormat="1" applyFont="1" applyBorder="1"/>
    <xf numFmtId="43" fontId="35" fillId="0" borderId="43" xfId="1" applyFont="1" applyBorder="1"/>
    <xf numFmtId="0" fontId="46" fillId="0" borderId="28" xfId="0" applyFont="1" applyBorder="1"/>
    <xf numFmtId="0" fontId="46" fillId="0" borderId="29" xfId="0" applyFont="1" applyBorder="1"/>
    <xf numFmtId="14" fontId="46" fillId="0" borderId="29" xfId="0" applyNumberFormat="1" applyFont="1" applyBorder="1"/>
    <xf numFmtId="10" fontId="46" fillId="0" borderId="29" xfId="20" applyNumberFormat="1" applyFont="1" applyBorder="1"/>
    <xf numFmtId="43" fontId="35" fillId="0" borderId="30" xfId="1" applyFont="1" applyBorder="1"/>
    <xf numFmtId="0" fontId="46" fillId="0" borderId="45" xfId="0" applyFont="1" applyBorder="1"/>
    <xf numFmtId="0" fontId="46" fillId="0" borderId="133" xfId="0" applyFont="1" applyBorder="1"/>
    <xf numFmtId="14" fontId="46" fillId="0" borderId="133" xfId="0" applyNumberFormat="1" applyFont="1" applyBorder="1"/>
    <xf numFmtId="10" fontId="46" fillId="0" borderId="133" xfId="20" applyNumberFormat="1" applyFont="1" applyBorder="1"/>
    <xf numFmtId="43" fontId="35" fillId="0" borderId="134" xfId="1" applyFont="1" applyBorder="1"/>
    <xf numFmtId="0" fontId="62" fillId="0" borderId="0" xfId="0" applyFont="1"/>
    <xf numFmtId="0" fontId="46" fillId="0" borderId="0" xfId="0" applyFont="1" applyAlignment="1">
      <alignment horizontal="right"/>
    </xf>
    <xf numFmtId="43" fontId="35" fillId="0" borderId="143" xfId="1" applyFont="1" applyBorder="1"/>
    <xf numFmtId="0" fontId="38" fillId="0" borderId="0" xfId="0" applyFont="1"/>
    <xf numFmtId="164" fontId="46" fillId="0" borderId="0" xfId="0" applyNumberFormat="1" applyFont="1"/>
    <xf numFmtId="0" fontId="46" fillId="0" borderId="5" xfId="0" applyFont="1" applyBorder="1"/>
    <xf numFmtId="0" fontId="41" fillId="2" borderId="262" xfId="0" applyFont="1" applyFill="1" applyBorder="1" applyAlignment="1">
      <alignment horizontal="center" vertical="top"/>
    </xf>
    <xf numFmtId="0" fontId="46" fillId="0" borderId="7" xfId="0" applyFont="1" applyBorder="1"/>
    <xf numFmtId="0" fontId="46" fillId="0" borderId="8" xfId="0" applyFont="1" applyBorder="1"/>
    <xf numFmtId="0" fontId="62" fillId="11" borderId="335" xfId="0" applyFont="1" applyFill="1" applyBorder="1" applyAlignment="1">
      <alignment horizontal="center" vertical="center" wrapText="1"/>
    </xf>
    <xf numFmtId="0" fontId="62" fillId="11" borderId="336" xfId="0" applyFont="1" applyFill="1" applyBorder="1" applyAlignment="1">
      <alignment horizontal="center" vertical="center" wrapText="1"/>
    </xf>
    <xf numFmtId="0" fontId="62" fillId="11" borderId="337" xfId="0" applyFont="1" applyFill="1" applyBorder="1" applyAlignment="1">
      <alignment horizontal="center" vertical="center" wrapText="1"/>
    </xf>
    <xf numFmtId="49" fontId="42" fillId="0" borderId="33" xfId="0" applyNumberFormat="1" applyFont="1" applyBorder="1" applyAlignment="1">
      <alignment horizontal="center" vertical="center" wrapText="1"/>
    </xf>
    <xf numFmtId="49" fontId="42" fillId="0" borderId="34" xfId="0" applyNumberFormat="1" applyFont="1" applyBorder="1" applyAlignment="1">
      <alignment horizontal="center" vertical="center" wrapText="1"/>
    </xf>
    <xf numFmtId="0" fontId="46" fillId="0" borderId="338" xfId="0" applyFont="1" applyBorder="1"/>
    <xf numFmtId="0" fontId="46" fillId="0" borderId="304" xfId="0" applyFont="1" applyBorder="1"/>
    <xf numFmtId="4" fontId="46" fillId="0" borderId="304" xfId="0" applyNumberFormat="1" applyFont="1" applyBorder="1"/>
    <xf numFmtId="9" fontId="46" fillId="0" borderId="339" xfId="20" applyFont="1" applyFill="1" applyBorder="1"/>
    <xf numFmtId="0" fontId="46" fillId="0" borderId="48" xfId="0" applyFont="1" applyBorder="1"/>
    <xf numFmtId="4" fontId="46" fillId="0" borderId="29" xfId="0" applyNumberFormat="1" applyFont="1" applyBorder="1"/>
    <xf numFmtId="9" fontId="46" fillId="0" borderId="49" xfId="20" applyFont="1" applyFill="1" applyBorder="1"/>
    <xf numFmtId="0" fontId="46" fillId="0" borderId="223" xfId="0" applyFont="1" applyBorder="1"/>
    <xf numFmtId="4" fontId="46" fillId="0" borderId="133" xfId="0" applyNumberFormat="1" applyFont="1" applyBorder="1"/>
    <xf numFmtId="9" fontId="46" fillId="0" borderId="222" xfId="20" applyFont="1" applyFill="1" applyBorder="1"/>
    <xf numFmtId="0" fontId="36" fillId="2" borderId="4" xfId="0" applyFont="1" applyFill="1" applyBorder="1" applyAlignment="1">
      <alignment horizontal="right" vertical="top"/>
    </xf>
    <xf numFmtId="0" fontId="38" fillId="2" borderId="76" xfId="0" quotePrefix="1" applyFont="1" applyFill="1" applyBorder="1" applyAlignment="1">
      <alignment horizontal="left" vertical="top"/>
    </xf>
    <xf numFmtId="0" fontId="66" fillId="2" borderId="76" xfId="0" quotePrefix="1" applyFont="1" applyFill="1" applyBorder="1" applyAlignment="1">
      <alignment horizontal="left" vertical="top"/>
    </xf>
    <xf numFmtId="0" fontId="36" fillId="2" borderId="20" xfId="0" applyFont="1" applyFill="1" applyBorder="1" applyAlignment="1">
      <alignment horizontal="center" vertical="center" wrapText="1"/>
    </xf>
    <xf numFmtId="0" fontId="36" fillId="2" borderId="40" xfId="0" applyFont="1" applyFill="1" applyBorder="1" applyAlignment="1">
      <alignment horizontal="center" vertical="center" wrapText="1"/>
    </xf>
    <xf numFmtId="0" fontId="46" fillId="0" borderId="9" xfId="0" applyFont="1" applyBorder="1"/>
    <xf numFmtId="0" fontId="46" fillId="0" borderId="10" xfId="0" applyFont="1" applyBorder="1"/>
    <xf numFmtId="4" fontId="35" fillId="0" borderId="15" xfId="1" applyNumberFormat="1" applyFont="1" applyFill="1" applyBorder="1"/>
    <xf numFmtId="0" fontId="38" fillId="0" borderId="226" xfId="0" applyFont="1" applyBorder="1" applyAlignment="1">
      <alignment horizontal="center"/>
    </xf>
    <xf numFmtId="0" fontId="38" fillId="0" borderId="140" xfId="0" applyFont="1" applyBorder="1" applyAlignment="1">
      <alignment wrapText="1"/>
    </xf>
    <xf numFmtId="0" fontId="38" fillId="0" borderId="140" xfId="0" applyFont="1" applyBorder="1"/>
    <xf numFmtId="14" fontId="38" fillId="0" borderId="140" xfId="0" applyNumberFormat="1" applyFont="1" applyBorder="1" applyAlignment="1">
      <alignment horizontal="center"/>
    </xf>
    <xf numFmtId="14" fontId="38" fillId="0" borderId="0" xfId="0" applyNumberFormat="1" applyFont="1" applyAlignment="1">
      <alignment horizontal="center"/>
    </xf>
    <xf numFmtId="0" fontId="38" fillId="0" borderId="140" xfId="0" applyFont="1" applyBorder="1" applyAlignment="1">
      <alignment horizontal="center"/>
    </xf>
    <xf numFmtId="4" fontId="38" fillId="0" borderId="225" xfId="1" applyNumberFormat="1" applyFont="1" applyFill="1" applyBorder="1" applyAlignment="1" applyProtection="1">
      <alignment vertical="center"/>
    </xf>
    <xf numFmtId="0" fontId="46" fillId="0" borderId="16" xfId="0" applyFont="1" applyBorder="1" applyAlignment="1">
      <alignment horizontal="center"/>
    </xf>
    <xf numFmtId="0" fontId="46" fillId="0" borderId="342" xfId="0" applyFont="1" applyBorder="1"/>
    <xf numFmtId="0" fontId="46" fillId="0" borderId="342" xfId="0" applyFont="1" applyBorder="1" applyAlignment="1">
      <alignment horizontal="center"/>
    </xf>
    <xf numFmtId="4" fontId="35" fillId="0" borderId="21" xfId="1" applyNumberFormat="1" applyFont="1" applyFill="1" applyBorder="1"/>
    <xf numFmtId="43" fontId="35" fillId="0" borderId="69" xfId="1" applyFont="1" applyBorder="1"/>
    <xf numFmtId="0" fontId="62" fillId="2" borderId="0" xfId="0" applyFont="1" applyFill="1" applyAlignment="1">
      <alignment vertical="center" wrapText="1"/>
    </xf>
    <xf numFmtId="0" fontId="36" fillId="2" borderId="0" xfId="0" applyFont="1" applyFill="1" applyAlignment="1" applyProtection="1">
      <alignment vertical="center" wrapText="1"/>
      <protection locked="0"/>
    </xf>
    <xf numFmtId="0" fontId="62" fillId="15" borderId="265" xfId="18" applyFont="1" applyFill="1" applyBorder="1" applyAlignment="1">
      <alignment horizontal="center" vertical="center" wrapText="1"/>
    </xf>
    <xf numFmtId="0" fontId="62" fillId="16" borderId="266" xfId="0" applyFont="1" applyFill="1" applyBorder="1" applyAlignment="1">
      <alignment horizontal="center" vertical="center" wrapText="1"/>
    </xf>
    <xf numFmtId="3" fontId="62" fillId="16" borderId="266" xfId="0" applyNumberFormat="1" applyFont="1" applyFill="1" applyBorder="1" applyAlignment="1">
      <alignment horizontal="center" vertical="center" wrapText="1"/>
    </xf>
    <xf numFmtId="3" fontId="62" fillId="16" borderId="267" xfId="0" applyNumberFormat="1" applyFont="1" applyFill="1" applyBorder="1" applyAlignment="1">
      <alignment horizontal="center" vertical="center" wrapText="1"/>
    </xf>
    <xf numFmtId="0" fontId="46" fillId="0" borderId="258" xfId="18" applyFont="1" applyBorder="1" applyAlignment="1">
      <alignment horizontal="left" vertical="center" wrapText="1"/>
    </xf>
    <xf numFmtId="0" fontId="38" fillId="0" borderId="263" xfId="0" applyFont="1" applyBorder="1" applyAlignment="1">
      <alignment vertical="center" wrapText="1"/>
    </xf>
    <xf numFmtId="0" fontId="35" fillId="0" borderId="263" xfId="0" applyFont="1" applyBorder="1" applyAlignment="1">
      <alignment vertical="center" wrapText="1"/>
    </xf>
    <xf numFmtId="0" fontId="35" fillId="0" borderId="264" xfId="0" applyFont="1" applyBorder="1" applyAlignment="1">
      <alignment vertical="center" wrapText="1"/>
    </xf>
    <xf numFmtId="166" fontId="35" fillId="0" borderId="0" xfId="0" applyNumberFormat="1" applyFont="1" applyAlignment="1">
      <alignment horizontal="right" vertical="center"/>
    </xf>
    <xf numFmtId="0" fontId="46" fillId="0" borderId="257" xfId="18" applyFont="1" applyBorder="1" applyAlignment="1">
      <alignment horizontal="left" vertical="center" wrapText="1"/>
    </xf>
    <xf numFmtId="0" fontId="38" fillId="0" borderId="256" xfId="0" applyFont="1" applyBorder="1" applyAlignment="1">
      <alignment vertical="center" wrapText="1"/>
    </xf>
    <xf numFmtId="0" fontId="35" fillId="0" borderId="256" xfId="0" applyFont="1" applyBorder="1" applyAlignment="1">
      <alignment vertical="center" wrapText="1"/>
    </xf>
    <xf numFmtId="0" fontId="35" fillId="0" borderId="255" xfId="0" applyFont="1" applyBorder="1" applyAlignment="1">
      <alignment vertical="center" wrapText="1"/>
    </xf>
    <xf numFmtId="0" fontId="38" fillId="0" borderId="256" xfId="0" applyFont="1" applyBorder="1" applyAlignment="1">
      <alignment horizontal="left" vertical="center" wrapText="1"/>
    </xf>
    <xf numFmtId="43" fontId="38" fillId="0" borderId="256" xfId="1" applyFont="1" applyFill="1" applyBorder="1" applyAlignment="1">
      <alignment horizontal="right" vertical="center" wrapText="1"/>
    </xf>
    <xf numFmtId="43" fontId="38" fillId="0" borderId="255" xfId="1" applyFont="1" applyFill="1" applyBorder="1" applyAlignment="1">
      <alignment horizontal="right" vertical="center" wrapText="1"/>
    </xf>
    <xf numFmtId="0" fontId="46" fillId="0" borderId="254" xfId="18" applyFont="1" applyBorder="1" applyAlignment="1">
      <alignment horizontal="left" vertical="center" wrapText="1"/>
    </xf>
    <xf numFmtId="0" fontId="38" fillId="0" borderId="251" xfId="0" applyFont="1" applyBorder="1" applyAlignment="1">
      <alignment horizontal="left" vertical="center" wrapText="1"/>
    </xf>
    <xf numFmtId="43" fontId="38" fillId="0" borderId="251" xfId="1" applyFont="1" applyFill="1" applyBorder="1" applyAlignment="1">
      <alignment horizontal="right" vertical="center" wrapText="1"/>
    </xf>
    <xf numFmtId="43" fontId="38" fillId="0" borderId="250" xfId="1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172" fontId="35" fillId="0" borderId="0" xfId="0" applyNumberFormat="1" applyFont="1" applyAlignment="1">
      <alignment vertical="center"/>
    </xf>
    <xf numFmtId="172" fontId="35" fillId="0" borderId="0" xfId="0" applyNumberFormat="1" applyFont="1"/>
    <xf numFmtId="43" fontId="46" fillId="0" borderId="268" xfId="1" applyFont="1" applyFill="1" applyBorder="1" applyAlignment="1">
      <alignment horizontal="right" vertical="center" wrapText="1"/>
    </xf>
    <xf numFmtId="0" fontId="40" fillId="0" borderId="0" xfId="0" applyFont="1"/>
    <xf numFmtId="166" fontId="35" fillId="0" borderId="0" xfId="0" applyNumberFormat="1" applyFont="1"/>
    <xf numFmtId="0" fontId="58" fillId="2" borderId="262" xfId="0" applyFont="1" applyFill="1" applyBorder="1" applyAlignment="1" applyProtection="1">
      <alignment horizontal="left" vertical="center"/>
      <protection locked="0"/>
    </xf>
    <xf numFmtId="0" fontId="58" fillId="2" borderId="7" xfId="0" applyFont="1" applyFill="1" applyBorder="1" applyAlignment="1" applyProtection="1">
      <alignment horizontal="left" vertical="center" wrapText="1"/>
      <protection locked="0"/>
    </xf>
    <xf numFmtId="0" fontId="58" fillId="2" borderId="7" xfId="0" applyFont="1" applyFill="1" applyBorder="1" applyAlignment="1" applyProtection="1">
      <alignment vertical="center" wrapText="1"/>
      <protection locked="0"/>
    </xf>
    <xf numFmtId="0" fontId="58" fillId="2" borderId="7" xfId="0" applyFont="1" applyFill="1" applyBorder="1" applyAlignment="1" applyProtection="1">
      <alignment vertical="center"/>
      <protection locked="0"/>
    </xf>
    <xf numFmtId="0" fontId="58" fillId="2" borderId="340" xfId="0" applyFont="1" applyFill="1" applyBorder="1" applyAlignment="1">
      <alignment vertical="center" wrapText="1"/>
    </xf>
    <xf numFmtId="0" fontId="58" fillId="2" borderId="3" xfId="0" applyFont="1" applyFill="1" applyBorder="1" applyAlignment="1">
      <alignment vertical="center" wrapText="1"/>
    </xf>
    <xf numFmtId="0" fontId="58" fillId="2" borderId="236" xfId="0" applyFont="1" applyFill="1" applyBorder="1" applyAlignment="1">
      <alignment vertical="center" wrapText="1"/>
    </xf>
    <xf numFmtId="0" fontId="58" fillId="2" borderId="138" xfId="0" applyFont="1" applyFill="1" applyBorder="1" applyAlignment="1">
      <alignment vertical="center" wrapText="1"/>
    </xf>
    <xf numFmtId="49" fontId="58" fillId="2" borderId="138" xfId="0" applyNumberFormat="1" applyFont="1" applyFill="1" applyBorder="1" applyAlignment="1">
      <alignment vertical="center" wrapText="1"/>
    </xf>
    <xf numFmtId="0" fontId="58" fillId="2" borderId="20" xfId="0" applyFont="1" applyFill="1" applyBorder="1" applyAlignment="1">
      <alignment vertical="center" wrapText="1"/>
    </xf>
    <xf numFmtId="0" fontId="58" fillId="2" borderId="232" xfId="0" applyFont="1" applyFill="1" applyBorder="1" applyAlignment="1">
      <alignment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 wrapText="1"/>
    </xf>
    <xf numFmtId="0" fontId="38" fillId="0" borderId="23" xfId="0" applyFont="1" applyBorder="1" applyAlignment="1">
      <alignment vertical="center" wrapText="1"/>
    </xf>
    <xf numFmtId="0" fontId="38" fillId="0" borderId="47" xfId="0" applyFont="1" applyBorder="1" applyAlignment="1">
      <alignment vertical="center" wrapText="1"/>
    </xf>
    <xf numFmtId="0" fontId="62" fillId="10" borderId="319" xfId="0" applyFont="1" applyFill="1" applyBorder="1" applyAlignment="1">
      <alignment vertical="center"/>
    </xf>
    <xf numFmtId="0" fontId="62" fillId="10" borderId="319" xfId="0" applyFont="1" applyFill="1" applyBorder="1" applyAlignment="1">
      <alignment horizontal="center" vertical="center"/>
    </xf>
    <xf numFmtId="0" fontId="62" fillId="10" borderId="319" xfId="0" applyFont="1" applyFill="1" applyBorder="1" applyAlignment="1">
      <alignment horizontal="center" vertical="center" wrapText="1"/>
    </xf>
    <xf numFmtId="43" fontId="36" fillId="10" borderId="319" xfId="1" applyFont="1" applyFill="1" applyBorder="1" applyAlignment="1">
      <alignment vertical="center" wrapText="1"/>
    </xf>
    <xf numFmtId="0" fontId="46" fillId="0" borderId="262" xfId="0" applyFont="1" applyBorder="1" applyAlignment="1">
      <alignment vertical="center"/>
    </xf>
    <xf numFmtId="43" fontId="36" fillId="10" borderId="342" xfId="1" applyFont="1" applyFill="1" applyBorder="1" applyAlignment="1">
      <alignment horizontal="center" vertical="center" wrapText="1"/>
    </xf>
    <xf numFmtId="43" fontId="36" fillId="10" borderId="342" xfId="1" applyFont="1" applyFill="1" applyBorder="1" applyAlignment="1">
      <alignment horizontal="right" vertical="center" wrapText="1"/>
    </xf>
    <xf numFmtId="43" fontId="36" fillId="10" borderId="21" xfId="1" applyFont="1" applyFill="1" applyBorder="1" applyAlignment="1">
      <alignment horizontal="center" vertical="center" wrapText="1"/>
    </xf>
    <xf numFmtId="166" fontId="46" fillId="0" borderId="338" xfId="0" applyNumberFormat="1" applyFont="1" applyBorder="1" applyAlignment="1">
      <alignment vertical="center"/>
    </xf>
    <xf numFmtId="4" fontId="35" fillId="0" borderId="29" xfId="1" applyNumberFormat="1" applyFont="1" applyFill="1" applyBorder="1" applyAlignment="1">
      <alignment horizontal="right" vertical="center" wrapText="1"/>
    </xf>
    <xf numFmtId="4" fontId="35" fillId="0" borderId="304" xfId="1" applyNumberFormat="1" applyFont="1" applyFill="1" applyBorder="1" applyAlignment="1">
      <alignment horizontal="right" vertical="center" wrapText="1"/>
    </xf>
    <xf numFmtId="4" fontId="35" fillId="0" borderId="305" xfId="1" applyNumberFormat="1" applyFont="1" applyFill="1" applyBorder="1" applyAlignment="1">
      <alignment horizontal="right" vertical="center" wrapText="1"/>
    </xf>
    <xf numFmtId="166" fontId="46" fillId="0" borderId="48" xfId="0" applyNumberFormat="1" applyFont="1" applyBorder="1" applyAlignment="1">
      <alignment horizontal="left" vertical="center"/>
    </xf>
    <xf numFmtId="4" fontId="35" fillId="0" borderId="30" xfId="1" applyNumberFormat="1" applyFont="1" applyFill="1" applyBorder="1" applyAlignment="1">
      <alignment horizontal="right" vertical="center" wrapText="1"/>
    </xf>
    <xf numFmtId="166" fontId="46" fillId="0" borderId="48" xfId="0" applyNumberFormat="1" applyFont="1" applyBorder="1" applyAlignment="1">
      <alignment vertical="center"/>
    </xf>
    <xf numFmtId="4" fontId="35" fillId="13" borderId="29" xfId="1" applyNumberFormat="1" applyFont="1" applyFill="1" applyBorder="1" applyAlignment="1">
      <alignment horizontal="right" vertical="center" wrapText="1"/>
    </xf>
    <xf numFmtId="4" fontId="36" fillId="10" borderId="29" xfId="1" applyNumberFormat="1" applyFont="1" applyFill="1" applyBorder="1" applyAlignment="1">
      <alignment horizontal="right" vertical="center" wrapText="1"/>
    </xf>
    <xf numFmtId="4" fontId="36" fillId="10" borderId="30" xfId="1" applyNumberFormat="1" applyFont="1" applyFill="1" applyBorder="1" applyAlignment="1">
      <alignment horizontal="right" vertical="center" wrapText="1"/>
    </xf>
    <xf numFmtId="166" fontId="46" fillId="0" borderId="48" xfId="0" applyNumberFormat="1" applyFont="1" applyBorder="1" applyAlignment="1">
      <alignment vertical="center" wrapText="1"/>
    </xf>
    <xf numFmtId="166" fontId="62" fillId="10" borderId="228" xfId="0" applyNumberFormat="1" applyFont="1" applyFill="1" applyBorder="1" applyAlignment="1">
      <alignment horizontal="left" vertical="center"/>
    </xf>
    <xf numFmtId="4" fontId="36" fillId="10" borderId="133" xfId="1" applyNumberFormat="1" applyFont="1" applyFill="1" applyBorder="1" applyAlignment="1">
      <alignment horizontal="right" vertical="center" wrapText="1"/>
    </xf>
    <xf numFmtId="4" fontId="36" fillId="10" borderId="134" xfId="1" applyNumberFormat="1" applyFont="1" applyFill="1" applyBorder="1" applyAlignment="1">
      <alignment horizontal="right" vertical="center" wrapText="1"/>
    </xf>
    <xf numFmtId="0" fontId="35" fillId="0" borderId="0" xfId="19" applyFont="1"/>
    <xf numFmtId="0" fontId="46" fillId="0" borderId="0" xfId="19" applyFont="1"/>
    <xf numFmtId="0" fontId="42" fillId="2" borderId="0" xfId="19" applyFont="1" applyFill="1" applyAlignment="1">
      <alignment horizontal="center" vertical="center" wrapText="1"/>
    </xf>
    <xf numFmtId="0" fontId="42" fillId="2" borderId="4" xfId="19" applyFont="1" applyFill="1" applyBorder="1" applyAlignment="1">
      <alignment vertical="center"/>
    </xf>
    <xf numFmtId="0" fontId="42" fillId="2" borderId="0" xfId="19" applyFont="1" applyFill="1" applyAlignment="1">
      <alignment vertical="center"/>
    </xf>
    <xf numFmtId="0" fontId="42" fillId="2" borderId="0" xfId="19" applyFont="1" applyFill="1" applyAlignment="1">
      <alignment horizontal="center" vertical="center"/>
    </xf>
    <xf numFmtId="0" fontId="42" fillId="2" borderId="6" xfId="19" applyFont="1" applyFill="1" applyBorder="1" applyAlignment="1">
      <alignment vertical="center"/>
    </xf>
    <xf numFmtId="0" fontId="42" fillId="2" borderId="7" xfId="19" applyFont="1" applyFill="1" applyBorder="1" applyAlignment="1">
      <alignment vertical="center"/>
    </xf>
    <xf numFmtId="0" fontId="42" fillId="2" borderId="8" xfId="19" applyFont="1" applyFill="1" applyBorder="1" applyAlignment="1">
      <alignment vertical="center"/>
    </xf>
    <xf numFmtId="0" fontId="45" fillId="2" borderId="0" xfId="19" applyFont="1" applyFill="1" applyAlignment="1">
      <alignment horizontal="right" vertical="center"/>
    </xf>
    <xf numFmtId="0" fontId="45" fillId="2" borderId="0" xfId="19" applyFont="1" applyFill="1" applyAlignment="1">
      <alignment vertical="center"/>
    </xf>
    <xf numFmtId="0" fontId="35" fillId="3" borderId="143" xfId="19" applyFont="1" applyFill="1" applyBorder="1" applyAlignment="1">
      <alignment horizontal="center" vertical="center" wrapText="1"/>
    </xf>
    <xf numFmtId="0" fontId="36" fillId="3" borderId="143" xfId="19" applyFont="1" applyFill="1" applyBorder="1" applyAlignment="1">
      <alignment horizontal="center" vertical="center"/>
    </xf>
    <xf numFmtId="49" fontId="40" fillId="2" borderId="238" xfId="19" applyNumberFormat="1" applyFont="1" applyFill="1" applyBorder="1" applyAlignment="1">
      <alignment vertical="center"/>
    </xf>
    <xf numFmtId="4" fontId="38" fillId="2" borderId="138" xfId="19" applyNumberFormat="1" applyFont="1" applyFill="1" applyBorder="1" applyAlignment="1">
      <alignment horizontal="right" vertical="center"/>
    </xf>
    <xf numFmtId="0" fontId="38" fillId="2" borderId="239" xfId="19" applyFont="1" applyFill="1" applyBorder="1" applyAlignment="1">
      <alignment horizontal="center" vertical="center"/>
    </xf>
    <xf numFmtId="0" fontId="40" fillId="2" borderId="239" xfId="19" applyFont="1" applyFill="1" applyBorder="1" applyAlignment="1">
      <alignment horizontal="left" vertical="center"/>
    </xf>
    <xf numFmtId="0" fontId="40" fillId="2" borderId="240" xfId="19" applyFont="1" applyFill="1" applyBorder="1" applyAlignment="1">
      <alignment vertical="center"/>
    </xf>
    <xf numFmtId="4" fontId="40" fillId="0" borderId="138" xfId="19" applyNumberFormat="1" applyFont="1" applyBorder="1" applyAlignment="1">
      <alignment horizontal="right" vertical="center"/>
    </xf>
    <xf numFmtId="4" fontId="40" fillId="2" borderId="138" xfId="19" applyNumberFormat="1" applyFont="1" applyFill="1" applyBorder="1" applyAlignment="1">
      <alignment horizontal="right" vertical="center"/>
    </xf>
    <xf numFmtId="4" fontId="38" fillId="2" borderId="138" xfId="19" applyNumberFormat="1" applyFont="1" applyFill="1" applyBorder="1" applyAlignment="1">
      <alignment horizontal="right" vertical="center" wrapText="1"/>
    </xf>
    <xf numFmtId="0" fontId="40" fillId="0" borderId="138" xfId="19" applyFont="1" applyBorder="1" applyAlignment="1">
      <alignment horizontal="right" vertical="center"/>
    </xf>
    <xf numFmtId="0" fontId="40" fillId="0" borderId="138" xfId="19" applyFont="1" applyBorder="1" applyAlignment="1">
      <alignment horizontal="right" vertical="center" wrapText="1"/>
    </xf>
    <xf numFmtId="0" fontId="42" fillId="2" borderId="234" xfId="19" applyFont="1" applyFill="1" applyBorder="1" applyAlignment="1">
      <alignment horizontal="center" vertical="center"/>
    </xf>
    <xf numFmtId="0" fontId="42" fillId="0" borderId="20" xfId="19" applyFont="1" applyBorder="1" applyAlignment="1">
      <alignment horizontal="right" vertical="center"/>
    </xf>
    <xf numFmtId="0" fontId="62" fillId="2" borderId="0" xfId="19" applyFont="1" applyFill="1" applyAlignment="1">
      <alignment vertical="center"/>
    </xf>
    <xf numFmtId="0" fontId="42" fillId="3" borderId="144" xfId="19" applyFont="1" applyFill="1" applyBorder="1" applyAlignment="1">
      <alignment horizontal="center" vertical="center" wrapText="1"/>
    </xf>
    <xf numFmtId="0" fontId="42" fillId="3" borderId="143" xfId="19" applyFont="1" applyFill="1" applyBorder="1" applyAlignment="1">
      <alignment horizontal="center" vertical="center" wrapText="1"/>
    </xf>
    <xf numFmtId="0" fontId="38" fillId="2" borderId="138" xfId="19" applyFont="1" applyFill="1" applyBorder="1" applyAlignment="1">
      <alignment horizontal="center" vertical="center"/>
    </xf>
    <xf numFmtId="49" fontId="40" fillId="2" borderId="239" xfId="19" applyNumberFormat="1" applyFont="1" applyFill="1" applyBorder="1" applyAlignment="1">
      <alignment horizontal="center" vertical="center"/>
    </xf>
    <xf numFmtId="49" fontId="40" fillId="2" borderId="138" xfId="19" applyNumberFormat="1" applyFont="1" applyFill="1" applyBorder="1" applyAlignment="1">
      <alignment horizontal="center" vertical="center"/>
    </xf>
    <xf numFmtId="4" fontId="40" fillId="3" borderId="138" xfId="19" applyNumberFormat="1" applyFont="1" applyFill="1" applyBorder="1" applyAlignment="1">
      <alignment horizontal="right" vertical="center"/>
    </xf>
    <xf numFmtId="0" fontId="38" fillId="2" borderId="247" xfId="19" applyFont="1" applyFill="1" applyBorder="1" applyAlignment="1">
      <alignment horizontal="center" vertical="center"/>
    </xf>
    <xf numFmtId="0" fontId="38" fillId="2" borderId="71" xfId="19" applyFont="1" applyFill="1" applyBorder="1" applyAlignment="1">
      <alignment horizontal="center" vertical="center"/>
    </xf>
    <xf numFmtId="0" fontId="38" fillId="2" borderId="71" xfId="19" applyFont="1" applyFill="1" applyBorder="1" applyAlignment="1">
      <alignment horizontal="right" vertical="center"/>
    </xf>
    <xf numFmtId="0" fontId="38" fillId="2" borderId="72" xfId="19" applyFont="1" applyFill="1" applyBorder="1" applyAlignment="1">
      <alignment horizontal="right" vertical="center"/>
    </xf>
    <xf numFmtId="2" fontId="38" fillId="2" borderId="138" xfId="19" applyNumberFormat="1" applyFont="1" applyFill="1" applyBorder="1" applyAlignment="1">
      <alignment horizontal="right" vertical="center"/>
    </xf>
    <xf numFmtId="2" fontId="40" fillId="2" borderId="138" xfId="19" applyNumberFormat="1" applyFont="1" applyFill="1" applyBorder="1" applyAlignment="1">
      <alignment horizontal="right" vertical="center"/>
    </xf>
    <xf numFmtId="2" fontId="38" fillId="2" borderId="138" xfId="19" applyNumberFormat="1" applyFont="1" applyFill="1" applyBorder="1" applyAlignment="1">
      <alignment horizontal="right" vertical="center" wrapText="1"/>
    </xf>
    <xf numFmtId="0" fontId="38" fillId="3" borderId="138" xfId="19" applyFont="1" applyFill="1" applyBorder="1" applyAlignment="1">
      <alignment horizontal="right" vertical="center"/>
    </xf>
    <xf numFmtId="0" fontId="40" fillId="3" borderId="138" xfId="19" applyFont="1" applyFill="1" applyBorder="1" applyAlignment="1">
      <alignment horizontal="right" vertical="center" wrapText="1"/>
    </xf>
    <xf numFmtId="4" fontId="42" fillId="3" borderId="20" xfId="19" applyNumberFormat="1" applyFont="1" applyFill="1" applyBorder="1" applyAlignment="1">
      <alignment horizontal="right" vertical="center"/>
    </xf>
    <xf numFmtId="0" fontId="45" fillId="0" borderId="0" xfId="19" applyFont="1"/>
    <xf numFmtId="0" fontId="58" fillId="0" borderId="262" xfId="8" applyFont="1" applyBorder="1"/>
    <xf numFmtId="0" fontId="58" fillId="0" borderId="7" xfId="8" applyFont="1" applyBorder="1"/>
    <xf numFmtId="0" fontId="59" fillId="0" borderId="7" xfId="8" applyFont="1" applyBorder="1"/>
    <xf numFmtId="0" fontId="59" fillId="0" borderId="7" xfId="0" applyFont="1" applyBorder="1"/>
    <xf numFmtId="0" fontId="58" fillId="0" borderId="0" xfId="12" applyFont="1" applyAlignment="1">
      <alignment vertical="center"/>
    </xf>
    <xf numFmtId="0" fontId="62" fillId="10" borderId="318" xfId="0" applyFont="1" applyFill="1" applyBorder="1" applyAlignment="1">
      <alignment horizontal="center" vertical="center" wrapText="1"/>
    </xf>
    <xf numFmtId="0" fontId="62" fillId="10" borderId="315" xfId="0" applyFont="1" applyFill="1" applyBorder="1" applyAlignment="1">
      <alignment horizontal="center" vertical="center" wrapText="1"/>
    </xf>
    <xf numFmtId="0" fontId="62" fillId="10" borderId="316" xfId="0" applyFont="1" applyFill="1" applyBorder="1" applyAlignment="1">
      <alignment horizontal="center" vertical="center" wrapText="1"/>
    </xf>
    <xf numFmtId="0" fontId="62" fillId="10" borderId="317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2" fontId="46" fillId="0" borderId="0" xfId="0" applyNumberFormat="1" applyFont="1"/>
    <xf numFmtId="0" fontId="46" fillId="0" borderId="25" xfId="0" applyFont="1" applyBorder="1" applyAlignment="1">
      <alignment horizontal="left" vertical="center"/>
    </xf>
    <xf numFmtId="170" fontId="46" fillId="0" borderId="54" xfId="1" applyNumberFormat="1" applyFont="1" applyFill="1" applyBorder="1" applyAlignment="1">
      <alignment horizontal="left" vertical="center"/>
    </xf>
    <xf numFmtId="4" fontId="46" fillId="0" borderId="26" xfId="0" applyNumberFormat="1" applyFont="1" applyBorder="1"/>
    <xf numFmtId="4" fontId="46" fillId="17" borderId="26" xfId="0" applyNumberFormat="1" applyFont="1" applyFill="1" applyBorder="1"/>
    <xf numFmtId="4" fontId="46" fillId="17" borderId="26" xfId="1" applyNumberFormat="1" applyFont="1" applyFill="1" applyBorder="1" applyAlignment="1">
      <alignment horizontal="right"/>
    </xf>
    <xf numFmtId="4" fontId="46" fillId="0" borderId="26" xfId="1" applyNumberFormat="1" applyFont="1" applyFill="1" applyBorder="1" applyAlignment="1">
      <alignment horizontal="right"/>
    </xf>
    <xf numFmtId="4" fontId="46" fillId="0" borderId="27" xfId="1" applyNumberFormat="1" applyFont="1" applyFill="1" applyBorder="1" applyAlignment="1">
      <alignment horizontal="right"/>
    </xf>
    <xf numFmtId="0" fontId="46" fillId="0" borderId="28" xfId="0" applyFont="1" applyBorder="1" applyAlignment="1">
      <alignment horizontal="left" vertical="center"/>
    </xf>
    <xf numFmtId="170" fontId="46" fillId="0" borderId="44" xfId="1" applyNumberFormat="1" applyFont="1" applyFill="1" applyBorder="1" applyAlignment="1">
      <alignment horizontal="left" vertical="center"/>
    </xf>
    <xf numFmtId="4" fontId="46" fillId="17" borderId="29" xfId="0" applyNumberFormat="1" applyFont="1" applyFill="1" applyBorder="1"/>
    <xf numFmtId="4" fontId="46" fillId="0" borderId="29" xfId="1" applyNumberFormat="1" applyFont="1" applyFill="1" applyBorder="1" applyAlignment="1">
      <alignment horizontal="right"/>
    </xf>
    <xf numFmtId="4" fontId="46" fillId="0" borderId="30" xfId="1" applyNumberFormat="1" applyFont="1" applyFill="1" applyBorder="1" applyAlignment="1">
      <alignment horizontal="right"/>
    </xf>
    <xf numFmtId="167" fontId="46" fillId="0" borderId="0" xfId="1" applyNumberFormat="1" applyFont="1" applyFill="1" applyBorder="1" applyAlignment="1">
      <alignment horizontal="right"/>
    </xf>
    <xf numFmtId="0" fontId="62" fillId="8" borderId="228" xfId="0" applyFont="1" applyFill="1" applyBorder="1" applyAlignment="1">
      <alignment horizontal="right" vertical="center"/>
    </xf>
    <xf numFmtId="167" fontId="62" fillId="8" borderId="133" xfId="0" applyNumberFormat="1" applyFont="1" applyFill="1" applyBorder="1" applyAlignment="1">
      <alignment horizontal="right" vertical="center"/>
    </xf>
    <xf numFmtId="4" fontId="62" fillId="8" borderId="133" xfId="0" applyNumberFormat="1" applyFont="1" applyFill="1" applyBorder="1" applyAlignment="1">
      <alignment horizontal="right" vertical="center"/>
    </xf>
    <xf numFmtId="4" fontId="62" fillId="8" borderId="134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 indent="1"/>
    </xf>
    <xf numFmtId="0" fontId="36" fillId="0" borderId="0" xfId="12" applyFont="1" applyAlignment="1">
      <alignment vertical="center"/>
    </xf>
    <xf numFmtId="43" fontId="46" fillId="0" borderId="0" xfId="0" applyNumberFormat="1" applyFont="1"/>
    <xf numFmtId="43" fontId="46" fillId="0" borderId="0" xfId="1" applyFont="1" applyFill="1" applyBorder="1" applyAlignment="1"/>
    <xf numFmtId="43" fontId="62" fillId="0" borderId="0" xfId="1" applyFont="1" applyFill="1" applyBorder="1" applyAlignment="1"/>
    <xf numFmtId="0" fontId="42" fillId="0" borderId="0" xfId="0" applyFont="1"/>
    <xf numFmtId="0" fontId="58" fillId="0" borderId="0" xfId="12" applyFont="1" applyProtection="1">
      <protection locked="0"/>
    </xf>
    <xf numFmtId="0" fontId="40" fillId="2" borderId="7" xfId="0" applyFont="1" applyFill="1" applyBorder="1" applyAlignment="1" applyProtection="1">
      <alignment horizontal="center" vertical="center" wrapText="1"/>
      <protection locked="0"/>
    </xf>
    <xf numFmtId="0" fontId="62" fillId="0" borderId="0" xfId="12" applyFont="1" applyAlignment="1">
      <alignment vertical="center"/>
    </xf>
    <xf numFmtId="0" fontId="62" fillId="3" borderId="318" xfId="0" applyFont="1" applyFill="1" applyBorder="1" applyAlignment="1">
      <alignment horizontal="center" vertical="center"/>
    </xf>
    <xf numFmtId="0" fontId="62" fillId="3" borderId="316" xfId="0" applyFont="1" applyFill="1" applyBorder="1" applyAlignment="1">
      <alignment horizontal="center" vertical="center" wrapText="1"/>
    </xf>
    <xf numFmtId="0" fontId="62" fillId="3" borderId="317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4" fontId="62" fillId="0" borderId="26" xfId="0" applyNumberFormat="1" applyFont="1" applyBorder="1"/>
    <xf numFmtId="4" fontId="62" fillId="0" borderId="26" xfId="1" applyNumberFormat="1" applyFont="1" applyFill="1" applyBorder="1" applyAlignment="1">
      <alignment horizontal="center"/>
    </xf>
    <xf numFmtId="4" fontId="62" fillId="0" borderId="26" xfId="1" applyNumberFormat="1" applyFont="1" applyFill="1" applyBorder="1"/>
    <xf numFmtId="4" fontId="62" fillId="10" borderId="26" xfId="1" applyNumberFormat="1" applyFont="1" applyFill="1" applyBorder="1" applyAlignment="1"/>
    <xf numFmtId="4" fontId="62" fillId="10" borderId="27" xfId="1" applyNumberFormat="1" applyFont="1" applyFill="1" applyBorder="1"/>
    <xf numFmtId="171" fontId="58" fillId="0" borderId="0" xfId="1" applyNumberFormat="1" applyFont="1" applyFill="1" applyBorder="1"/>
    <xf numFmtId="4" fontId="62" fillId="0" borderId="29" xfId="0" applyNumberFormat="1" applyFont="1" applyBorder="1"/>
    <xf numFmtId="4" fontId="62" fillId="0" borderId="29" xfId="1" applyNumberFormat="1" applyFont="1" applyFill="1" applyBorder="1" applyAlignment="1">
      <alignment horizontal="center"/>
    </xf>
    <xf numFmtId="4" fontId="62" fillId="0" borderId="29" xfId="1" applyNumberFormat="1" applyFont="1" applyFill="1" applyBorder="1"/>
    <xf numFmtId="4" fontId="62" fillId="10" borderId="29" xfId="1" applyNumberFormat="1" applyFont="1" applyFill="1" applyBorder="1" applyAlignment="1"/>
    <xf numFmtId="4" fontId="62" fillId="10" borderId="30" xfId="1" applyNumberFormat="1" applyFont="1" applyFill="1" applyBorder="1"/>
    <xf numFmtId="4" fontId="62" fillId="0" borderId="29" xfId="1" applyNumberFormat="1" applyFont="1" applyFill="1" applyBorder="1" applyAlignment="1">
      <alignment horizontal="center" vertical="center" wrapText="1"/>
    </xf>
    <xf numFmtId="4" fontId="62" fillId="0" borderId="29" xfId="1" applyNumberFormat="1" applyFont="1" applyFill="1" applyBorder="1" applyAlignment="1">
      <alignment horizontal="center" vertical="center"/>
    </xf>
    <xf numFmtId="4" fontId="62" fillId="0" borderId="31" xfId="0" applyNumberFormat="1" applyFont="1" applyBorder="1"/>
    <xf numFmtId="4" fontId="62" fillId="0" borderId="31" xfId="1" applyNumberFormat="1" applyFont="1" applyFill="1" applyBorder="1" applyAlignment="1">
      <alignment horizontal="center"/>
    </xf>
    <xf numFmtId="4" fontId="62" fillId="0" borderId="31" xfId="1" applyNumberFormat="1" applyFont="1" applyFill="1" applyBorder="1"/>
    <xf numFmtId="4" fontId="62" fillId="10" borderId="31" xfId="1" applyNumberFormat="1" applyFont="1" applyFill="1" applyBorder="1" applyAlignment="1"/>
    <xf numFmtId="4" fontId="62" fillId="10" borderId="32" xfId="1" applyNumberFormat="1" applyFont="1" applyFill="1" applyBorder="1"/>
    <xf numFmtId="43" fontId="62" fillId="10" borderId="318" xfId="0" applyNumberFormat="1" applyFont="1" applyFill="1" applyBorder="1" applyAlignment="1">
      <alignment horizontal="right" vertical="center"/>
    </xf>
    <xf numFmtId="4" fontId="62" fillId="10" borderId="316" xfId="0" applyNumberFormat="1" applyFont="1" applyFill="1" applyBorder="1" applyAlignment="1">
      <alignment horizontal="right" vertical="center"/>
    </xf>
    <xf numFmtId="4" fontId="62" fillId="10" borderId="317" xfId="0" applyNumberFormat="1" applyFont="1" applyFill="1" applyBorder="1" applyAlignment="1">
      <alignment horizontal="right" vertical="center"/>
    </xf>
    <xf numFmtId="171" fontId="58" fillId="0" borderId="0" xfId="0" applyNumberFormat="1" applyFont="1"/>
    <xf numFmtId="0" fontId="62" fillId="0" borderId="303" xfId="0" applyFont="1" applyBorder="1" applyAlignment="1">
      <alignment horizontal="left" vertical="center"/>
    </xf>
    <xf numFmtId="0" fontId="62" fillId="0" borderId="304" xfId="0" applyFont="1" applyBorder="1"/>
    <xf numFmtId="167" fontId="62" fillId="0" borderId="304" xfId="1" applyNumberFormat="1" applyFont="1" applyFill="1" applyBorder="1" applyAlignment="1">
      <alignment horizontal="center"/>
    </xf>
    <xf numFmtId="167" fontId="62" fillId="0" borderId="304" xfId="1" applyNumberFormat="1" applyFont="1" applyFill="1" applyBorder="1"/>
    <xf numFmtId="167" fontId="62" fillId="0" borderId="305" xfId="1" applyNumberFormat="1" applyFont="1" applyFill="1" applyBorder="1" applyAlignment="1"/>
    <xf numFmtId="167" fontId="62" fillId="0" borderId="0" xfId="1" applyNumberFormat="1" applyFont="1" applyFill="1" applyBorder="1"/>
    <xf numFmtId="0" fontId="62" fillId="0" borderId="228" xfId="0" applyFont="1" applyBorder="1" applyAlignment="1">
      <alignment horizontal="left" vertical="center" wrapText="1"/>
    </xf>
    <xf numFmtId="0" fontId="62" fillId="0" borderId="133" xfId="0" applyFont="1" applyBorder="1"/>
    <xf numFmtId="167" fontId="62" fillId="0" borderId="133" xfId="1" applyNumberFormat="1" applyFont="1" applyFill="1" applyBorder="1" applyAlignment="1">
      <alignment horizontal="center"/>
    </xf>
    <xf numFmtId="167" fontId="62" fillId="0" borderId="133" xfId="1" applyNumberFormat="1" applyFont="1" applyFill="1" applyBorder="1"/>
    <xf numFmtId="167" fontId="62" fillId="0" borderId="134" xfId="1" applyNumberFormat="1" applyFont="1" applyFill="1" applyBorder="1" applyAlignment="1"/>
    <xf numFmtId="0" fontId="62" fillId="0" borderId="0" xfId="0" applyFont="1" applyProtection="1">
      <protection locked="0"/>
    </xf>
    <xf numFmtId="0" fontId="37" fillId="2" borderId="4" xfId="0" applyFont="1" applyFill="1" applyBorder="1" applyAlignment="1">
      <alignment vertical="center" wrapText="1"/>
    </xf>
    <xf numFmtId="0" fontId="62" fillId="2" borderId="0" xfId="0" applyFont="1" applyFill="1" applyAlignment="1" applyProtection="1">
      <alignment wrapText="1"/>
      <protection locked="0"/>
    </xf>
    <xf numFmtId="0" fontId="62" fillId="2" borderId="256" xfId="0" applyFont="1" applyFill="1" applyBorder="1" applyAlignment="1">
      <alignment horizontal="center" vertical="center" wrapText="1"/>
    </xf>
    <xf numFmtId="3" fontId="62" fillId="2" borderId="256" xfId="0" applyNumberFormat="1" applyFont="1" applyFill="1" applyBorder="1" applyAlignment="1">
      <alignment horizontal="center" vertical="center" wrapText="1"/>
    </xf>
    <xf numFmtId="0" fontId="62" fillId="0" borderId="290" xfId="18" applyFont="1" applyBorder="1" applyAlignment="1">
      <alignment horizontal="center" vertical="center" wrapText="1"/>
    </xf>
    <xf numFmtId="0" fontId="46" fillId="0" borderId="256" xfId="18" applyFont="1" applyBorder="1" applyAlignment="1">
      <alignment vertical="center" wrapText="1"/>
    </xf>
    <xf numFmtId="0" fontId="46" fillId="0" borderId="255" xfId="18" applyFont="1" applyBorder="1" applyAlignment="1">
      <alignment vertical="center" wrapText="1"/>
    </xf>
    <xf numFmtId="0" fontId="62" fillId="10" borderId="290" xfId="18" applyFont="1" applyFill="1" applyBorder="1" applyAlignment="1">
      <alignment horizontal="center" vertical="center" wrapText="1"/>
    </xf>
    <xf numFmtId="0" fontId="38" fillId="10" borderId="256" xfId="0" applyFont="1" applyFill="1" applyBorder="1" applyAlignment="1">
      <alignment vertical="center" wrapText="1"/>
    </xf>
    <xf numFmtId="0" fontId="35" fillId="10" borderId="256" xfId="0" applyFont="1" applyFill="1" applyBorder="1" applyAlignment="1">
      <alignment vertical="center" wrapText="1"/>
    </xf>
    <xf numFmtId="0" fontId="35" fillId="10" borderId="255" xfId="0" applyFont="1" applyFill="1" applyBorder="1" applyAlignment="1">
      <alignment vertical="center" wrapText="1"/>
    </xf>
    <xf numFmtId="0" fontId="62" fillId="0" borderId="256" xfId="18" applyFont="1" applyBorder="1" applyAlignment="1">
      <alignment vertical="center" wrapText="1"/>
    </xf>
    <xf numFmtId="0" fontId="62" fillId="0" borderId="255" xfId="18" applyFont="1" applyBorder="1" applyAlignment="1">
      <alignment vertical="center" wrapText="1"/>
    </xf>
    <xf numFmtId="43" fontId="38" fillId="0" borderId="256" xfId="1" applyFont="1" applyFill="1" applyBorder="1" applyAlignment="1">
      <alignment horizontal="left" vertical="center" wrapText="1"/>
    </xf>
    <xf numFmtId="0" fontId="38" fillId="0" borderId="255" xfId="0" applyFont="1" applyBorder="1" applyAlignment="1">
      <alignment horizontal="right" vertical="center" wrapText="1"/>
    </xf>
    <xf numFmtId="0" fontId="46" fillId="0" borderId="293" xfId="18" applyFont="1" applyBorder="1" applyAlignment="1">
      <alignment horizontal="left" vertical="center" wrapText="1"/>
    </xf>
    <xf numFmtId="0" fontId="62" fillId="0" borderId="294" xfId="18" applyFont="1" applyBorder="1" applyAlignment="1">
      <alignment horizontal="center" vertical="center" wrapText="1"/>
    </xf>
    <xf numFmtId="0" fontId="38" fillId="0" borderId="294" xfId="0" applyFont="1" applyBorder="1" applyAlignment="1">
      <alignment horizontal="left" vertical="center" wrapText="1"/>
    </xf>
    <xf numFmtId="0" fontId="38" fillId="0" borderId="295" xfId="0" applyFont="1" applyBorder="1" applyAlignment="1">
      <alignment horizontal="left" vertical="center" wrapText="1"/>
    </xf>
    <xf numFmtId="43" fontId="38" fillId="0" borderId="296" xfId="1" applyFont="1" applyFill="1" applyBorder="1" applyAlignment="1">
      <alignment horizontal="right" vertical="center" wrapText="1"/>
    </xf>
    <xf numFmtId="43" fontId="38" fillId="0" borderId="296" xfId="1" applyFont="1" applyFill="1" applyBorder="1" applyAlignment="1">
      <alignment horizontal="left" vertical="center" wrapText="1"/>
    </xf>
    <xf numFmtId="0" fontId="38" fillId="0" borderId="297" xfId="0" applyFont="1" applyBorder="1" applyAlignment="1">
      <alignment horizontal="right" vertical="center" wrapText="1"/>
    </xf>
    <xf numFmtId="0" fontId="36" fillId="12" borderId="253" xfId="0" applyFont="1" applyFill="1" applyBorder="1" applyAlignment="1">
      <alignment vertical="center" wrapText="1"/>
    </xf>
    <xf numFmtId="0" fontId="36" fillId="12" borderId="252" xfId="0" applyFont="1" applyFill="1" applyBorder="1" applyAlignment="1">
      <alignment vertical="center" wrapText="1"/>
    </xf>
    <xf numFmtId="43" fontId="35" fillId="12" borderId="251" xfId="1" applyFont="1" applyFill="1" applyBorder="1" applyAlignment="1">
      <alignment vertical="center" wrapText="1"/>
    </xf>
    <xf numFmtId="43" fontId="35" fillId="12" borderId="251" xfId="1" applyFont="1" applyFill="1" applyBorder="1" applyAlignment="1">
      <alignment horizontal="center" vertical="center" wrapText="1"/>
    </xf>
    <xf numFmtId="43" fontId="35" fillId="12" borderId="250" xfId="1" applyFont="1" applyFill="1" applyBorder="1" applyAlignment="1">
      <alignment vertical="center" wrapText="1"/>
    </xf>
    <xf numFmtId="0" fontId="58" fillId="2" borderId="138" xfId="0" applyFont="1" applyFill="1" applyBorder="1" applyAlignment="1">
      <alignment horizontal="left" vertical="center" wrapText="1"/>
    </xf>
    <xf numFmtId="0" fontId="62" fillId="2" borderId="4" xfId="19" applyFont="1" applyFill="1" applyBorder="1"/>
    <xf numFmtId="0" fontId="5" fillId="3" borderId="320" xfId="0" applyFont="1" applyFill="1" applyBorder="1"/>
    <xf numFmtId="0" fontId="5" fillId="3" borderId="142" xfId="0" applyFont="1" applyFill="1" applyBorder="1" applyAlignment="1">
      <alignment horizontal="right" vertical="center"/>
    </xf>
    <xf numFmtId="43" fontId="5" fillId="3" borderId="270" xfId="1" applyFont="1" applyFill="1" applyBorder="1" applyProtection="1"/>
    <xf numFmtId="0" fontId="12" fillId="0" borderId="270" xfId="0" applyFont="1" applyBorder="1"/>
    <xf numFmtId="0" fontId="5" fillId="3" borderId="321" xfId="0" applyFont="1" applyFill="1" applyBorder="1" applyAlignment="1">
      <alignment horizontal="right"/>
    </xf>
    <xf numFmtId="43" fontId="5" fillId="3" borderId="272" xfId="1" applyFont="1" applyFill="1" applyBorder="1" applyProtection="1"/>
    <xf numFmtId="0" fontId="26" fillId="0" borderId="0" xfId="0" applyFont="1"/>
    <xf numFmtId="0" fontId="26" fillId="0" borderId="0" xfId="4" applyFont="1"/>
    <xf numFmtId="0" fontId="5" fillId="2" borderId="262" xfId="4" applyFont="1" applyFill="1" applyBorder="1" applyAlignment="1">
      <alignment horizontal="center" vertical="top"/>
    </xf>
    <xf numFmtId="0" fontId="26" fillId="0" borderId="0" xfId="4" applyFont="1" applyAlignment="1">
      <alignment vertical="center"/>
    </xf>
    <xf numFmtId="0" fontId="5" fillId="2" borderId="376" xfId="4" applyFont="1" applyFill="1" applyBorder="1" applyAlignment="1">
      <alignment horizontal="center" vertical="center"/>
    </xf>
    <xf numFmtId="0" fontId="5" fillId="2" borderId="340" xfId="4" applyFont="1" applyFill="1" applyBorder="1" applyAlignment="1">
      <alignment horizontal="center" vertical="center"/>
    </xf>
    <xf numFmtId="0" fontId="5" fillId="2" borderId="342" xfId="4" applyFont="1" applyFill="1" applyBorder="1" applyAlignment="1">
      <alignment horizontal="center" vertical="center" wrapText="1"/>
    </xf>
    <xf numFmtId="0" fontId="5" fillId="3" borderId="303" xfId="4" applyFont="1" applyFill="1" applyBorder="1" applyAlignment="1">
      <alignment horizontal="center" vertical="center"/>
    </xf>
    <xf numFmtId="0" fontId="5" fillId="3" borderId="304" xfId="4" applyFont="1" applyFill="1" applyBorder="1" applyAlignment="1">
      <alignment vertical="center"/>
    </xf>
    <xf numFmtId="43" fontId="12" fillId="0" borderId="304" xfId="1" applyFont="1" applyFill="1" applyBorder="1" applyAlignment="1">
      <alignment vertical="center"/>
    </xf>
    <xf numFmtId="43" fontId="12" fillId="0" borderId="304" xfId="1" applyFont="1" applyFill="1" applyBorder="1" applyAlignment="1">
      <alignment horizontal="center" vertical="center" wrapText="1"/>
    </xf>
    <xf numFmtId="43" fontId="12" fillId="0" borderId="305" xfId="1" applyFont="1" applyFill="1" applyBorder="1" applyAlignment="1">
      <alignment horizontal="center" vertical="center"/>
    </xf>
    <xf numFmtId="0" fontId="68" fillId="0" borderId="0" xfId="4" applyFont="1"/>
    <xf numFmtId="0" fontId="12" fillId="0" borderId="228" xfId="4" applyFont="1" applyBorder="1" applyAlignment="1">
      <alignment vertical="center"/>
    </xf>
    <xf numFmtId="0" fontId="5" fillId="3" borderId="133" xfId="4" applyFont="1" applyFill="1" applyBorder="1" applyAlignment="1">
      <alignment vertical="center"/>
    </xf>
    <xf numFmtId="43" fontId="5" fillId="3" borderId="133" xfId="1" applyFont="1" applyFill="1" applyBorder="1" applyAlignment="1" applyProtection="1">
      <alignment vertical="center"/>
    </xf>
    <xf numFmtId="43" fontId="5" fillId="3" borderId="133" xfId="1" applyFont="1" applyFill="1" applyBorder="1" applyAlignment="1" applyProtection="1">
      <alignment horizontal="right" vertical="center" wrapText="1"/>
    </xf>
    <xf numFmtId="43" fontId="12" fillId="3" borderId="134" xfId="1" applyFont="1" applyFill="1" applyBorder="1" applyAlignment="1" applyProtection="1">
      <alignment horizontal="right" vertical="center"/>
    </xf>
    <xf numFmtId="0" fontId="33" fillId="2" borderId="262" xfId="6" applyFont="1" applyFill="1" applyBorder="1" applyAlignment="1">
      <alignment horizontal="center" vertical="top"/>
    </xf>
    <xf numFmtId="0" fontId="34" fillId="2" borderId="269" xfId="6" applyFont="1" applyFill="1" applyBorder="1" applyAlignment="1">
      <alignment horizontal="center" vertical="center"/>
    </xf>
    <xf numFmtId="0" fontId="7" fillId="2" borderId="270" xfId="6" applyFont="1" applyFill="1" applyBorder="1" applyAlignment="1">
      <alignment horizontal="center" vertical="center" wrapText="1"/>
    </xf>
    <xf numFmtId="0" fontId="7" fillId="2" borderId="272" xfId="6" applyFont="1" applyFill="1" applyBorder="1" applyAlignment="1">
      <alignment horizontal="center" vertical="center" wrapText="1"/>
    </xf>
    <xf numFmtId="0" fontId="31" fillId="0" borderId="303" xfId="6" applyFont="1" applyBorder="1"/>
    <xf numFmtId="2" fontId="12" fillId="0" borderId="304" xfId="6" applyNumberFormat="1" applyFont="1" applyBorder="1"/>
    <xf numFmtId="2" fontId="5" fillId="0" borderId="305" xfId="6" applyNumberFormat="1" applyFont="1" applyBorder="1"/>
    <xf numFmtId="0" fontId="31" fillId="0" borderId="228" xfId="6" applyFont="1" applyBorder="1"/>
    <xf numFmtId="4" fontId="12" fillId="0" borderId="133" xfId="6" applyNumberFormat="1" applyFont="1" applyBorder="1"/>
    <xf numFmtId="4" fontId="5" fillId="0" borderId="134" xfId="6" applyNumberFormat="1" applyFont="1" applyBorder="1"/>
    <xf numFmtId="0" fontId="7" fillId="2" borderId="342" xfId="7" applyFont="1" applyFill="1" applyBorder="1" applyAlignment="1">
      <alignment horizontal="center" vertical="center"/>
    </xf>
    <xf numFmtId="0" fontId="12" fillId="0" borderId="262" xfId="7" applyFont="1" applyBorder="1"/>
    <xf numFmtId="0" fontId="4" fillId="0" borderId="262" xfId="8" applyFont="1" applyBorder="1"/>
    <xf numFmtId="0" fontId="4" fillId="0" borderId="262" xfId="8" applyFont="1" applyBorder="1" applyAlignment="1">
      <alignment horizontal="center"/>
    </xf>
    <xf numFmtId="0" fontId="4" fillId="0" borderId="133" xfId="0" applyFont="1" applyBorder="1"/>
    <xf numFmtId="0" fontId="4" fillId="0" borderId="134" xfId="0" applyFont="1" applyBorder="1"/>
    <xf numFmtId="0" fontId="12" fillId="0" borderId="303" xfId="7" applyFont="1" applyBorder="1"/>
    <xf numFmtId="0" fontId="3" fillId="0" borderId="304" xfId="7" applyFont="1" applyBorder="1" applyAlignment="1">
      <alignment horizontal="left" vertical="center" indent="1"/>
    </xf>
    <xf numFmtId="0" fontId="4" fillId="0" borderId="304" xfId="0" applyFont="1" applyBorder="1"/>
    <xf numFmtId="0" fontId="4" fillId="0" borderId="305" xfId="0" applyFont="1" applyBorder="1"/>
    <xf numFmtId="49" fontId="3" fillId="0" borderId="262" xfId="7" applyNumberFormat="1" applyFont="1" applyBorder="1" applyAlignment="1">
      <alignment horizontal="center"/>
    </xf>
    <xf numFmtId="43" fontId="3" fillId="0" borderId="133" xfId="1" applyFont="1" applyBorder="1" applyProtection="1"/>
    <xf numFmtId="43" fontId="3" fillId="0" borderId="134" xfId="1" applyFont="1" applyBorder="1" applyProtection="1"/>
    <xf numFmtId="0" fontId="3" fillId="0" borderId="262" xfId="7" applyFont="1" applyBorder="1"/>
    <xf numFmtId="43" fontId="3" fillId="3" borderId="320" xfId="1" applyFont="1" applyFill="1" applyBorder="1" applyProtection="1"/>
    <xf numFmtId="0" fontId="22" fillId="0" borderId="262" xfId="7" applyFont="1" applyBorder="1" applyAlignment="1">
      <alignment horizontal="center" vertical="top"/>
    </xf>
    <xf numFmtId="0" fontId="7" fillId="0" borderId="320" xfId="7" applyFont="1" applyBorder="1" applyAlignment="1">
      <alignment horizontal="center" vertical="center"/>
    </xf>
    <xf numFmtId="0" fontId="7" fillId="0" borderId="271" xfId="7" applyFont="1" applyBorder="1" applyAlignment="1">
      <alignment horizontal="center" vertical="center"/>
    </xf>
    <xf numFmtId="0" fontId="7" fillId="0" borderId="272" xfId="7" applyFont="1" applyBorder="1" applyAlignment="1">
      <alignment horizontal="center" vertical="center"/>
    </xf>
    <xf numFmtId="9" fontId="12" fillId="7" borderId="89" xfId="20" applyFont="1" applyFill="1" applyBorder="1" applyAlignment="1">
      <alignment horizontal="justify" vertical="center" wrapText="1"/>
    </xf>
    <xf numFmtId="43" fontId="5" fillId="3" borderId="89" xfId="1" applyFont="1" applyFill="1" applyBorder="1" applyAlignment="1" applyProtection="1">
      <alignment horizontal="right" vertical="center" wrapText="1"/>
      <protection locked="0"/>
    </xf>
    <xf numFmtId="43" fontId="5" fillId="3" borderId="90" xfId="1" applyFont="1" applyFill="1" applyBorder="1" applyAlignment="1" applyProtection="1">
      <alignment horizontal="right" vertical="center" wrapText="1"/>
      <protection locked="0"/>
    </xf>
    <xf numFmtId="0" fontId="12" fillId="0" borderId="0" xfId="0" applyFont="1" applyAlignment="1">
      <alignment vertical="center"/>
    </xf>
    <xf numFmtId="0" fontId="12" fillId="0" borderId="262" xfId="0" applyFont="1" applyBorder="1" applyProtection="1">
      <protection locked="0"/>
    </xf>
    <xf numFmtId="0" fontId="27" fillId="0" borderId="0" xfId="0" applyFont="1"/>
    <xf numFmtId="0" fontId="26" fillId="0" borderId="0" xfId="7" applyFont="1"/>
    <xf numFmtId="0" fontId="26" fillId="0" borderId="0" xfId="7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135" xfId="0" applyFont="1" applyBorder="1" applyAlignment="1">
      <alignment vertical="top"/>
    </xf>
    <xf numFmtId="0" fontId="4" fillId="0" borderId="71" xfId="0" applyFont="1" applyBorder="1"/>
    <xf numFmtId="0" fontId="4" fillId="0" borderId="71" xfId="0" applyFont="1" applyBorder="1" applyAlignment="1">
      <alignment vertical="center"/>
    </xf>
    <xf numFmtId="0" fontId="4" fillId="0" borderId="71" xfId="0" applyFont="1" applyBorder="1" applyAlignment="1">
      <alignment horizontal="right"/>
    </xf>
    <xf numFmtId="0" fontId="69" fillId="0" borderId="138" xfId="0" applyFont="1" applyBorder="1" applyAlignment="1">
      <alignment horizontal="center" vertical="center"/>
    </xf>
    <xf numFmtId="0" fontId="69" fillId="0" borderId="138" xfId="0" applyFont="1" applyBorder="1" applyAlignment="1">
      <alignment horizontal="center" vertical="center" wrapText="1"/>
    </xf>
    <xf numFmtId="0" fontId="4" fillId="0" borderId="70" xfId="0" applyFont="1" applyBorder="1"/>
    <xf numFmtId="4" fontId="4" fillId="0" borderId="137" xfId="0" applyNumberFormat="1" applyFont="1" applyBorder="1"/>
    <xf numFmtId="0" fontId="11" fillId="0" borderId="0" xfId="0" applyFont="1" applyAlignment="1">
      <alignment vertical="center" wrapText="1"/>
    </xf>
    <xf numFmtId="0" fontId="19" fillId="0" borderId="73" xfId="0" applyFont="1" applyBorder="1" applyAlignment="1">
      <alignment horizontal="center" vertical="center"/>
    </xf>
    <xf numFmtId="4" fontId="4" fillId="0" borderId="140" xfId="0" applyNumberFormat="1" applyFont="1" applyBorder="1"/>
    <xf numFmtId="0" fontId="69" fillId="0" borderId="135" xfId="0" applyFont="1" applyBorder="1" applyAlignment="1">
      <alignment horizontal="center" vertical="center"/>
    </xf>
    <xf numFmtId="4" fontId="4" fillId="0" borderId="138" xfId="0" applyNumberFormat="1" applyFont="1" applyBorder="1" applyAlignment="1">
      <alignment vertical="center"/>
    </xf>
    <xf numFmtId="0" fontId="17" fillId="0" borderId="0" xfId="0" applyFont="1"/>
    <xf numFmtId="0" fontId="19" fillId="0" borderId="7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12" fillId="2" borderId="0" xfId="7" applyFont="1" applyFill="1" applyAlignment="1">
      <alignment horizontal="center"/>
    </xf>
    <xf numFmtId="0" fontId="62" fillId="0" borderId="25" xfId="0" applyFont="1" applyBorder="1" applyAlignment="1">
      <alignment horizontal="left" vertical="center"/>
    </xf>
    <xf numFmtId="0" fontId="62" fillId="0" borderId="28" xfId="0" applyFont="1" applyBorder="1" applyAlignment="1">
      <alignment horizontal="left" vertical="center"/>
    </xf>
    <xf numFmtId="0" fontId="62" fillId="0" borderId="213" xfId="0" applyFont="1" applyBorder="1" applyAlignment="1">
      <alignment horizontal="left" vertical="center"/>
    </xf>
    <xf numFmtId="0" fontId="71" fillId="0" borderId="0" xfId="10" applyFont="1"/>
    <xf numFmtId="0" fontId="35" fillId="0" borderId="0" xfId="10" applyFont="1" applyAlignment="1">
      <alignment vertical="center"/>
    </xf>
    <xf numFmtId="1" fontId="35" fillId="0" borderId="0" xfId="10" applyNumberFormat="1" applyFont="1" applyAlignment="1">
      <alignment vertical="center"/>
    </xf>
    <xf numFmtId="0" fontId="35" fillId="0" borderId="0" xfId="10" applyFont="1" applyAlignment="1">
      <alignment vertical="center" wrapText="1"/>
    </xf>
    <xf numFmtId="0" fontId="36" fillId="0" borderId="0" xfId="10" applyFont="1" applyAlignment="1">
      <alignment vertical="center"/>
    </xf>
    <xf numFmtId="43" fontId="35" fillId="0" borderId="0" xfId="11" applyFont="1" applyFill="1" applyBorder="1" applyAlignment="1" applyProtection="1">
      <alignment vertical="center"/>
    </xf>
    <xf numFmtId="0" fontId="35" fillId="0" borderId="0" xfId="10" applyFont="1"/>
    <xf numFmtId="0" fontId="71" fillId="0" borderId="0" xfId="10" applyFont="1" applyAlignment="1">
      <alignment vertical="center"/>
    </xf>
    <xf numFmtId="0" fontId="36" fillId="0" borderId="0" xfId="10" applyFont="1" applyAlignment="1">
      <alignment horizontal="center" vertical="center" wrapText="1"/>
    </xf>
    <xf numFmtId="0" fontId="36" fillId="18" borderId="65" xfId="10" applyFont="1" applyFill="1" applyBorder="1" applyAlignment="1">
      <alignment horizontal="center" vertical="center" wrapText="1"/>
    </xf>
    <xf numFmtId="173" fontId="71" fillId="0" borderId="0" xfId="10" applyNumberFormat="1" applyFont="1" applyAlignment="1">
      <alignment horizontal="left" vertical="center"/>
    </xf>
    <xf numFmtId="173" fontId="63" fillId="19" borderId="303" xfId="10" applyNumberFormat="1" applyFont="1" applyFill="1" applyBorder="1" applyAlignment="1">
      <alignment horizontal="center" vertical="center" wrapText="1"/>
    </xf>
    <xf numFmtId="173" fontId="63" fillId="19" borderId="304" xfId="10" applyNumberFormat="1" applyFont="1" applyFill="1" applyBorder="1" applyAlignment="1">
      <alignment horizontal="center" vertical="center" wrapText="1"/>
    </xf>
    <xf numFmtId="1" fontId="63" fillId="19" borderId="304" xfId="10" applyNumberFormat="1" applyFont="1" applyFill="1" applyBorder="1" applyAlignment="1">
      <alignment horizontal="center" vertical="center" wrapText="1"/>
    </xf>
    <xf numFmtId="0" fontId="63" fillId="19" borderId="304" xfId="10" applyFont="1" applyFill="1" applyBorder="1" applyAlignment="1">
      <alignment horizontal="left" vertical="center" wrapText="1"/>
    </xf>
    <xf numFmtId="43" fontId="36" fillId="19" borderId="304" xfId="1" applyFont="1" applyFill="1" applyBorder="1" applyAlignment="1" applyProtection="1">
      <alignment horizontal="right" vertical="center"/>
    </xf>
    <xf numFmtId="174" fontId="36" fillId="19" borderId="304" xfId="1" applyNumberFormat="1" applyFont="1" applyFill="1" applyBorder="1" applyAlignment="1" applyProtection="1">
      <alignment horizontal="right" vertical="center"/>
    </xf>
    <xf numFmtId="43" fontId="36" fillId="19" borderId="305" xfId="1" applyFont="1" applyFill="1" applyBorder="1" applyAlignment="1" applyProtection="1">
      <alignment horizontal="right" vertical="center"/>
    </xf>
    <xf numFmtId="0" fontId="35" fillId="0" borderId="0" xfId="10" applyFont="1" applyAlignment="1">
      <alignment horizontal="left" vertical="center"/>
    </xf>
    <xf numFmtId="173" fontId="63" fillId="19" borderId="28" xfId="10" applyNumberFormat="1" applyFont="1" applyFill="1" applyBorder="1" applyAlignment="1">
      <alignment horizontal="center" vertical="center" wrapText="1"/>
    </xf>
    <xf numFmtId="173" fontId="63" fillId="19" borderId="29" xfId="10" applyNumberFormat="1" applyFont="1" applyFill="1" applyBorder="1" applyAlignment="1">
      <alignment horizontal="center" vertical="center" wrapText="1"/>
    </xf>
    <xf numFmtId="1" fontId="63" fillId="19" borderId="29" xfId="10" applyNumberFormat="1" applyFont="1" applyFill="1" applyBorder="1" applyAlignment="1">
      <alignment horizontal="center" vertical="center" wrapText="1"/>
    </xf>
    <xf numFmtId="0" fontId="63" fillId="19" borderId="29" xfId="10" applyFont="1" applyFill="1" applyBorder="1" applyAlignment="1">
      <alignment horizontal="left" vertical="center" wrapText="1"/>
    </xf>
    <xf numFmtId="43" fontId="36" fillId="19" borderId="29" xfId="1" applyFont="1" applyFill="1" applyBorder="1" applyAlignment="1" applyProtection="1">
      <alignment horizontal="right" vertical="center"/>
    </xf>
    <xf numFmtId="174" fontId="36" fillId="19" borderId="29" xfId="1" applyNumberFormat="1" applyFont="1" applyFill="1" applyBorder="1" applyAlignment="1" applyProtection="1">
      <alignment horizontal="right" vertical="center"/>
    </xf>
    <xf numFmtId="43" fontId="36" fillId="19" borderId="30" xfId="1" applyFont="1" applyFill="1" applyBorder="1" applyAlignment="1" applyProtection="1">
      <alignment horizontal="right" vertical="center"/>
    </xf>
    <xf numFmtId="0" fontId="35" fillId="0" borderId="0" xfId="10" applyFont="1" applyAlignment="1">
      <alignment horizontal="left" vertical="top"/>
    </xf>
    <xf numFmtId="173" fontId="63" fillId="11" borderId="28" xfId="10" applyNumberFormat="1" applyFont="1" applyFill="1" applyBorder="1" applyAlignment="1">
      <alignment horizontal="center" vertical="center" wrapText="1"/>
    </xf>
    <xf numFmtId="173" fontId="63" fillId="11" borderId="29" xfId="10" applyNumberFormat="1" applyFont="1" applyFill="1" applyBorder="1" applyAlignment="1">
      <alignment horizontal="center" vertical="center" wrapText="1"/>
    </xf>
    <xf numFmtId="1" fontId="63" fillId="11" borderId="29" xfId="10" applyNumberFormat="1" applyFont="1" applyFill="1" applyBorder="1" applyAlignment="1">
      <alignment horizontal="center" vertical="center" wrapText="1"/>
    </xf>
    <xf numFmtId="0" fontId="63" fillId="11" borderId="29" xfId="10" applyFont="1" applyFill="1" applyBorder="1" applyAlignment="1">
      <alignment horizontal="left" vertical="center" wrapText="1"/>
    </xf>
    <xf numFmtId="43" fontId="36" fillId="11" borderId="29" xfId="1" applyFont="1" applyFill="1" applyBorder="1" applyAlignment="1" applyProtection="1">
      <alignment horizontal="right" vertical="center"/>
    </xf>
    <xf numFmtId="174" fontId="36" fillId="11" borderId="29" xfId="1" applyNumberFormat="1" applyFont="1" applyFill="1" applyBorder="1" applyAlignment="1" applyProtection="1">
      <alignment horizontal="right" vertical="center"/>
    </xf>
    <xf numFmtId="43" fontId="36" fillId="11" borderId="30" xfId="1" applyFont="1" applyFill="1" applyBorder="1" applyAlignment="1" applyProtection="1">
      <alignment horizontal="right" vertical="center"/>
    </xf>
    <xf numFmtId="173" fontId="63" fillId="20" borderId="28" xfId="10" applyNumberFormat="1" applyFont="1" applyFill="1" applyBorder="1" applyAlignment="1">
      <alignment horizontal="center" vertical="center" wrapText="1"/>
    </xf>
    <xf numFmtId="173" fontId="63" fillId="20" borderId="29" xfId="10" applyNumberFormat="1" applyFont="1" applyFill="1" applyBorder="1" applyAlignment="1">
      <alignment horizontal="center" vertical="center" wrapText="1"/>
    </xf>
    <xf numFmtId="1" fontId="63" fillId="20" borderId="29" xfId="10" applyNumberFormat="1" applyFont="1" applyFill="1" applyBorder="1" applyAlignment="1">
      <alignment horizontal="center" vertical="center" wrapText="1"/>
    </xf>
    <xf numFmtId="0" fontId="43" fillId="20" borderId="29" xfId="10" applyFont="1" applyFill="1" applyBorder="1" applyAlignment="1">
      <alignment horizontal="left" vertical="center" wrapText="1"/>
    </xf>
    <xf numFmtId="43" fontId="35" fillId="20" borderId="29" xfId="1" applyFont="1" applyFill="1" applyBorder="1" applyAlignment="1" applyProtection="1">
      <alignment horizontal="right" vertical="center"/>
      <protection locked="0"/>
    </xf>
    <xf numFmtId="174" fontId="35" fillId="20" borderId="29" xfId="1" applyNumberFormat="1" applyFont="1" applyFill="1" applyBorder="1" applyAlignment="1" applyProtection="1">
      <alignment horizontal="right" vertical="center"/>
      <protection locked="0"/>
    </xf>
    <xf numFmtId="43" fontId="35" fillId="20" borderId="30" xfId="1" applyFont="1" applyFill="1" applyBorder="1" applyAlignment="1" applyProtection="1">
      <alignment horizontal="right" vertical="center"/>
      <protection locked="0"/>
    </xf>
    <xf numFmtId="173" fontId="43" fillId="0" borderId="28" xfId="10" applyNumberFormat="1" applyFont="1" applyBorder="1" applyAlignment="1">
      <alignment horizontal="center" vertical="center" wrapText="1"/>
    </xf>
    <xf numFmtId="173" fontId="43" fillId="0" borderId="29" xfId="10" applyNumberFormat="1" applyFont="1" applyBorder="1" applyAlignment="1">
      <alignment horizontal="center" vertical="center" wrapText="1"/>
    </xf>
    <xf numFmtId="1" fontId="43" fillId="0" borderId="29" xfId="10" applyNumberFormat="1" applyFont="1" applyBorder="1" applyAlignment="1">
      <alignment horizontal="center" vertical="center" wrapText="1"/>
    </xf>
    <xf numFmtId="0" fontId="43" fillId="0" borderId="29" xfId="10" applyFont="1" applyBorder="1" applyAlignment="1">
      <alignment horizontal="left" vertical="center" wrapText="1"/>
    </xf>
    <xf numFmtId="43" fontId="35" fillId="0" borderId="29" xfId="1" applyFont="1" applyFill="1" applyBorder="1" applyAlignment="1" applyProtection="1">
      <alignment horizontal="right" vertical="center"/>
      <protection locked="0"/>
    </xf>
    <xf numFmtId="174" fontId="35" fillId="0" borderId="29" xfId="1" applyNumberFormat="1" applyFont="1" applyFill="1" applyBorder="1" applyAlignment="1" applyProtection="1">
      <alignment horizontal="right" vertical="center"/>
      <protection locked="0"/>
    </xf>
    <xf numFmtId="43" fontId="35" fillId="0" borderId="30" xfId="1" applyFont="1" applyFill="1" applyBorder="1" applyAlignment="1" applyProtection="1">
      <alignment horizontal="right" vertical="center"/>
      <protection locked="0"/>
    </xf>
    <xf numFmtId="43" fontId="35" fillId="2" borderId="29" xfId="1" applyFont="1" applyFill="1" applyBorder="1" applyAlignment="1" applyProtection="1">
      <alignment horizontal="right" vertical="center"/>
      <protection locked="0"/>
    </xf>
    <xf numFmtId="174" fontId="35" fillId="2" borderId="29" xfId="1" applyNumberFormat="1" applyFont="1" applyFill="1" applyBorder="1" applyAlignment="1" applyProtection="1">
      <alignment horizontal="right" vertical="center"/>
      <protection locked="0"/>
    </xf>
    <xf numFmtId="1" fontId="43" fillId="20" borderId="29" xfId="10" applyNumberFormat="1" applyFont="1" applyFill="1" applyBorder="1" applyAlignment="1">
      <alignment horizontal="center" vertical="center" wrapText="1"/>
    </xf>
    <xf numFmtId="43" fontId="35" fillId="2" borderId="30" xfId="1" applyFont="1" applyFill="1" applyBorder="1" applyAlignment="1" applyProtection="1">
      <alignment horizontal="right" vertical="center"/>
      <protection locked="0"/>
    </xf>
    <xf numFmtId="0" fontId="36" fillId="0" borderId="0" xfId="10" applyFont="1" applyAlignment="1">
      <alignment vertical="center" wrapText="1"/>
    </xf>
    <xf numFmtId="0" fontId="63" fillId="19" borderId="28" xfId="10" applyFont="1" applyFill="1" applyBorder="1" applyAlignment="1">
      <alignment horizontal="left" vertical="center"/>
    </xf>
    <xf numFmtId="0" fontId="35" fillId="19" borderId="29" xfId="10" applyFont="1" applyFill="1" applyBorder="1" applyAlignment="1">
      <alignment horizontal="center" vertical="center"/>
    </xf>
    <xf numFmtId="1" fontId="63" fillId="19" borderId="29" xfId="10" applyNumberFormat="1" applyFont="1" applyFill="1" applyBorder="1" applyAlignment="1">
      <alignment horizontal="center" vertical="center"/>
    </xf>
    <xf numFmtId="0" fontId="43" fillId="19" borderId="29" xfId="10" applyFont="1" applyFill="1" applyBorder="1" applyAlignment="1">
      <alignment horizontal="left" vertical="center" wrapText="1"/>
    </xf>
    <xf numFmtId="173" fontId="43" fillId="20" borderId="28" xfId="10" applyNumberFormat="1" applyFont="1" applyFill="1" applyBorder="1" applyAlignment="1">
      <alignment horizontal="center" vertical="center" wrapText="1"/>
    </xf>
    <xf numFmtId="173" fontId="43" fillId="20" borderId="29" xfId="10" applyNumberFormat="1" applyFont="1" applyFill="1" applyBorder="1" applyAlignment="1">
      <alignment horizontal="center" vertical="center" wrapText="1"/>
    </xf>
    <xf numFmtId="1" fontId="45" fillId="0" borderId="29" xfId="10" applyNumberFormat="1" applyFont="1" applyBorder="1" applyAlignment="1">
      <alignment horizontal="center" vertical="center" wrapText="1"/>
    </xf>
    <xf numFmtId="0" fontId="63" fillId="19" borderId="48" xfId="10" applyFont="1" applyFill="1" applyBorder="1" applyAlignment="1">
      <alignment vertical="center"/>
    </xf>
    <xf numFmtId="0" fontId="63" fillId="19" borderId="380" xfId="10" applyFont="1" applyFill="1" applyBorder="1" applyAlignment="1">
      <alignment vertical="center"/>
    </xf>
    <xf numFmtId="0" fontId="63" fillId="19" borderId="44" xfId="10" applyFont="1" applyFill="1" applyBorder="1" applyAlignment="1">
      <alignment vertical="center"/>
    </xf>
    <xf numFmtId="0" fontId="38" fillId="19" borderId="29" xfId="10" applyFont="1" applyFill="1" applyBorder="1" applyAlignment="1">
      <alignment horizontal="left" vertical="center" wrapText="1"/>
    </xf>
    <xf numFmtId="0" fontId="43" fillId="0" borderId="29" xfId="10" applyFont="1" applyBorder="1" applyAlignment="1">
      <alignment horizontal="justify" vertical="center" wrapText="1"/>
    </xf>
    <xf numFmtId="173" fontId="63" fillId="0" borderId="28" xfId="10" applyNumberFormat="1" applyFont="1" applyBorder="1" applyAlignment="1">
      <alignment horizontal="center" vertical="center" wrapText="1"/>
    </xf>
    <xf numFmtId="43" fontId="36" fillId="0" borderId="29" xfId="1" applyFont="1" applyFill="1" applyBorder="1" applyAlignment="1" applyProtection="1">
      <alignment horizontal="right" vertical="center"/>
    </xf>
    <xf numFmtId="174" fontId="36" fillId="0" borderId="29" xfId="1" applyNumberFormat="1" applyFont="1" applyFill="1" applyBorder="1" applyAlignment="1" applyProtection="1">
      <alignment horizontal="right" vertical="center"/>
    </xf>
    <xf numFmtId="43" fontId="36" fillId="0" borderId="30" xfId="1" applyFont="1" applyFill="1" applyBorder="1" applyAlignment="1" applyProtection="1">
      <alignment horizontal="right" vertical="center"/>
    </xf>
    <xf numFmtId="0" fontId="63" fillId="19" borderId="29" xfId="10" applyFont="1" applyFill="1" applyBorder="1" applyAlignment="1">
      <alignment horizontal="center" vertical="center"/>
    </xf>
    <xf numFmtId="0" fontId="73" fillId="19" borderId="29" xfId="10" applyFont="1" applyFill="1" applyBorder="1" applyAlignment="1">
      <alignment horizontal="left" vertical="center" wrapText="1"/>
    </xf>
    <xf numFmtId="0" fontId="63" fillId="19" borderId="29" xfId="10" applyFont="1" applyFill="1" applyBorder="1" applyAlignment="1">
      <alignment horizontal="justify" vertical="center" wrapText="1"/>
    </xf>
    <xf numFmtId="0" fontId="43" fillId="11" borderId="29" xfId="10" applyFont="1" applyFill="1" applyBorder="1" applyAlignment="1">
      <alignment horizontal="left" vertical="center" wrapText="1"/>
    </xf>
    <xf numFmtId="43" fontId="35" fillId="11" borderId="29" xfId="1" applyFont="1" applyFill="1" applyBorder="1" applyAlignment="1" applyProtection="1">
      <alignment horizontal="right" vertical="center"/>
      <protection locked="0"/>
    </xf>
    <xf numFmtId="43" fontId="35" fillId="11" borderId="30" xfId="1" applyFont="1" applyFill="1" applyBorder="1" applyAlignment="1" applyProtection="1">
      <alignment horizontal="right" vertical="center"/>
      <protection locked="0"/>
    </xf>
    <xf numFmtId="174" fontId="35" fillId="11" borderId="29" xfId="1" applyNumberFormat="1" applyFont="1" applyFill="1" applyBorder="1" applyAlignment="1" applyProtection="1">
      <alignment horizontal="right" vertical="center"/>
      <protection locked="0"/>
    </xf>
    <xf numFmtId="174" fontId="36" fillId="20" borderId="29" xfId="1" applyNumberFormat="1" applyFont="1" applyFill="1" applyBorder="1" applyAlignment="1" applyProtection="1">
      <alignment horizontal="right" vertical="center"/>
    </xf>
    <xf numFmtId="0" fontId="63" fillId="19" borderId="64" xfId="10" applyFont="1" applyFill="1" applyBorder="1" applyAlignment="1">
      <alignment vertical="center"/>
    </xf>
    <xf numFmtId="0" fontId="63" fillId="19" borderId="65" xfId="10" applyFont="1" applyFill="1" applyBorder="1" applyAlignment="1">
      <alignment vertical="center"/>
    </xf>
    <xf numFmtId="0" fontId="63" fillId="19" borderId="229" xfId="10" applyFont="1" applyFill="1" applyBorder="1" applyAlignment="1">
      <alignment vertical="center"/>
    </xf>
    <xf numFmtId="0" fontId="73" fillId="19" borderId="31" xfId="10" applyFont="1" applyFill="1" applyBorder="1" applyAlignment="1">
      <alignment horizontal="left" vertical="center" wrapText="1"/>
    </xf>
    <xf numFmtId="174" fontId="36" fillId="19" borderId="31" xfId="1" applyNumberFormat="1" applyFont="1" applyFill="1" applyBorder="1" applyAlignment="1" applyProtection="1">
      <alignment horizontal="right" vertical="center"/>
    </xf>
    <xf numFmtId="43" fontId="36" fillId="19" borderId="32" xfId="1" applyFont="1" applyFill="1" applyBorder="1" applyAlignment="1" applyProtection="1">
      <alignment horizontal="right" vertical="center"/>
    </xf>
    <xf numFmtId="0" fontId="43" fillId="0" borderId="29" xfId="10" applyFont="1" applyBorder="1" applyAlignment="1">
      <alignment horizontal="center" vertical="center"/>
    </xf>
    <xf numFmtId="0" fontId="71" fillId="0" borderId="0" xfId="10" applyFont="1" applyAlignment="1">
      <alignment horizontal="left" vertical="center"/>
    </xf>
    <xf numFmtId="0" fontId="63" fillId="20" borderId="316" xfId="10" applyFont="1" applyFill="1" applyBorder="1" applyAlignment="1">
      <alignment horizontal="left" vertical="center" wrapText="1"/>
    </xf>
    <xf numFmtId="43" fontId="36" fillId="20" borderId="316" xfId="1" applyFont="1" applyFill="1" applyBorder="1" applyAlignment="1" applyProtection="1">
      <alignment horizontal="right" vertical="center"/>
    </xf>
    <xf numFmtId="174" fontId="36" fillId="20" borderId="316" xfId="1" applyNumberFormat="1" applyFont="1" applyFill="1" applyBorder="1" applyAlignment="1" applyProtection="1">
      <alignment horizontal="right" vertical="center"/>
    </xf>
    <xf numFmtId="43" fontId="36" fillId="20" borderId="317" xfId="1" applyFont="1" applyFill="1" applyBorder="1" applyAlignment="1" applyProtection="1">
      <alignment horizontal="right" vertical="center"/>
    </xf>
    <xf numFmtId="1" fontId="59" fillId="0" borderId="0" xfId="10" applyNumberFormat="1" applyFont="1" applyAlignment="1">
      <alignment vertical="center"/>
    </xf>
    <xf numFmtId="0" fontId="36" fillId="18" borderId="0" xfId="10" applyFont="1" applyFill="1" applyAlignment="1">
      <alignment horizontal="center" vertical="center"/>
    </xf>
    <xf numFmtId="0" fontId="74" fillId="0" borderId="0" xfId="9" applyFont="1"/>
    <xf numFmtId="0" fontId="45" fillId="0" borderId="0" xfId="9" applyFont="1"/>
    <xf numFmtId="1" fontId="36" fillId="18" borderId="0" xfId="10" applyNumberFormat="1" applyFont="1" applyFill="1" applyAlignment="1">
      <alignment horizontal="center" vertical="center"/>
    </xf>
    <xf numFmtId="0" fontId="35" fillId="0" borderId="0" xfId="10" applyFont="1" applyAlignment="1" applyProtection="1">
      <alignment vertical="center"/>
      <protection locked="0"/>
    </xf>
    <xf numFmtId="1" fontId="35" fillId="0" borderId="0" xfId="10" applyNumberFormat="1" applyFont="1" applyAlignment="1" applyProtection="1">
      <alignment vertical="center"/>
      <protection locked="0"/>
    </xf>
    <xf numFmtId="1" fontId="36" fillId="0" borderId="0" xfId="10" applyNumberFormat="1" applyFont="1" applyAlignment="1" applyProtection="1">
      <alignment horizontal="center" vertical="center"/>
      <protection locked="0"/>
    </xf>
    <xf numFmtId="0" fontId="36" fillId="0" borderId="0" xfId="10" applyFont="1" applyAlignment="1" applyProtection="1">
      <alignment horizontal="center" vertical="center" wrapText="1"/>
      <protection locked="0"/>
    </xf>
    <xf numFmtId="0" fontId="36" fillId="0" borderId="0" xfId="10" applyFont="1" applyAlignment="1" applyProtection="1">
      <alignment horizontal="center" vertical="center"/>
      <protection locked="0"/>
    </xf>
    <xf numFmtId="43" fontId="36" fillId="0" borderId="0" xfId="11" applyFont="1" applyFill="1" applyBorder="1" applyAlignment="1" applyProtection="1">
      <alignment horizontal="center" vertical="center"/>
      <protection locked="0"/>
    </xf>
    <xf numFmtId="0" fontId="36" fillId="18" borderId="0" xfId="10" applyFont="1" applyFill="1" applyAlignment="1" applyProtection="1">
      <alignment horizontal="center" vertical="center"/>
      <protection locked="0"/>
    </xf>
    <xf numFmtId="0" fontId="35" fillId="0" borderId="0" xfId="10" applyFont="1" applyAlignment="1" applyProtection="1">
      <alignment vertical="center" wrapText="1"/>
      <protection locked="0"/>
    </xf>
    <xf numFmtId="43" fontId="35" fillId="0" borderId="0" xfId="11" applyFont="1" applyFill="1" applyBorder="1" applyAlignment="1" applyProtection="1">
      <alignment vertical="center"/>
      <protection locked="0"/>
    </xf>
    <xf numFmtId="44" fontId="35" fillId="0" borderId="0" xfId="21" applyFont="1" applyFill="1" applyBorder="1" applyAlignment="1" applyProtection="1">
      <alignment vertical="center"/>
      <protection locked="0"/>
    </xf>
    <xf numFmtId="43" fontId="35" fillId="0" borderId="0" xfId="10" applyNumberFormat="1" applyFont="1" applyAlignment="1">
      <alignment vertical="center"/>
    </xf>
    <xf numFmtId="0" fontId="12" fillId="0" borderId="0" xfId="7" applyFont="1" applyAlignment="1">
      <alignment horizontal="center" vertical="top"/>
    </xf>
    <xf numFmtId="0" fontId="12" fillId="0" borderId="0" xfId="7" applyFont="1" applyAlignment="1">
      <alignment wrapText="1"/>
    </xf>
    <xf numFmtId="0" fontId="5" fillId="0" borderId="0" xfId="7" applyFont="1" applyAlignment="1">
      <alignment horizontal="right"/>
    </xf>
    <xf numFmtId="0" fontId="12" fillId="0" borderId="0" xfId="7" applyFont="1" applyAlignment="1">
      <alignment horizontal="center" wrapText="1"/>
    </xf>
    <xf numFmtId="0" fontId="12" fillId="2" borderId="0" xfId="7" applyFont="1" applyFill="1" applyAlignment="1">
      <alignment horizontal="right"/>
    </xf>
    <xf numFmtId="0" fontId="21" fillId="2" borderId="0" xfId="7" applyFont="1" applyFill="1" applyAlignment="1">
      <alignment horizontal="right" vertical="top"/>
    </xf>
    <xf numFmtId="0" fontId="5" fillId="2" borderId="0" xfId="7" applyFont="1" applyFill="1" applyAlignment="1">
      <alignment horizontal="right" vertical="top"/>
    </xf>
    <xf numFmtId="0" fontId="22" fillId="0" borderId="7" xfId="7" applyFont="1" applyBorder="1" applyAlignment="1">
      <alignment horizontal="center" vertical="top" wrapText="1"/>
    </xf>
    <xf numFmtId="0" fontId="22" fillId="2" borderId="7" xfId="7" applyFont="1" applyFill="1" applyBorder="1" applyAlignment="1">
      <alignment horizontal="right" vertical="top"/>
    </xf>
    <xf numFmtId="0" fontId="17" fillId="2" borderId="8" xfId="7" applyFont="1" applyFill="1" applyBorder="1" applyAlignment="1">
      <alignment horizontal="right" vertical="top"/>
    </xf>
    <xf numFmtId="0" fontId="22" fillId="0" borderId="0" xfId="7" applyFont="1" applyAlignment="1">
      <alignment horizontal="center" vertical="top" wrapText="1"/>
    </xf>
    <xf numFmtId="0" fontId="22" fillId="2" borderId="0" xfId="7" applyFont="1" applyFill="1" applyAlignment="1">
      <alignment horizontal="right" vertical="top"/>
    </xf>
    <xf numFmtId="0" fontId="12" fillId="0" borderId="0" xfId="7" applyFont="1" applyAlignment="1">
      <alignment vertical="center"/>
    </xf>
    <xf numFmtId="0" fontId="5" fillId="2" borderId="381" xfId="7" applyFont="1" applyFill="1" applyBorder="1" applyAlignment="1">
      <alignment horizontal="center" vertical="center" wrapText="1"/>
    </xf>
    <xf numFmtId="0" fontId="5" fillId="0" borderId="47" xfId="7" applyFont="1" applyBorder="1" applyAlignment="1">
      <alignment horizontal="center" vertical="center" wrapText="1"/>
    </xf>
    <xf numFmtId="0" fontId="5" fillId="2" borderId="47" xfId="7" applyFont="1" applyFill="1" applyBorder="1" applyAlignment="1">
      <alignment horizontal="center" vertical="center" wrapText="1"/>
    </xf>
    <xf numFmtId="0" fontId="5" fillId="2" borderId="52" xfId="7" applyFont="1" applyFill="1" applyBorder="1" applyAlignment="1">
      <alignment horizontal="center" vertical="center" wrapText="1"/>
    </xf>
    <xf numFmtId="0" fontId="14" fillId="5" borderId="303" xfId="7" applyFont="1" applyFill="1" applyBorder="1" applyAlignment="1">
      <alignment horizontal="center" wrapText="1"/>
    </xf>
    <xf numFmtId="0" fontId="14" fillId="5" borderId="304" xfId="7" applyFont="1" applyFill="1" applyBorder="1"/>
    <xf numFmtId="43" fontId="14" fillId="5" borderId="304" xfId="1" applyFont="1" applyFill="1" applyBorder="1" applyAlignment="1" applyProtection="1">
      <alignment horizontal="right" wrapText="1"/>
    </xf>
    <xf numFmtId="43" fontId="14" fillId="5" borderId="305" xfId="1" applyFont="1" applyFill="1" applyBorder="1" applyAlignment="1" applyProtection="1">
      <alignment horizontal="center" wrapText="1"/>
    </xf>
    <xf numFmtId="0" fontId="12" fillId="5" borderId="0" xfId="7" applyFont="1" applyFill="1" applyAlignment="1">
      <alignment vertical="top"/>
    </xf>
    <xf numFmtId="0" fontId="17" fillId="5" borderId="0" xfId="7" applyFont="1" applyFill="1"/>
    <xf numFmtId="0" fontId="12" fillId="5" borderId="0" xfId="7" applyFont="1" applyFill="1"/>
    <xf numFmtId="0" fontId="14" fillId="19" borderId="28" xfId="7" applyFont="1" applyFill="1" applyBorder="1" applyAlignment="1">
      <alignment horizontal="center" wrapText="1"/>
    </xf>
    <xf numFmtId="0" fontId="14" fillId="19" borderId="29" xfId="7" applyFont="1" applyFill="1" applyBorder="1" applyAlignment="1">
      <alignment horizontal="left"/>
    </xf>
    <xf numFmtId="43" fontId="14" fillId="19" borderId="29" xfId="1" applyFont="1" applyFill="1" applyBorder="1" applyAlignment="1" applyProtection="1">
      <alignment horizontal="right" wrapText="1"/>
    </xf>
    <xf numFmtId="43" fontId="14" fillId="19" borderId="30" xfId="1" applyFont="1" applyFill="1" applyBorder="1" applyAlignment="1" applyProtection="1">
      <alignment horizontal="center" wrapText="1"/>
    </xf>
    <xf numFmtId="0" fontId="14" fillId="3" borderId="28" xfId="7" applyFont="1" applyFill="1" applyBorder="1" applyAlignment="1">
      <alignment horizontal="center" wrapText="1"/>
    </xf>
    <xf numFmtId="4" fontId="14" fillId="3" borderId="29" xfId="7" applyNumberFormat="1" applyFont="1" applyFill="1" applyBorder="1" applyAlignment="1">
      <alignment wrapText="1"/>
    </xf>
    <xf numFmtId="43" fontId="14" fillId="3" borderId="29" xfId="1" applyFont="1" applyFill="1" applyBorder="1" applyAlignment="1" applyProtection="1">
      <alignment horizontal="right" wrapText="1"/>
    </xf>
    <xf numFmtId="43" fontId="14" fillId="3" borderId="30" xfId="1" applyFont="1" applyFill="1" applyBorder="1" applyAlignment="1" applyProtection="1">
      <alignment horizontal="center" wrapText="1"/>
    </xf>
    <xf numFmtId="0" fontId="17" fillId="0" borderId="0" xfId="7" applyFont="1"/>
    <xf numFmtId="0" fontId="10" fillId="0" borderId="28" xfId="7" applyFont="1" applyBorder="1" applyAlignment="1">
      <alignment horizontal="center" wrapText="1"/>
    </xf>
    <xf numFmtId="4" fontId="10" fillId="0" borderId="29" xfId="7" applyNumberFormat="1" applyFont="1" applyBorder="1" applyAlignment="1">
      <alignment wrapText="1"/>
    </xf>
    <xf numFmtId="43" fontId="10" fillId="0" borderId="29" xfId="1" applyFont="1" applyBorder="1" applyAlignment="1" applyProtection="1">
      <alignment horizontal="right" wrapText="1"/>
      <protection locked="0"/>
    </xf>
    <xf numFmtId="43" fontId="10" fillId="0" borderId="29" xfId="1" applyFont="1" applyFill="1" applyBorder="1" applyAlignment="1" applyProtection="1">
      <alignment horizontal="right" wrapText="1"/>
    </xf>
    <xf numFmtId="43" fontId="10" fillId="3" borderId="29" xfId="1" applyFont="1" applyFill="1" applyBorder="1" applyAlignment="1" applyProtection="1">
      <alignment horizontal="right" wrapText="1"/>
      <protection locked="0"/>
    </xf>
    <xf numFmtId="43" fontId="14" fillId="0" borderId="30" xfId="1" applyFont="1" applyFill="1" applyBorder="1" applyAlignment="1" applyProtection="1">
      <alignment horizontal="center" wrapText="1"/>
    </xf>
    <xf numFmtId="0" fontId="5" fillId="0" borderId="0" xfId="7" applyFont="1" applyAlignment="1">
      <alignment vertical="center" wrapText="1"/>
    </xf>
    <xf numFmtId="0" fontId="10" fillId="2" borderId="28" xfId="7" applyFont="1" applyFill="1" applyBorder="1" applyAlignment="1">
      <alignment horizontal="center" wrapText="1"/>
    </xf>
    <xf numFmtId="4" fontId="10" fillId="2" borderId="29" xfId="7" applyNumberFormat="1" applyFont="1" applyFill="1" applyBorder="1" applyAlignment="1">
      <alignment wrapText="1"/>
    </xf>
    <xf numFmtId="43" fontId="10" fillId="2" borderId="29" xfId="1" applyFont="1" applyFill="1" applyBorder="1" applyAlignment="1" applyProtection="1">
      <alignment horizontal="right" wrapText="1"/>
      <protection locked="0"/>
    </xf>
    <xf numFmtId="43" fontId="10" fillId="0" borderId="29" xfId="1" applyFont="1" applyFill="1" applyBorder="1" applyAlignment="1" applyProtection="1">
      <alignment horizontal="right" wrapText="1"/>
      <protection locked="0"/>
    </xf>
    <xf numFmtId="4" fontId="14" fillId="19" borderId="29" xfId="7" applyNumberFormat="1" applyFont="1" applyFill="1" applyBorder="1" applyAlignment="1">
      <alignment wrapText="1"/>
    </xf>
    <xf numFmtId="0" fontId="14" fillId="3" borderId="28" xfId="7" applyFont="1" applyFill="1" applyBorder="1" applyAlignment="1">
      <alignment horizontal="center" vertical="center" wrapText="1"/>
    </xf>
    <xf numFmtId="0" fontId="10" fillId="0" borderId="28" xfId="7" applyFont="1" applyBorder="1" applyAlignment="1">
      <alignment horizontal="center" vertical="center" wrapText="1"/>
    </xf>
    <xf numFmtId="4" fontId="3" fillId="0" borderId="29" xfId="7" applyNumberFormat="1" applyFont="1" applyBorder="1" applyAlignment="1">
      <alignment wrapText="1"/>
    </xf>
    <xf numFmtId="43" fontId="3" fillId="0" borderId="29" xfId="1" applyFont="1" applyBorder="1" applyAlignment="1" applyProtection="1">
      <alignment horizontal="right" wrapText="1"/>
      <protection locked="0"/>
    </xf>
    <xf numFmtId="0" fontId="14" fillId="19" borderId="29" xfId="7" applyFont="1" applyFill="1" applyBorder="1"/>
    <xf numFmtId="0" fontId="21" fillId="0" borderId="0" xfId="7" applyFont="1" applyAlignment="1">
      <alignment horizontal="right" vertical="top"/>
    </xf>
    <xf numFmtId="4" fontId="14" fillId="3" borderId="29" xfId="7" applyNumberFormat="1" applyFont="1" applyFill="1" applyBorder="1" applyAlignment="1">
      <alignment horizontal="right" wrapText="1"/>
    </xf>
    <xf numFmtId="0" fontId="14" fillId="5" borderId="28" xfId="7" applyFont="1" applyFill="1" applyBorder="1" applyAlignment="1">
      <alignment horizontal="center" wrapText="1"/>
    </xf>
    <xf numFmtId="0" fontId="14" fillId="5" borderId="29" xfId="7" applyFont="1" applyFill="1" applyBorder="1"/>
    <xf numFmtId="43" fontId="14" fillId="5" borderId="29" xfId="1" applyFont="1" applyFill="1" applyBorder="1" applyAlignment="1" applyProtection="1">
      <alignment horizontal="right" wrapText="1"/>
    </xf>
    <xf numFmtId="43" fontId="14" fillId="5" borderId="30" xfId="1" applyFont="1" applyFill="1" applyBorder="1" applyAlignment="1" applyProtection="1">
      <alignment horizontal="center" wrapText="1"/>
    </xf>
    <xf numFmtId="0" fontId="14" fillId="19" borderId="28" xfId="7" applyFont="1" applyFill="1" applyBorder="1" applyAlignment="1">
      <alignment horizontal="center" vertical="center" wrapText="1"/>
    </xf>
    <xf numFmtId="0" fontId="14" fillId="19" borderId="29" xfId="7" applyFont="1" applyFill="1" applyBorder="1" applyAlignment="1">
      <alignment wrapText="1"/>
    </xf>
    <xf numFmtId="4" fontId="14" fillId="3" borderId="29" xfId="7" applyNumberFormat="1" applyFont="1" applyFill="1" applyBorder="1" applyAlignment="1">
      <alignment horizontal="left" wrapText="1"/>
    </xf>
    <xf numFmtId="0" fontId="16" fillId="0" borderId="0" xfId="7" applyFont="1"/>
    <xf numFmtId="0" fontId="14" fillId="19" borderId="29" xfId="7" applyFont="1" applyFill="1" applyBorder="1" applyAlignment="1">
      <alignment vertical="center"/>
    </xf>
    <xf numFmtId="4" fontId="12" fillId="0" borderId="0" xfId="7" applyNumberFormat="1" applyFont="1" applyAlignment="1">
      <alignment horizontal="right"/>
    </xf>
    <xf numFmtId="43" fontId="43" fillId="0" borderId="29" xfId="1" applyFont="1" applyFill="1" applyBorder="1" applyAlignment="1" applyProtection="1">
      <alignment horizontal="right" wrapText="1"/>
    </xf>
    <xf numFmtId="4" fontId="10" fillId="0" borderId="29" xfId="7" applyNumberFormat="1" applyFont="1" applyBorder="1" applyAlignment="1">
      <alignment vertical="center" wrapText="1"/>
    </xf>
    <xf numFmtId="4" fontId="10" fillId="0" borderId="29" xfId="7" applyNumberFormat="1" applyFont="1" applyBorder="1" applyAlignment="1">
      <alignment horizontal="left" wrapText="1"/>
    </xf>
    <xf numFmtId="0" fontId="14" fillId="0" borderId="28" xfId="7" applyFont="1" applyBorder="1" applyAlignment="1">
      <alignment horizontal="center" wrapText="1"/>
    </xf>
    <xf numFmtId="0" fontId="5" fillId="3" borderId="29" xfId="7" applyFont="1" applyFill="1" applyBorder="1"/>
    <xf numFmtId="1" fontId="14" fillId="3" borderId="28" xfId="7" applyNumberFormat="1" applyFont="1" applyFill="1" applyBorder="1" applyAlignment="1">
      <alignment horizontal="center" wrapText="1"/>
    </xf>
    <xf numFmtId="1" fontId="10" fillId="0" borderId="28" xfId="7" applyNumberFormat="1" applyFont="1" applyBorder="1" applyAlignment="1">
      <alignment horizontal="center" wrapText="1"/>
    </xf>
    <xf numFmtId="1" fontId="14" fillId="19" borderId="28" xfId="7" applyNumberFormat="1" applyFont="1" applyFill="1" applyBorder="1" applyAlignment="1">
      <alignment horizontal="center" wrapText="1"/>
    </xf>
    <xf numFmtId="1" fontId="14" fillId="5" borderId="28" xfId="7" applyNumberFormat="1" applyFont="1" applyFill="1" applyBorder="1" applyAlignment="1">
      <alignment horizontal="center" wrapText="1"/>
    </xf>
    <xf numFmtId="0" fontId="10" fillId="0" borderId="29" xfId="7" applyFont="1" applyBorder="1" applyAlignment="1">
      <alignment horizontal="left"/>
    </xf>
    <xf numFmtId="0" fontId="14" fillId="3" borderId="29" xfId="7" applyFont="1" applyFill="1" applyBorder="1" applyAlignment="1">
      <alignment horizontal="left"/>
    </xf>
    <xf numFmtId="0" fontId="14" fillId="3" borderId="29" xfId="7" applyFont="1" applyFill="1" applyBorder="1"/>
    <xf numFmtId="0" fontId="14" fillId="5" borderId="29" xfId="7" applyFont="1" applyFill="1" applyBorder="1" applyAlignment="1">
      <alignment vertical="center"/>
    </xf>
    <xf numFmtId="0" fontId="14" fillId="3" borderId="213" xfId="7" applyFont="1" applyFill="1" applyBorder="1" applyAlignment="1">
      <alignment horizontal="center" wrapText="1"/>
    </xf>
    <xf numFmtId="4" fontId="14" fillId="3" borderId="31" xfId="7" applyNumberFormat="1" applyFont="1" applyFill="1" applyBorder="1" applyAlignment="1">
      <alignment horizontal="right" wrapText="1"/>
    </xf>
    <xf numFmtId="43" fontId="14" fillId="3" borderId="31" xfId="1" applyFont="1" applyFill="1" applyBorder="1" applyAlignment="1" applyProtection="1">
      <alignment horizontal="right" wrapText="1"/>
    </xf>
    <xf numFmtId="4" fontId="14" fillId="19" borderId="320" xfId="7" applyNumberFormat="1" applyFont="1" applyFill="1" applyBorder="1" applyAlignment="1">
      <alignment horizontal="right" wrapText="1"/>
    </xf>
    <xf numFmtId="4" fontId="14" fillId="19" borderId="315" xfId="7" applyNumberFormat="1" applyFont="1" applyFill="1" applyBorder="1" applyAlignment="1">
      <alignment horizontal="right" vertical="center" wrapText="1"/>
    </xf>
    <xf numFmtId="43" fontId="14" fillId="19" borderId="316" xfId="1" applyFont="1" applyFill="1" applyBorder="1" applyAlignment="1" applyProtection="1">
      <alignment horizontal="right" wrapText="1"/>
    </xf>
    <xf numFmtId="43" fontId="14" fillId="19" borderId="317" xfId="1" applyFont="1" applyFill="1" applyBorder="1" applyAlignment="1" applyProtection="1">
      <alignment horizontal="center" wrapText="1"/>
    </xf>
    <xf numFmtId="49" fontId="10" fillId="0" borderId="0" xfId="7" applyNumberFormat="1" applyFont="1" applyAlignment="1">
      <alignment horizontal="right"/>
    </xf>
    <xf numFmtId="49" fontId="10" fillId="0" borderId="0" xfId="7" applyNumberFormat="1" applyFont="1" applyAlignment="1">
      <alignment horizontal="left" wrapText="1"/>
    </xf>
    <xf numFmtId="0" fontId="12" fillId="0" borderId="0" xfId="7" applyFont="1" applyAlignment="1">
      <alignment horizontal="center"/>
    </xf>
    <xf numFmtId="49" fontId="12" fillId="0" borderId="0" xfId="7" applyNumberFormat="1" applyFont="1" applyAlignment="1">
      <alignment horizontal="left" wrapText="1"/>
    </xf>
    <xf numFmtId="0" fontId="12" fillId="0" borderId="0" xfId="7" applyFont="1" applyAlignment="1">
      <alignment horizontal="right"/>
    </xf>
    <xf numFmtId="0" fontId="12" fillId="0" borderId="0" xfId="10" applyFont="1"/>
    <xf numFmtId="0" fontId="12" fillId="0" borderId="0" xfId="10" applyFont="1" applyAlignment="1">
      <alignment vertical="center"/>
    </xf>
    <xf numFmtId="1" fontId="12" fillId="0" borderId="0" xfId="10" applyNumberFormat="1" applyFont="1" applyAlignment="1">
      <alignment vertical="center"/>
    </xf>
    <xf numFmtId="0" fontId="12" fillId="0" borderId="0" xfId="10" applyFont="1" applyAlignment="1">
      <alignment vertical="center" wrapText="1"/>
    </xf>
    <xf numFmtId="0" fontId="5" fillId="0" borderId="0" xfId="10" applyFont="1" applyAlignment="1">
      <alignment vertical="center"/>
    </xf>
    <xf numFmtId="43" fontId="12" fillId="0" borderId="0" xfId="11" applyFont="1" applyFill="1" applyBorder="1" applyAlignment="1" applyProtection="1">
      <alignment vertical="center"/>
    </xf>
    <xf numFmtId="0" fontId="5" fillId="0" borderId="0" xfId="10" applyFont="1" applyAlignment="1" applyProtection="1">
      <alignment horizontal="right" vertical="center"/>
      <protection locked="0"/>
    </xf>
    <xf numFmtId="43" fontId="5" fillId="0" borderId="0" xfId="11" applyFont="1" applyFill="1" applyBorder="1" applyAlignment="1" applyProtection="1">
      <alignment vertical="center"/>
      <protection locked="0"/>
    </xf>
    <xf numFmtId="43" fontId="5" fillId="0" borderId="5" xfId="11" applyFont="1" applyFill="1" applyBorder="1" applyAlignment="1" applyProtection="1">
      <alignment horizontal="right" vertical="center"/>
      <protection locked="0"/>
    </xf>
    <xf numFmtId="0" fontId="12" fillId="0" borderId="262" xfId="10" applyFont="1" applyBorder="1" applyAlignment="1" applyProtection="1">
      <alignment horizontal="center" vertical="center"/>
      <protection locked="0"/>
    </xf>
    <xf numFmtId="1" fontId="22" fillId="0" borderId="0" xfId="10" applyNumberFormat="1" applyFont="1" applyAlignment="1">
      <alignment horizontal="center" vertical="center"/>
    </xf>
    <xf numFmtId="0" fontId="22" fillId="0" borderId="0" xfId="10" applyFont="1" applyAlignment="1">
      <alignment horizontal="center" vertical="center" wrapText="1"/>
    </xf>
    <xf numFmtId="0" fontId="22" fillId="0" borderId="0" xfId="10" applyFont="1" applyAlignment="1">
      <alignment horizontal="center" vertical="center"/>
    </xf>
    <xf numFmtId="43" fontId="22" fillId="0" borderId="0" xfId="11" applyFont="1" applyFill="1" applyBorder="1" applyAlignment="1" applyProtection="1">
      <alignment horizontal="center" vertical="center"/>
    </xf>
    <xf numFmtId="0" fontId="22" fillId="18" borderId="0" xfId="10" applyFont="1" applyFill="1" applyAlignment="1">
      <alignment horizontal="center" vertical="center"/>
    </xf>
    <xf numFmtId="0" fontId="5" fillId="0" borderId="29" xfId="10" applyFont="1" applyBorder="1" applyAlignment="1">
      <alignment horizontal="center" vertical="center" wrapText="1"/>
    </xf>
    <xf numFmtId="0" fontId="26" fillId="0" borderId="0" xfId="10" applyFont="1" applyAlignment="1">
      <alignment vertical="center"/>
    </xf>
    <xf numFmtId="0" fontId="5" fillId="0" borderId="0" xfId="10" applyFont="1" applyAlignment="1">
      <alignment horizontal="center" vertical="center" wrapText="1"/>
    </xf>
    <xf numFmtId="0" fontId="5" fillId="18" borderId="0" xfId="10" applyFont="1" applyFill="1" applyAlignment="1">
      <alignment horizontal="center" vertical="center" wrapText="1"/>
    </xf>
    <xf numFmtId="173" fontId="26" fillId="0" borderId="0" xfId="10" applyNumberFormat="1" applyFont="1" applyAlignment="1">
      <alignment horizontal="left" vertical="center"/>
    </xf>
    <xf numFmtId="173" fontId="13" fillId="0" borderId="303" xfId="10" applyNumberFormat="1" applyFont="1" applyBorder="1" applyAlignment="1">
      <alignment horizontal="center" vertical="center" wrapText="1"/>
    </xf>
    <xf numFmtId="173" fontId="13" fillId="0" borderId="304" xfId="10" applyNumberFormat="1" applyFont="1" applyBorder="1" applyAlignment="1">
      <alignment horizontal="center" vertical="center" wrapText="1"/>
    </xf>
    <xf numFmtId="1" fontId="13" fillId="0" borderId="304" xfId="10" applyNumberFormat="1" applyFont="1" applyBorder="1" applyAlignment="1">
      <alignment horizontal="center" vertical="center" wrapText="1"/>
    </xf>
    <xf numFmtId="0" fontId="13" fillId="0" borderId="304" xfId="10" applyFont="1" applyBorder="1" applyAlignment="1">
      <alignment horizontal="left" vertical="center" wrapText="1"/>
    </xf>
    <xf numFmtId="43" fontId="5" fillId="0" borderId="304" xfId="1" applyFont="1" applyFill="1" applyBorder="1" applyAlignment="1" applyProtection="1">
      <alignment horizontal="right" vertical="center"/>
    </xf>
    <xf numFmtId="174" fontId="5" fillId="0" borderId="382" xfId="1" applyNumberFormat="1" applyFont="1" applyFill="1" applyBorder="1" applyAlignment="1" applyProtection="1">
      <alignment horizontal="right" vertical="center"/>
    </xf>
    <xf numFmtId="0" fontId="12" fillId="0" borderId="0" xfId="10" applyFont="1" applyAlignment="1">
      <alignment horizontal="left" vertical="center"/>
    </xf>
    <xf numFmtId="173" fontId="13" fillId="10" borderId="28" xfId="10" applyNumberFormat="1" applyFont="1" applyFill="1" applyBorder="1" applyAlignment="1">
      <alignment horizontal="center" vertical="center" wrapText="1"/>
    </xf>
    <xf numFmtId="173" fontId="13" fillId="10" borderId="29" xfId="10" applyNumberFormat="1" applyFont="1" applyFill="1" applyBorder="1" applyAlignment="1">
      <alignment horizontal="center" vertical="center" wrapText="1"/>
    </xf>
    <xf numFmtId="1" fontId="13" fillId="10" borderId="29" xfId="10" applyNumberFormat="1" applyFont="1" applyFill="1" applyBorder="1" applyAlignment="1">
      <alignment horizontal="center" vertical="center" wrapText="1"/>
    </xf>
    <xf numFmtId="0" fontId="13" fillId="10" borderId="29" xfId="10" applyFont="1" applyFill="1" applyBorder="1" applyAlignment="1">
      <alignment horizontal="left" vertical="center" wrapText="1"/>
    </xf>
    <xf numFmtId="43" fontId="5" fillId="10" borderId="29" xfId="1" applyFont="1" applyFill="1" applyBorder="1" applyAlignment="1" applyProtection="1">
      <alignment horizontal="right" vertical="center"/>
    </xf>
    <xf numFmtId="174" fontId="5" fillId="10" borderId="383" xfId="1" applyNumberFormat="1" applyFont="1" applyFill="1" applyBorder="1" applyAlignment="1" applyProtection="1">
      <alignment horizontal="right" vertical="center"/>
    </xf>
    <xf numFmtId="0" fontId="12" fillId="0" borderId="0" xfId="10" applyFont="1" applyAlignment="1">
      <alignment horizontal="left" vertical="top"/>
    </xf>
    <xf numFmtId="173" fontId="13" fillId="19" borderId="28" xfId="10" applyNumberFormat="1" applyFont="1" applyFill="1" applyBorder="1" applyAlignment="1">
      <alignment horizontal="center" vertical="center" wrapText="1"/>
    </xf>
    <xf numFmtId="173" fontId="13" fillId="19" borderId="29" xfId="10" applyNumberFormat="1" applyFont="1" applyFill="1" applyBorder="1" applyAlignment="1">
      <alignment horizontal="center" vertical="center" wrapText="1"/>
    </xf>
    <xf numFmtId="1" fontId="13" fillId="19" borderId="29" xfId="10" applyNumberFormat="1" applyFont="1" applyFill="1" applyBorder="1" applyAlignment="1">
      <alignment horizontal="center" vertical="center" wrapText="1"/>
    </xf>
    <xf numFmtId="0" fontId="13" fillId="19" borderId="29" xfId="10" applyFont="1" applyFill="1" applyBorder="1" applyAlignment="1">
      <alignment horizontal="left" vertical="center" wrapText="1"/>
    </xf>
    <xf numFmtId="43" fontId="5" fillId="19" borderId="29" xfId="1" applyFont="1" applyFill="1" applyBorder="1" applyAlignment="1" applyProtection="1">
      <alignment horizontal="right" vertical="center"/>
    </xf>
    <xf numFmtId="174" fontId="5" fillId="19" borderId="383" xfId="1" applyNumberFormat="1" applyFont="1" applyFill="1" applyBorder="1" applyAlignment="1" applyProtection="1">
      <alignment horizontal="right" vertical="center"/>
    </xf>
    <xf numFmtId="173" fontId="13" fillId="11" borderId="28" xfId="10" applyNumberFormat="1" applyFont="1" applyFill="1" applyBorder="1" applyAlignment="1">
      <alignment horizontal="center" vertical="center" wrapText="1"/>
    </xf>
    <xf numFmtId="173" fontId="13" fillId="11" borderId="29" xfId="10" applyNumberFormat="1" applyFont="1" applyFill="1" applyBorder="1" applyAlignment="1">
      <alignment horizontal="center" vertical="center" wrapText="1"/>
    </xf>
    <xf numFmtId="1" fontId="13" fillId="11" borderId="29" xfId="10" applyNumberFormat="1" applyFont="1" applyFill="1" applyBorder="1" applyAlignment="1">
      <alignment horizontal="center" vertical="center" wrapText="1"/>
    </xf>
    <xf numFmtId="0" fontId="13" fillId="11" borderId="29" xfId="10" applyFont="1" applyFill="1" applyBorder="1" applyAlignment="1">
      <alignment horizontal="left" vertical="center" wrapText="1"/>
    </xf>
    <xf numFmtId="43" fontId="5" fillId="11" borderId="29" xfId="1" applyFont="1" applyFill="1" applyBorder="1" applyAlignment="1" applyProtection="1">
      <alignment horizontal="right" vertical="center"/>
    </xf>
    <xf numFmtId="174" fontId="5" fillId="11" borderId="383" xfId="1" applyNumberFormat="1" applyFont="1" applyFill="1" applyBorder="1" applyAlignment="1" applyProtection="1">
      <alignment horizontal="right" vertical="center"/>
    </xf>
    <xf numFmtId="173" fontId="13" fillId="20" borderId="28" xfId="10" applyNumberFormat="1" applyFont="1" applyFill="1" applyBorder="1" applyAlignment="1">
      <alignment horizontal="center" vertical="center" wrapText="1"/>
    </xf>
    <xf numFmtId="173" fontId="13" fillId="20" borderId="29" xfId="10" applyNumberFormat="1" applyFont="1" applyFill="1" applyBorder="1" applyAlignment="1">
      <alignment horizontal="center" vertical="center" wrapText="1"/>
    </xf>
    <xf numFmtId="1" fontId="13" fillId="20" borderId="29" xfId="10" applyNumberFormat="1" applyFont="1" applyFill="1" applyBorder="1" applyAlignment="1">
      <alignment horizontal="center" vertical="center" wrapText="1"/>
    </xf>
    <xf numFmtId="0" fontId="16" fillId="20" borderId="29" xfId="10" applyFont="1" applyFill="1" applyBorder="1" applyAlignment="1">
      <alignment horizontal="left" vertical="center" wrapText="1"/>
    </xf>
    <xf numFmtId="43" fontId="12" fillId="20" borderId="29" xfId="1" applyFont="1" applyFill="1" applyBorder="1" applyAlignment="1" applyProtection="1">
      <alignment horizontal="right" vertical="center"/>
      <protection locked="0"/>
    </xf>
    <xf numFmtId="174" fontId="5" fillId="20" borderId="383" xfId="1" applyNumberFormat="1" applyFont="1" applyFill="1" applyBorder="1" applyAlignment="1" applyProtection="1">
      <alignment horizontal="right" vertical="center"/>
    </xf>
    <xf numFmtId="173" fontId="16" fillId="0" borderId="28" xfId="10" applyNumberFormat="1" applyFont="1" applyBorder="1" applyAlignment="1">
      <alignment horizontal="center" vertical="center" wrapText="1"/>
    </xf>
    <xf numFmtId="173" fontId="16" fillId="0" borderId="29" xfId="10" applyNumberFormat="1" applyFont="1" applyBorder="1" applyAlignment="1">
      <alignment horizontal="center" vertical="center" wrapText="1"/>
    </xf>
    <xf numFmtId="1" fontId="16" fillId="0" borderId="29" xfId="10" applyNumberFormat="1" applyFont="1" applyBorder="1" applyAlignment="1">
      <alignment horizontal="center" vertical="center" wrapText="1"/>
    </xf>
    <xf numFmtId="0" fontId="16" fillId="0" borderId="29" xfId="10" applyFont="1" applyBorder="1" applyAlignment="1">
      <alignment horizontal="left" vertical="center" wrapText="1"/>
    </xf>
    <xf numFmtId="43" fontId="12" fillId="0" borderId="29" xfId="1" applyFont="1" applyFill="1" applyBorder="1" applyAlignment="1" applyProtection="1">
      <alignment horizontal="right" vertical="center"/>
      <protection locked="0"/>
    </xf>
    <xf numFmtId="174" fontId="5" fillId="0" borderId="383" xfId="1" applyNumberFormat="1" applyFont="1" applyFill="1" applyBorder="1" applyAlignment="1" applyProtection="1">
      <alignment horizontal="right" vertical="center"/>
    </xf>
    <xf numFmtId="43" fontId="12" fillId="2" borderId="29" xfId="1" applyFont="1" applyFill="1" applyBorder="1" applyAlignment="1" applyProtection="1">
      <alignment horizontal="right" vertical="center"/>
      <protection locked="0"/>
    </xf>
    <xf numFmtId="1" fontId="16" fillId="20" borderId="29" xfId="10" applyNumberFormat="1" applyFont="1" applyFill="1" applyBorder="1" applyAlignment="1">
      <alignment horizontal="center" vertical="center" wrapText="1"/>
    </xf>
    <xf numFmtId="0" fontId="13" fillId="0" borderId="28" xfId="10" applyFont="1" applyBorder="1" applyAlignment="1">
      <alignment horizontal="left" vertical="center"/>
    </xf>
    <xf numFmtId="0" fontId="12" fillId="0" borderId="29" xfId="10" applyFont="1" applyBorder="1" applyAlignment="1">
      <alignment horizontal="center" vertical="center"/>
    </xf>
    <xf numFmtId="1" fontId="13" fillId="0" borderId="29" xfId="10" applyNumberFormat="1" applyFont="1" applyBorder="1" applyAlignment="1">
      <alignment horizontal="center" vertical="center"/>
    </xf>
    <xf numFmtId="43" fontId="5" fillId="3" borderId="29" xfId="1" applyFont="1" applyFill="1" applyBorder="1" applyAlignment="1" applyProtection="1">
      <alignment horizontal="right" vertical="center"/>
    </xf>
    <xf numFmtId="174" fontId="5" fillId="3" borderId="383" xfId="1" applyNumberFormat="1" applyFont="1" applyFill="1" applyBorder="1" applyAlignment="1" applyProtection="1">
      <alignment horizontal="right" vertical="center"/>
    </xf>
    <xf numFmtId="173" fontId="16" fillId="20" borderId="28" xfId="10" applyNumberFormat="1" applyFont="1" applyFill="1" applyBorder="1" applyAlignment="1">
      <alignment horizontal="center" vertical="center" wrapText="1"/>
    </xf>
    <xf numFmtId="173" fontId="16" fillId="20" borderId="29" xfId="10" applyNumberFormat="1" applyFont="1" applyFill="1" applyBorder="1" applyAlignment="1">
      <alignment horizontal="center" vertical="center" wrapText="1"/>
    </xf>
    <xf numFmtId="1" fontId="3" fillId="0" borderId="29" xfId="10" applyNumberFormat="1" applyFont="1" applyBorder="1" applyAlignment="1">
      <alignment horizontal="center" vertical="center" wrapText="1"/>
    </xf>
    <xf numFmtId="0" fontId="10" fillId="0" borderId="29" xfId="10" applyFont="1" applyBorder="1" applyAlignment="1">
      <alignment horizontal="left" vertical="center" wrapText="1"/>
    </xf>
    <xf numFmtId="0" fontId="16" fillId="0" borderId="29" xfId="10" applyFont="1" applyBorder="1" applyAlignment="1">
      <alignment horizontal="justify" vertical="center" wrapText="1"/>
    </xf>
    <xf numFmtId="173" fontId="13" fillId="0" borderId="28" xfId="10" applyNumberFormat="1" applyFont="1" applyBorder="1" applyAlignment="1">
      <alignment horizontal="center" vertical="center" wrapText="1"/>
    </xf>
    <xf numFmtId="43" fontId="5" fillId="0" borderId="29" xfId="1" applyFont="1" applyFill="1" applyBorder="1" applyAlignment="1" applyProtection="1">
      <alignment horizontal="right" vertical="center"/>
    </xf>
    <xf numFmtId="0" fontId="13" fillId="0" borderId="29" xfId="10" applyFont="1" applyBorder="1" applyAlignment="1">
      <alignment horizontal="center" vertical="center"/>
    </xf>
    <xf numFmtId="0" fontId="13" fillId="0" borderId="28" xfId="10" applyFont="1" applyBorder="1" applyAlignment="1">
      <alignment horizontal="center" vertical="center"/>
    </xf>
    <xf numFmtId="0" fontId="77" fillId="0" borderId="29" xfId="10" applyFont="1" applyBorder="1" applyAlignment="1">
      <alignment horizontal="left" vertical="center" wrapText="1"/>
    </xf>
    <xf numFmtId="0" fontId="13" fillId="10" borderId="29" xfId="10" applyFont="1" applyFill="1" applyBorder="1" applyAlignment="1">
      <alignment horizontal="justify" vertical="center" wrapText="1"/>
    </xf>
    <xf numFmtId="173" fontId="16" fillId="5" borderId="28" xfId="10" applyNumberFormat="1" applyFont="1" applyFill="1" applyBorder="1" applyAlignment="1">
      <alignment horizontal="center" vertical="center" wrapText="1"/>
    </xf>
    <xf numFmtId="173" fontId="16" fillId="5" borderId="29" xfId="10" applyNumberFormat="1" applyFont="1" applyFill="1" applyBorder="1" applyAlignment="1">
      <alignment horizontal="center" vertical="center" wrapText="1"/>
    </xf>
    <xf numFmtId="1" fontId="16" fillId="5" borderId="29" xfId="10" applyNumberFormat="1" applyFont="1" applyFill="1" applyBorder="1" applyAlignment="1">
      <alignment horizontal="center" vertical="center" wrapText="1"/>
    </xf>
    <xf numFmtId="0" fontId="16" fillId="5" borderId="29" xfId="10" applyFont="1" applyFill="1" applyBorder="1" applyAlignment="1">
      <alignment horizontal="left" vertical="center" wrapText="1"/>
    </xf>
    <xf numFmtId="43" fontId="5" fillId="5" borderId="29" xfId="1" applyFont="1" applyFill="1" applyBorder="1" applyAlignment="1" applyProtection="1">
      <alignment horizontal="right" vertical="center"/>
    </xf>
    <xf numFmtId="173" fontId="13" fillId="17" borderId="28" xfId="10" applyNumberFormat="1" applyFont="1" applyFill="1" applyBorder="1" applyAlignment="1">
      <alignment horizontal="center" vertical="center" wrapText="1"/>
    </xf>
    <xf numFmtId="173" fontId="13" fillId="17" borderId="29" xfId="10" applyNumberFormat="1" applyFont="1" applyFill="1" applyBorder="1" applyAlignment="1">
      <alignment horizontal="center" vertical="center" wrapText="1"/>
    </xf>
    <xf numFmtId="1" fontId="13" fillId="17" borderId="29" xfId="10" applyNumberFormat="1" applyFont="1" applyFill="1" applyBorder="1" applyAlignment="1">
      <alignment horizontal="center" vertical="center" wrapText="1"/>
    </xf>
    <xf numFmtId="0" fontId="13" fillId="17" borderId="29" xfId="10" applyFont="1" applyFill="1" applyBorder="1" applyAlignment="1">
      <alignment horizontal="left" vertical="center" wrapText="1"/>
    </xf>
    <xf numFmtId="43" fontId="5" fillId="17" borderId="29" xfId="1" applyFont="1" applyFill="1" applyBorder="1" applyAlignment="1" applyProtection="1">
      <alignment horizontal="right" vertical="center"/>
    </xf>
    <xf numFmtId="0" fontId="5" fillId="0" borderId="0" xfId="10" applyFont="1" applyAlignment="1">
      <alignment vertical="center" wrapText="1"/>
    </xf>
    <xf numFmtId="0" fontId="13" fillId="17" borderId="29" xfId="10" applyFont="1" applyFill="1" applyBorder="1" applyAlignment="1">
      <alignment horizontal="center" vertical="center"/>
    </xf>
    <xf numFmtId="1" fontId="13" fillId="17" borderId="29" xfId="10" applyNumberFormat="1" applyFont="1" applyFill="1" applyBorder="1" applyAlignment="1">
      <alignment horizontal="center" vertical="center"/>
    </xf>
    <xf numFmtId="0" fontId="13" fillId="10" borderId="29" xfId="10" applyFont="1" applyFill="1" applyBorder="1" applyAlignment="1">
      <alignment horizontal="center" vertical="center"/>
    </xf>
    <xf numFmtId="1" fontId="13" fillId="10" borderId="29" xfId="10" applyNumberFormat="1" applyFont="1" applyFill="1" applyBorder="1" applyAlignment="1">
      <alignment horizontal="center" vertical="center"/>
    </xf>
    <xf numFmtId="173" fontId="16" fillId="2" borderId="28" xfId="10" applyNumberFormat="1" applyFont="1" applyFill="1" applyBorder="1" applyAlignment="1">
      <alignment horizontal="center" vertical="center" wrapText="1"/>
    </xf>
    <xf numFmtId="0" fontId="16" fillId="2" borderId="29" xfId="10" applyFont="1" applyFill="1" applyBorder="1" applyAlignment="1">
      <alignment horizontal="center" vertical="center"/>
    </xf>
    <xf numFmtId="1" fontId="16" fillId="2" borderId="29" xfId="10" applyNumberFormat="1" applyFont="1" applyFill="1" applyBorder="1" applyAlignment="1">
      <alignment horizontal="center" vertical="center" wrapText="1"/>
    </xf>
    <xf numFmtId="173" fontId="16" fillId="2" borderId="29" xfId="10" applyNumberFormat="1" applyFont="1" applyFill="1" applyBorder="1" applyAlignment="1">
      <alignment horizontal="center" vertical="center" wrapText="1"/>
    </xf>
    <xf numFmtId="0" fontId="16" fillId="2" borderId="29" xfId="10" applyFont="1" applyFill="1" applyBorder="1" applyAlignment="1">
      <alignment horizontal="left" vertical="center" wrapText="1"/>
    </xf>
    <xf numFmtId="0" fontId="16" fillId="0" borderId="31" xfId="10" applyFont="1" applyBorder="1" applyAlignment="1">
      <alignment horizontal="left" vertical="center" wrapText="1"/>
    </xf>
    <xf numFmtId="43" fontId="12" fillId="0" borderId="31" xfId="1" applyFont="1" applyFill="1" applyBorder="1" applyAlignment="1" applyProtection="1">
      <alignment horizontal="right" vertical="center"/>
      <protection locked="0"/>
    </xf>
    <xf numFmtId="0" fontId="13" fillId="0" borderId="31" xfId="10" applyFont="1" applyBorder="1" applyAlignment="1">
      <alignment horizontal="left" vertical="center" wrapText="1"/>
    </xf>
    <xf numFmtId="43" fontId="5" fillId="3" borderId="31" xfId="1" applyFont="1" applyFill="1" applyBorder="1" applyAlignment="1" applyProtection="1">
      <alignment horizontal="right" vertical="center"/>
    </xf>
    <xf numFmtId="174" fontId="5" fillId="3" borderId="385" xfId="1" applyNumberFormat="1" applyFont="1" applyFill="1" applyBorder="1" applyAlignment="1" applyProtection="1">
      <alignment horizontal="right" vertical="center"/>
    </xf>
    <xf numFmtId="0" fontId="26" fillId="0" borderId="0" xfId="10" applyFont="1" applyAlignment="1">
      <alignment horizontal="left" vertical="center"/>
    </xf>
    <xf numFmtId="0" fontId="13" fillId="3" borderId="316" xfId="10" applyFont="1" applyFill="1" applyBorder="1" applyAlignment="1">
      <alignment horizontal="left" vertical="center" wrapText="1"/>
    </xf>
    <xf numFmtId="43" fontId="5" fillId="3" borderId="316" xfId="1" applyFont="1" applyFill="1" applyBorder="1" applyAlignment="1" applyProtection="1">
      <alignment horizontal="right" vertical="center"/>
    </xf>
    <xf numFmtId="174" fontId="5" fillId="3" borderId="386" xfId="1" applyNumberFormat="1" applyFont="1" applyFill="1" applyBorder="1" applyAlignment="1" applyProtection="1">
      <alignment horizontal="right" vertical="center"/>
    </xf>
    <xf numFmtId="1" fontId="17" fillId="0" borderId="0" xfId="10" applyNumberFormat="1" applyFont="1" applyAlignment="1">
      <alignment vertical="center"/>
    </xf>
    <xf numFmtId="0" fontId="5" fillId="18" borderId="0" xfId="10" applyFont="1" applyFill="1" applyAlignment="1">
      <alignment horizontal="center" vertical="center"/>
    </xf>
    <xf numFmtId="1" fontId="5" fillId="18" borderId="0" xfId="10" applyNumberFormat="1" applyFont="1" applyFill="1" applyAlignment="1">
      <alignment horizontal="center" vertical="center"/>
    </xf>
    <xf numFmtId="0" fontId="12" fillId="0" borderId="0" xfId="10" applyFont="1" applyAlignment="1" applyProtection="1">
      <alignment vertical="center"/>
      <protection locked="0"/>
    </xf>
    <xf numFmtId="1" fontId="12" fillId="0" borderId="0" xfId="10" applyNumberFormat="1" applyFont="1" applyAlignment="1" applyProtection="1">
      <alignment vertical="center"/>
      <protection locked="0"/>
    </xf>
    <xf numFmtId="1" fontId="5" fillId="0" borderId="0" xfId="10" applyNumberFormat="1" applyFont="1" applyAlignment="1" applyProtection="1">
      <alignment horizontal="center" vertical="center"/>
      <protection locked="0"/>
    </xf>
    <xf numFmtId="0" fontId="5" fillId="0" borderId="0" xfId="10" applyFont="1" applyAlignment="1" applyProtection="1">
      <alignment horizontal="center" vertical="center" wrapText="1"/>
      <protection locked="0"/>
    </xf>
    <xf numFmtId="0" fontId="5" fillId="0" borderId="0" xfId="10" applyFont="1" applyAlignment="1" applyProtection="1">
      <alignment horizontal="center" vertical="center"/>
      <protection locked="0"/>
    </xf>
    <xf numFmtId="43" fontId="5" fillId="0" borderId="0" xfId="11" applyFont="1" applyFill="1" applyBorder="1" applyAlignment="1" applyProtection="1">
      <alignment horizontal="center" vertical="center"/>
      <protection locked="0"/>
    </xf>
    <xf numFmtId="0" fontId="5" fillId="18" borderId="0" xfId="10" applyFont="1" applyFill="1" applyAlignment="1" applyProtection="1">
      <alignment horizontal="center" vertical="center"/>
      <protection locked="0"/>
    </xf>
    <xf numFmtId="0" fontId="12" fillId="0" borderId="0" xfId="10" applyFont="1" applyAlignment="1" applyProtection="1">
      <alignment vertical="center" wrapText="1"/>
      <protection locked="0"/>
    </xf>
    <xf numFmtId="43" fontId="12" fillId="0" borderId="0" xfId="11" applyFont="1" applyFill="1" applyBorder="1" applyAlignment="1" applyProtection="1">
      <alignment vertical="center"/>
      <protection locked="0"/>
    </xf>
    <xf numFmtId="0" fontId="5" fillId="0" borderId="52" xfId="10" applyFont="1" applyBorder="1" applyAlignment="1">
      <alignment horizontal="center" vertical="center" wrapText="1"/>
    </xf>
    <xf numFmtId="0" fontId="12" fillId="0" borderId="133" xfId="10" applyFont="1" applyBorder="1" applyAlignment="1">
      <alignment horizontal="center" vertical="center" wrapText="1"/>
    </xf>
    <xf numFmtId="0" fontId="5" fillId="0" borderId="47" xfId="10" applyFont="1" applyBorder="1" applyAlignment="1">
      <alignment horizontal="center" vertical="center" wrapText="1"/>
    </xf>
    <xf numFmtId="49" fontId="5" fillId="0" borderId="47" xfId="10" applyNumberFormat="1" applyFont="1" applyBorder="1" applyAlignment="1">
      <alignment horizontal="center" vertical="center" wrapText="1"/>
    </xf>
    <xf numFmtId="0" fontId="5" fillId="0" borderId="390" xfId="10" applyFont="1" applyBorder="1" applyAlignment="1">
      <alignment horizontal="center" vertical="center" wrapText="1"/>
    </xf>
    <xf numFmtId="0" fontId="14" fillId="3" borderId="303" xfId="7" applyFont="1" applyFill="1" applyBorder="1" applyAlignment="1">
      <alignment horizontal="center" vertical="center" wrapText="1"/>
    </xf>
    <xf numFmtId="0" fontId="14" fillId="3" borderId="304" xfId="7" applyFont="1" applyFill="1" applyBorder="1" applyAlignment="1">
      <alignment vertical="center"/>
    </xf>
    <xf numFmtId="43" fontId="14" fillId="3" borderId="304" xfId="1" applyFont="1" applyFill="1" applyBorder="1" applyAlignment="1" applyProtection="1">
      <alignment horizontal="right" vertical="center" wrapText="1"/>
    </xf>
    <xf numFmtId="43" fontId="14" fillId="3" borderId="305" xfId="1" applyFont="1" applyFill="1" applyBorder="1" applyAlignment="1" applyProtection="1">
      <alignment horizontal="right" vertical="center" wrapText="1"/>
    </xf>
    <xf numFmtId="0" fontId="17" fillId="0" borderId="0" xfId="7" applyFont="1" applyAlignment="1">
      <alignment vertical="center"/>
    </xf>
    <xf numFmtId="0" fontId="14" fillId="3" borderId="29" xfId="7" applyFont="1" applyFill="1" applyBorder="1" applyAlignment="1">
      <alignment horizontal="left" vertical="center"/>
    </xf>
    <xf numFmtId="43" fontId="14" fillId="3" borderId="29" xfId="1" applyFont="1" applyFill="1" applyBorder="1" applyAlignment="1" applyProtection="1">
      <alignment horizontal="right" vertical="center" wrapText="1"/>
    </xf>
    <xf numFmtId="43" fontId="14" fillId="3" borderId="30" xfId="1" applyFont="1" applyFill="1" applyBorder="1" applyAlignment="1" applyProtection="1">
      <alignment horizontal="right" vertical="center" wrapText="1"/>
    </xf>
    <xf numFmtId="4" fontId="14" fillId="3" borderId="29" xfId="7" applyNumberFormat="1" applyFont="1" applyFill="1" applyBorder="1" applyAlignment="1">
      <alignment vertical="center" wrapText="1"/>
    </xf>
    <xf numFmtId="43" fontId="10" fillId="0" borderId="29" xfId="1" applyFont="1" applyBorder="1" applyAlignment="1" applyProtection="1">
      <alignment horizontal="right" vertical="center" wrapText="1"/>
      <protection locked="0"/>
    </xf>
    <xf numFmtId="43" fontId="10" fillId="0" borderId="30" xfId="1" applyFont="1" applyBorder="1" applyAlignment="1" applyProtection="1">
      <alignment horizontal="right" vertical="center" wrapText="1"/>
      <protection locked="0"/>
    </xf>
    <xf numFmtId="0" fontId="10" fillId="2" borderId="28" xfId="7" applyFont="1" applyFill="1" applyBorder="1" applyAlignment="1">
      <alignment horizontal="center" vertical="center" wrapText="1"/>
    </xf>
    <xf numFmtId="4" fontId="10" fillId="2" borderId="29" xfId="7" applyNumberFormat="1" applyFont="1" applyFill="1" applyBorder="1" applyAlignment="1">
      <alignment vertical="center" wrapText="1"/>
    </xf>
    <xf numFmtId="0" fontId="14" fillId="3" borderId="29" xfId="7" applyFont="1" applyFill="1" applyBorder="1" applyAlignment="1">
      <alignment vertical="center"/>
    </xf>
    <xf numFmtId="4" fontId="3" fillId="0" borderId="29" xfId="7" applyNumberFormat="1" applyFont="1" applyBorder="1" applyAlignment="1">
      <alignment vertical="center" wrapText="1"/>
    </xf>
    <xf numFmtId="43" fontId="3" fillId="0" borderId="29" xfId="1" applyFont="1" applyBorder="1" applyAlignment="1" applyProtection="1">
      <alignment horizontal="right" vertical="center" wrapText="1"/>
      <protection locked="0"/>
    </xf>
    <xf numFmtId="0" fontId="21" fillId="0" borderId="0" xfId="7" applyFont="1" applyAlignment="1">
      <alignment horizontal="right" vertical="center"/>
    </xf>
    <xf numFmtId="0" fontId="15" fillId="0" borderId="0" xfId="7" applyFont="1" applyAlignment="1">
      <alignment vertical="center"/>
    </xf>
    <xf numFmtId="4" fontId="14" fillId="3" borderId="29" xfId="7" applyNumberFormat="1" applyFont="1" applyFill="1" applyBorder="1" applyAlignment="1">
      <alignment horizontal="right" vertical="center" wrapText="1"/>
    </xf>
    <xf numFmtId="4" fontId="14" fillId="3" borderId="29" xfId="7" applyNumberFormat="1" applyFont="1" applyFill="1" applyBorder="1" applyAlignment="1">
      <alignment horizontal="left" vertical="center" wrapText="1"/>
    </xf>
    <xf numFmtId="0" fontId="16" fillId="0" borderId="0" xfId="7" applyFont="1" applyAlignment="1">
      <alignment vertical="center"/>
    </xf>
    <xf numFmtId="4" fontId="12" fillId="0" borderId="0" xfId="7" applyNumberFormat="1" applyFont="1" applyAlignment="1">
      <alignment horizontal="right" vertical="center"/>
    </xf>
    <xf numFmtId="43" fontId="43" fillId="0" borderId="29" xfId="1" applyFont="1" applyBorder="1" applyAlignment="1" applyProtection="1">
      <alignment horizontal="right" vertical="center" wrapText="1"/>
      <protection locked="0"/>
    </xf>
    <xf numFmtId="43" fontId="10" fillId="0" borderId="29" xfId="1" applyFont="1" applyFill="1" applyBorder="1" applyAlignment="1" applyProtection="1">
      <alignment horizontal="right" vertical="center" wrapText="1"/>
      <protection locked="0"/>
    </xf>
    <xf numFmtId="43" fontId="10" fillId="0" borderId="30" xfId="1" applyFont="1" applyFill="1" applyBorder="1" applyAlignment="1" applyProtection="1">
      <alignment horizontal="right" vertical="center" wrapText="1"/>
      <protection locked="0"/>
    </xf>
    <xf numFmtId="4" fontId="10" fillId="0" borderId="29" xfId="7" applyNumberFormat="1" applyFont="1" applyBorder="1" applyAlignment="1">
      <alignment horizontal="left" vertical="center" wrapText="1"/>
    </xf>
    <xf numFmtId="0" fontId="12" fillId="5" borderId="0" xfId="7" applyFont="1" applyFill="1" applyAlignment="1">
      <alignment vertical="center"/>
    </xf>
    <xf numFmtId="0" fontId="5" fillId="3" borderId="29" xfId="7" applyFont="1" applyFill="1" applyBorder="1" applyAlignment="1">
      <alignment vertical="center"/>
    </xf>
    <xf numFmtId="1" fontId="14" fillId="3" borderId="28" xfId="7" applyNumberFormat="1" applyFont="1" applyFill="1" applyBorder="1" applyAlignment="1">
      <alignment horizontal="center" vertical="center" wrapText="1"/>
    </xf>
    <xf numFmtId="1" fontId="10" fillId="0" borderId="28" xfId="7" applyNumberFormat="1" applyFont="1" applyBorder="1" applyAlignment="1">
      <alignment horizontal="center" vertical="center" wrapText="1"/>
    </xf>
    <xf numFmtId="0" fontId="10" fillId="0" borderId="29" xfId="7" applyFont="1" applyBorder="1" applyAlignment="1">
      <alignment horizontal="left" vertical="center"/>
    </xf>
    <xf numFmtId="0" fontId="14" fillId="3" borderId="228" xfId="7" applyFont="1" applyFill="1" applyBorder="1" applyAlignment="1">
      <alignment horizontal="center" vertical="center" wrapText="1"/>
    </xf>
    <xf numFmtId="4" fontId="14" fillId="3" borderId="133" xfId="7" applyNumberFormat="1" applyFont="1" applyFill="1" applyBorder="1" applyAlignment="1">
      <alignment horizontal="right" vertical="center" wrapText="1"/>
    </xf>
    <xf numFmtId="43" fontId="14" fillId="3" borderId="133" xfId="1" applyFont="1" applyFill="1" applyBorder="1" applyAlignment="1" applyProtection="1">
      <alignment horizontal="right" vertical="center" wrapText="1"/>
    </xf>
    <xf numFmtId="43" fontId="14" fillId="3" borderId="134" xfId="1" applyFont="1" applyFill="1" applyBorder="1" applyAlignment="1" applyProtection="1">
      <alignment horizontal="right" vertical="center" wrapText="1"/>
    </xf>
    <xf numFmtId="4" fontId="14" fillId="8" borderId="320" xfId="7" applyNumberFormat="1" applyFont="1" applyFill="1" applyBorder="1" applyAlignment="1">
      <alignment horizontal="right" vertical="center" wrapText="1"/>
    </xf>
    <xf numFmtId="4" fontId="14" fillId="8" borderId="315" xfId="7" applyNumberFormat="1" applyFont="1" applyFill="1" applyBorder="1" applyAlignment="1">
      <alignment horizontal="right" vertical="center" wrapText="1"/>
    </xf>
    <xf numFmtId="43" fontId="14" fillId="3" borderId="316" xfId="1" applyFont="1" applyFill="1" applyBorder="1" applyAlignment="1" applyProtection="1">
      <alignment horizontal="right" vertical="center" wrapText="1"/>
    </xf>
    <xf numFmtId="0" fontId="7" fillId="0" borderId="0" xfId="9" applyFont="1" applyAlignment="1">
      <alignment horizontal="left" vertical="center"/>
    </xf>
    <xf numFmtId="0" fontId="4" fillId="5" borderId="0" xfId="0" applyFont="1" applyFill="1"/>
    <xf numFmtId="0" fontId="5" fillId="5" borderId="18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center" vertical="center" wrapText="1"/>
    </xf>
    <xf numFmtId="0" fontId="5" fillId="5" borderId="226" xfId="0" applyFont="1" applyFill="1" applyBorder="1" applyAlignment="1">
      <alignment vertical="center"/>
    </xf>
    <xf numFmtId="0" fontId="10" fillId="5" borderId="140" xfId="0" applyFont="1" applyFill="1" applyBorder="1"/>
    <xf numFmtId="0" fontId="10" fillId="5" borderId="225" xfId="0" applyFont="1" applyFill="1" applyBorder="1"/>
    <xf numFmtId="0" fontId="5" fillId="5" borderId="226" xfId="0" applyFont="1" applyFill="1" applyBorder="1" applyAlignment="1">
      <alignment vertical="center" wrapText="1"/>
    </xf>
    <xf numFmtId="0" fontId="5" fillId="5" borderId="16" xfId="0" applyFont="1" applyFill="1" applyBorder="1" applyAlignment="1">
      <alignment vertical="center"/>
    </xf>
    <xf numFmtId="0" fontId="5" fillId="11" borderId="16" xfId="0" applyFont="1" applyFill="1" applyBorder="1" applyAlignment="1">
      <alignment vertical="center"/>
    </xf>
    <xf numFmtId="0" fontId="3" fillId="5" borderId="0" xfId="0" applyFont="1" applyFill="1"/>
    <xf numFmtId="0" fontId="43" fillId="5" borderId="0" xfId="0" applyFont="1" applyFill="1"/>
    <xf numFmtId="0" fontId="5" fillId="5" borderId="262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5" fillId="5" borderId="8" xfId="0" applyFont="1" applyFill="1" applyBorder="1" applyAlignment="1">
      <alignment horizontal="right" vertical="center"/>
    </xf>
    <xf numFmtId="0" fontId="5" fillId="17" borderId="269" xfId="0" applyFont="1" applyFill="1" applyBorder="1" applyAlignment="1">
      <alignment vertical="center"/>
    </xf>
    <xf numFmtId="0" fontId="10" fillId="17" borderId="270" xfId="0" applyFont="1" applyFill="1" applyBorder="1"/>
    <xf numFmtId="0" fontId="10" fillId="17" borderId="272" xfId="0" applyFont="1" applyFill="1" applyBorder="1"/>
    <xf numFmtId="0" fontId="11" fillId="5" borderId="0" xfId="0" applyFont="1" applyFill="1" applyAlignment="1">
      <alignment horizontal="center" vertical="center"/>
    </xf>
    <xf numFmtId="0" fontId="11" fillId="5" borderId="0" xfId="0" applyFont="1" applyFill="1"/>
    <xf numFmtId="0" fontId="12" fillId="5" borderId="226" xfId="0" applyFont="1" applyFill="1" applyBorder="1" applyAlignment="1">
      <alignment vertical="center"/>
    </xf>
    <xf numFmtId="0" fontId="11" fillId="5" borderId="0" xfId="0" applyFont="1" applyFill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5" fillId="5" borderId="5" xfId="0" applyFont="1" applyFill="1" applyBorder="1" applyAlignment="1">
      <alignment horizontal="right" vertical="center"/>
    </xf>
    <xf numFmtId="0" fontId="18" fillId="5" borderId="0" xfId="0" applyFont="1" applyFill="1" applyAlignment="1">
      <alignment vertical="center"/>
    </xf>
    <xf numFmtId="0" fontId="5" fillId="5" borderId="72" xfId="0" applyFont="1" applyFill="1" applyBorder="1" applyAlignment="1">
      <alignment horizontal="center" vertical="center" wrapText="1"/>
    </xf>
    <xf numFmtId="0" fontId="5" fillId="5" borderId="137" xfId="0" applyFont="1" applyFill="1" applyBorder="1" applyAlignment="1">
      <alignment horizontal="center" vertical="center" wrapText="1"/>
    </xf>
    <xf numFmtId="0" fontId="5" fillId="5" borderId="392" xfId="0" applyFont="1" applyFill="1" applyBorder="1" applyAlignment="1">
      <alignment horizontal="center" vertical="center" wrapText="1"/>
    </xf>
    <xf numFmtId="0" fontId="10" fillId="5" borderId="393" xfId="0" applyFont="1" applyFill="1" applyBorder="1"/>
    <xf numFmtId="0" fontId="10" fillId="5" borderId="394" xfId="0" applyFont="1" applyFill="1" applyBorder="1"/>
    <xf numFmtId="0" fontId="4" fillId="5" borderId="0" xfId="0" applyFont="1" applyFill="1" applyAlignment="1">
      <alignment horizontal="left"/>
    </xf>
    <xf numFmtId="0" fontId="11" fillId="17" borderId="269" xfId="0" applyFont="1" applyFill="1" applyBorder="1" applyAlignment="1">
      <alignment vertical="center"/>
    </xf>
    <xf numFmtId="0" fontId="4" fillId="0" borderId="4" xfId="0" applyFont="1" applyBorder="1"/>
    <xf numFmtId="0" fontId="4" fillId="0" borderId="5" xfId="0" applyFont="1" applyBorder="1"/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12" fillId="0" borderId="342" xfId="0" applyFont="1" applyBorder="1" applyAlignment="1">
      <alignment horizontal="center" vertical="center" wrapText="1"/>
    </xf>
    <xf numFmtId="0" fontId="5" fillId="0" borderId="342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41" fontId="11" fillId="3" borderId="140" xfId="0" applyNumberFormat="1" applyFont="1" applyFill="1" applyBorder="1"/>
    <xf numFmtId="41" fontId="11" fillId="3" borderId="225" xfId="0" applyNumberFormat="1" applyFont="1" applyFill="1" applyBorder="1"/>
    <xf numFmtId="41" fontId="11" fillId="0" borderId="140" xfId="0" applyNumberFormat="1" applyFont="1" applyBorder="1"/>
    <xf numFmtId="41" fontId="11" fillId="0" borderId="5" xfId="0" applyNumberFormat="1" applyFont="1" applyBorder="1"/>
    <xf numFmtId="41" fontId="14" fillId="3" borderId="270" xfId="0" applyNumberFormat="1" applyFont="1" applyFill="1" applyBorder="1" applyAlignment="1">
      <alignment vertical="center"/>
    </xf>
    <xf numFmtId="41" fontId="14" fillId="3" borderId="272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7" fillId="0" borderId="0" xfId="0" applyFont="1" applyAlignment="1">
      <alignment horizontal="center"/>
    </xf>
    <xf numFmtId="49" fontId="4" fillId="0" borderId="0" xfId="0" applyNumberFormat="1" applyFont="1"/>
    <xf numFmtId="49" fontId="4" fillId="0" borderId="0" xfId="0" applyNumberFormat="1" applyFont="1" applyAlignment="1">
      <alignment horizontal="center"/>
    </xf>
    <xf numFmtId="0" fontId="43" fillId="0" borderId="0" xfId="0" applyFont="1"/>
    <xf numFmtId="0" fontId="5" fillId="2" borderId="4" xfId="0" applyFont="1" applyFill="1" applyBorder="1" applyAlignment="1">
      <alignment horizontal="center" vertical="top"/>
    </xf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center" vertical="top" wrapText="1"/>
    </xf>
    <xf numFmtId="0" fontId="18" fillId="2" borderId="5" xfId="0" applyFont="1" applyFill="1" applyBorder="1" applyAlignment="1">
      <alignment horizontal="center" vertical="top"/>
    </xf>
    <xf numFmtId="0" fontId="18" fillId="2" borderId="4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right" vertical="top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center" vertical="top"/>
    </xf>
    <xf numFmtId="0" fontId="12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12" fillId="2" borderId="0" xfId="0" applyFont="1" applyFill="1" applyAlignment="1">
      <alignment horizontal="right" vertical="top"/>
    </xf>
    <xf numFmtId="0" fontId="5" fillId="2" borderId="0" xfId="0" applyFont="1" applyFill="1" applyAlignment="1">
      <alignment horizontal="center" vertical="top"/>
    </xf>
    <xf numFmtId="0" fontId="21" fillId="2" borderId="0" xfId="0" applyFont="1" applyFill="1" applyAlignment="1">
      <alignment horizontal="center" vertical="top"/>
    </xf>
    <xf numFmtId="0" fontId="11" fillId="2" borderId="0" xfId="0" applyFont="1" applyFill="1" applyAlignment="1">
      <alignment horizontal="right" vertical="top"/>
    </xf>
    <xf numFmtId="0" fontId="9" fillId="2" borderId="0" xfId="0" applyFont="1" applyFill="1" applyAlignment="1">
      <alignment horizontal="right" vertical="top"/>
    </xf>
    <xf numFmtId="0" fontId="9" fillId="2" borderId="5" xfId="0" applyFont="1" applyFill="1" applyBorder="1" applyAlignment="1">
      <alignment horizontal="right" vertical="top"/>
    </xf>
    <xf numFmtId="0" fontId="22" fillId="2" borderId="262" xfId="0" applyFont="1" applyFill="1" applyBorder="1" applyAlignment="1">
      <alignment horizontal="center" vertical="top"/>
    </xf>
    <xf numFmtId="0" fontId="22" fillId="2" borderId="7" xfId="0" applyFont="1" applyFill="1" applyBorder="1" applyAlignment="1">
      <alignment horizontal="center" vertical="top"/>
    </xf>
    <xf numFmtId="0" fontId="22" fillId="2" borderId="7" xfId="0" applyFont="1" applyFill="1" applyBorder="1" applyAlignment="1">
      <alignment horizontal="center" vertical="top" wrapText="1"/>
    </xf>
    <xf numFmtId="0" fontId="22" fillId="2" borderId="8" xfId="0" applyFont="1" applyFill="1" applyBorder="1" applyAlignment="1">
      <alignment horizontal="center" vertical="top"/>
    </xf>
    <xf numFmtId="0" fontId="22" fillId="2" borderId="0" xfId="0" applyFont="1" applyFill="1" applyAlignment="1">
      <alignment horizontal="center" vertical="top"/>
    </xf>
    <xf numFmtId="0" fontId="22" fillId="2" borderId="0" xfId="0" applyFont="1" applyFill="1" applyAlignment="1">
      <alignment horizontal="center" vertical="top" wrapText="1"/>
    </xf>
    <xf numFmtId="0" fontId="9" fillId="2" borderId="342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4" fillId="0" borderId="395" xfId="0" applyFont="1" applyBorder="1"/>
    <xf numFmtId="0" fontId="4" fillId="0" borderId="377" xfId="0" applyFont="1" applyBorder="1"/>
    <xf numFmtId="0" fontId="4" fillId="0" borderId="340" xfId="0" applyFont="1" applyBorder="1"/>
    <xf numFmtId="43" fontId="4" fillId="0" borderId="340" xfId="1" applyFont="1" applyBorder="1"/>
    <xf numFmtId="0" fontId="4" fillId="0" borderId="341" xfId="0" applyFont="1" applyBorder="1"/>
    <xf numFmtId="0" fontId="4" fillId="0" borderId="239" xfId="0" applyFont="1" applyBorder="1"/>
    <xf numFmtId="0" fontId="4" fillId="0" borderId="246" xfId="0" applyFont="1" applyBorder="1"/>
    <xf numFmtId="0" fontId="4" fillId="0" borderId="138" xfId="0" applyFont="1" applyBorder="1"/>
    <xf numFmtId="43" fontId="4" fillId="0" borderId="138" xfId="1" applyFont="1" applyBorder="1"/>
    <xf numFmtId="0" fontId="4" fillId="0" borderId="396" xfId="0" applyFont="1" applyBorder="1"/>
    <xf numFmtId="0" fontId="4" fillId="0" borderId="397" xfId="0" applyFont="1" applyBorder="1"/>
    <xf numFmtId="0" fontId="4" fillId="0" borderId="18" xfId="0" applyFont="1" applyBorder="1"/>
    <xf numFmtId="0" fontId="4" fillId="0" borderId="20" xfId="0" applyFont="1" applyBorder="1"/>
    <xf numFmtId="43" fontId="4" fillId="0" borderId="20" xfId="1" applyFont="1" applyBorder="1"/>
    <xf numFmtId="0" fontId="4" fillId="0" borderId="40" xfId="0" applyFont="1" applyBorder="1"/>
    <xf numFmtId="0" fontId="9" fillId="0" borderId="0" xfId="0" applyFont="1" applyAlignment="1">
      <alignment horizontal="right"/>
    </xf>
    <xf numFmtId="43" fontId="4" fillId="0" borderId="269" xfId="1" applyFont="1" applyBorder="1"/>
    <xf numFmtId="43" fontId="4" fillId="0" borderId="272" xfId="1" applyFont="1" applyBorder="1"/>
    <xf numFmtId="0" fontId="9" fillId="0" borderId="0" xfId="0" applyFont="1"/>
    <xf numFmtId="0" fontId="17" fillId="0" borderId="0" xfId="0" applyFont="1" applyAlignment="1">
      <alignment horizontal="right"/>
    </xf>
    <xf numFmtId="43" fontId="4" fillId="0" borderId="0" xfId="1" applyFont="1" applyBorder="1"/>
    <xf numFmtId="0" fontId="11" fillId="0" borderId="0" xfId="15" applyFont="1" applyAlignment="1">
      <alignment horizontal="center"/>
    </xf>
    <xf numFmtId="0" fontId="5" fillId="0" borderId="0" xfId="12" applyFont="1" applyAlignment="1">
      <alignment horizontal="right"/>
    </xf>
    <xf numFmtId="0" fontId="14" fillId="0" borderId="0" xfId="12" applyFont="1" applyAlignment="1">
      <alignment horizontal="center"/>
    </xf>
    <xf numFmtId="0" fontId="14" fillId="0" borderId="0" xfId="12" applyFont="1"/>
    <xf numFmtId="0" fontId="5" fillId="0" borderId="0" xfId="12" applyFont="1"/>
    <xf numFmtId="0" fontId="12" fillId="0" borderId="0" xfId="12" applyFont="1"/>
    <xf numFmtId="44" fontId="18" fillId="2" borderId="4" xfId="5" applyFont="1" applyFill="1" applyBorder="1" applyAlignment="1">
      <alignment horizontal="center" vertical="center" wrapText="1"/>
    </xf>
    <xf numFmtId="44" fontId="18" fillId="2" borderId="0" xfId="5" applyFont="1" applyFill="1" applyBorder="1" applyAlignment="1">
      <alignment horizontal="center" vertical="center" wrapText="1"/>
    </xf>
    <xf numFmtId="44" fontId="18" fillId="2" borderId="0" xfId="5" applyFont="1" applyFill="1" applyBorder="1" applyAlignment="1">
      <alignment horizontal="center" vertical="center"/>
    </xf>
    <xf numFmtId="44" fontId="18" fillId="2" borderId="5" xfId="5" applyFont="1" applyFill="1" applyBorder="1" applyAlignment="1">
      <alignment horizontal="center" vertical="center"/>
    </xf>
    <xf numFmtId="0" fontId="11" fillId="2" borderId="0" xfId="0" applyFont="1" applyFill="1" applyAlignment="1">
      <alignment vertical="top" wrapText="1"/>
    </xf>
    <xf numFmtId="0" fontId="11" fillId="2" borderId="5" xfId="0" applyFont="1" applyFill="1" applyBorder="1" applyAlignment="1">
      <alignment vertical="top"/>
    </xf>
    <xf numFmtId="0" fontId="12" fillId="2" borderId="5" xfId="0" applyFont="1" applyFill="1" applyBorder="1" applyAlignment="1">
      <alignment horizontal="right" vertical="top"/>
    </xf>
    <xf numFmtId="0" fontId="5" fillId="2" borderId="14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342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4" xfId="0" applyFont="1" applyBorder="1"/>
    <xf numFmtId="0" fontId="4" fillId="0" borderId="10" xfId="0" applyFont="1" applyBorder="1"/>
    <xf numFmtId="43" fontId="4" fillId="0" borderId="10" xfId="1" applyFont="1" applyBorder="1"/>
    <xf numFmtId="0" fontId="4" fillId="0" borderId="15" xfId="0" applyFont="1" applyBorder="1"/>
    <xf numFmtId="0" fontId="4" fillId="0" borderId="226" xfId="0" applyFont="1" applyBorder="1"/>
    <xf numFmtId="0" fontId="4" fillId="0" borderId="140" xfId="0" applyFont="1" applyBorder="1"/>
    <xf numFmtId="43" fontId="4" fillId="0" borderId="140" xfId="1" applyFont="1" applyBorder="1"/>
    <xf numFmtId="0" fontId="4" fillId="0" borderId="225" xfId="0" applyFont="1" applyBorder="1"/>
    <xf numFmtId="0" fontId="4" fillId="0" borderId="16" xfId="0" applyFont="1" applyBorder="1"/>
    <xf numFmtId="0" fontId="4" fillId="0" borderId="39" xfId="0" applyFont="1" applyBorder="1"/>
    <xf numFmtId="0" fontId="4" fillId="0" borderId="342" xfId="0" applyFont="1" applyBorder="1"/>
    <xf numFmtId="43" fontId="4" fillId="0" borderId="342" xfId="1" applyFont="1" applyBorder="1"/>
    <xf numFmtId="0" fontId="4" fillId="0" borderId="21" xfId="0" applyFont="1" applyBorder="1"/>
    <xf numFmtId="43" fontId="4" fillId="0" borderId="320" xfId="1" applyFont="1" applyBorder="1"/>
    <xf numFmtId="0" fontId="14" fillId="0" borderId="0" xfId="12" applyFont="1" applyAlignment="1">
      <alignment horizontal="left"/>
    </xf>
    <xf numFmtId="0" fontId="11" fillId="0" borderId="0" xfId="15" applyFont="1"/>
    <xf numFmtId="0" fontId="5" fillId="0" borderId="0" xfId="12" applyFont="1" applyAlignment="1">
      <alignment horizontal="left"/>
    </xf>
    <xf numFmtId="0" fontId="14" fillId="0" borderId="0" xfId="12" applyFont="1" applyAlignment="1">
      <alignment horizontal="right"/>
    </xf>
    <xf numFmtId="43" fontId="10" fillId="3" borderId="29" xfId="1" applyFont="1" applyFill="1" applyBorder="1" applyAlignment="1" applyProtection="1">
      <alignment horizontal="right" wrapText="1"/>
    </xf>
    <xf numFmtId="43" fontId="14" fillId="3" borderId="304" xfId="1" applyFont="1" applyFill="1" applyBorder="1" applyAlignment="1" applyProtection="1">
      <alignment horizontal="right" wrapText="1"/>
    </xf>
    <xf numFmtId="0" fontId="12" fillId="5" borderId="0" xfId="10" applyFont="1" applyFill="1" applyAlignment="1">
      <alignment horizontal="left" vertical="center"/>
    </xf>
    <xf numFmtId="0" fontId="63" fillId="19" borderId="28" xfId="10" applyFont="1" applyFill="1" applyBorder="1" applyAlignment="1">
      <alignment vertical="center"/>
    </xf>
    <xf numFmtId="0" fontId="63" fillId="19" borderId="29" xfId="10" applyFont="1" applyFill="1" applyBorder="1" applyAlignment="1">
      <alignment vertical="center"/>
    </xf>
    <xf numFmtId="0" fontId="63" fillId="19" borderId="213" xfId="10" applyFont="1" applyFill="1" applyBorder="1" applyAlignment="1">
      <alignment vertical="center"/>
    </xf>
    <xf numFmtId="0" fontId="63" fillId="19" borderId="31" xfId="10" applyFont="1" applyFill="1" applyBorder="1" applyAlignment="1">
      <alignment vertical="center" wrapText="1"/>
    </xf>
    <xf numFmtId="0" fontId="63" fillId="19" borderId="31" xfId="10" applyFont="1" applyFill="1" applyBorder="1" applyAlignment="1">
      <alignment horizontal="left" vertical="center" wrapText="1"/>
    </xf>
    <xf numFmtId="43" fontId="36" fillId="19" borderId="31" xfId="1" applyFont="1" applyFill="1" applyBorder="1" applyAlignment="1" applyProtection="1">
      <alignment horizontal="right" vertical="center"/>
    </xf>
    <xf numFmtId="43" fontId="36" fillId="19" borderId="134" xfId="1" applyFont="1" applyFill="1" applyBorder="1" applyAlignment="1" applyProtection="1">
      <alignment horizontal="right" vertical="center"/>
    </xf>
    <xf numFmtId="173" fontId="43" fillId="11" borderId="28" xfId="10" applyNumberFormat="1" applyFont="1" applyFill="1" applyBorder="1" applyAlignment="1">
      <alignment horizontal="center" vertical="center" wrapText="1"/>
    </xf>
    <xf numFmtId="173" fontId="43" fillId="11" borderId="29" xfId="10" applyNumberFormat="1" applyFont="1" applyFill="1" applyBorder="1" applyAlignment="1">
      <alignment horizontal="center" vertical="center" wrapText="1"/>
    </xf>
    <xf numFmtId="1" fontId="43" fillId="11" borderId="29" xfId="10" applyNumberFormat="1" applyFont="1" applyFill="1" applyBorder="1" applyAlignment="1">
      <alignment horizontal="center" vertical="center" wrapText="1"/>
    </xf>
    <xf numFmtId="0" fontId="43" fillId="11" borderId="31" xfId="10" applyFont="1" applyFill="1" applyBorder="1" applyAlignment="1">
      <alignment horizontal="left" vertical="center" wrapText="1"/>
    </xf>
    <xf numFmtId="43" fontId="36" fillId="20" borderId="29" xfId="1" applyFont="1" applyFill="1" applyBorder="1" applyAlignment="1" applyProtection="1">
      <alignment horizontal="right" vertical="center"/>
    </xf>
    <xf numFmtId="0" fontId="43" fillId="20" borderId="31" xfId="10" applyFont="1" applyFill="1" applyBorder="1" applyAlignment="1">
      <alignment horizontal="left" vertical="center" wrapText="1"/>
    </xf>
    <xf numFmtId="0" fontId="12" fillId="5" borderId="0" xfId="10" applyFont="1" applyFill="1"/>
    <xf numFmtId="0" fontId="12" fillId="5" borderId="0" xfId="10" applyFont="1" applyFill="1" applyAlignment="1">
      <alignment vertical="center"/>
    </xf>
    <xf numFmtId="0" fontId="5" fillId="5" borderId="0" xfId="10" applyFont="1" applyFill="1" applyAlignment="1">
      <alignment vertical="center" wrapText="1"/>
    </xf>
    <xf numFmtId="0" fontId="12" fillId="5" borderId="0" xfId="10" applyFont="1" applyFill="1" applyAlignment="1">
      <alignment horizontal="left" vertical="top"/>
    </xf>
    <xf numFmtId="0" fontId="3" fillId="5" borderId="0" xfId="9" applyFont="1" applyFill="1"/>
    <xf numFmtId="0" fontId="10" fillId="5" borderId="140" xfId="0" applyFont="1" applyFill="1" applyBorder="1" applyAlignment="1">
      <alignment horizontal="right" vertical="center"/>
    </xf>
    <xf numFmtId="0" fontId="10" fillId="5" borderId="225" xfId="0" applyFont="1" applyFill="1" applyBorder="1" applyAlignment="1">
      <alignment horizontal="right" vertical="center"/>
    </xf>
    <xf numFmtId="0" fontId="10" fillId="5" borderId="342" xfId="0" applyFont="1" applyFill="1" applyBorder="1" applyAlignment="1">
      <alignment horizontal="right" vertical="center"/>
    </xf>
    <xf numFmtId="0" fontId="10" fillId="5" borderId="21" xfId="0" applyFont="1" applyFill="1" applyBorder="1" applyAlignment="1">
      <alignment horizontal="right" vertical="center"/>
    </xf>
    <xf numFmtId="0" fontId="10" fillId="11" borderId="342" xfId="0" applyFont="1" applyFill="1" applyBorder="1" applyAlignment="1">
      <alignment horizontal="right" vertical="center"/>
    </xf>
    <xf numFmtId="0" fontId="10" fillId="11" borderId="21" xfId="0" applyFont="1" applyFill="1" applyBorder="1" applyAlignment="1">
      <alignment horizontal="right" vertical="center"/>
    </xf>
    <xf numFmtId="0" fontId="10" fillId="5" borderId="7" xfId="0" applyFont="1" applyFill="1" applyBorder="1" applyAlignment="1">
      <alignment vertical="center"/>
    </xf>
    <xf numFmtId="0" fontId="10" fillId="5" borderId="8" xfId="0" applyFont="1" applyFill="1" applyBorder="1" applyAlignment="1">
      <alignment horizontal="right" vertical="center"/>
    </xf>
    <xf numFmtId="0" fontId="5" fillId="16" borderId="226" xfId="0" applyFont="1" applyFill="1" applyBorder="1" applyAlignment="1">
      <alignment vertical="center"/>
    </xf>
    <xf numFmtId="0" fontId="12" fillId="5" borderId="226" xfId="0" applyFont="1" applyFill="1" applyBorder="1" applyAlignment="1">
      <alignment vertical="center" wrapText="1"/>
    </xf>
    <xf numFmtId="0" fontId="5" fillId="16" borderId="226" xfId="0" applyFont="1" applyFill="1" applyBorder="1" applyAlignment="1">
      <alignment vertical="center" wrapText="1"/>
    </xf>
    <xf numFmtId="0" fontId="5" fillId="16" borderId="16" xfId="0" applyFont="1" applyFill="1" applyBorder="1" applyAlignment="1">
      <alignment vertical="center" wrapText="1"/>
    </xf>
    <xf numFmtId="0" fontId="10" fillId="17" borderId="270" xfId="0" applyFont="1" applyFill="1" applyBorder="1" applyAlignment="1">
      <alignment horizontal="right" vertical="center"/>
    </xf>
    <xf numFmtId="0" fontId="10" fillId="17" borderId="272" xfId="0" applyFont="1" applyFill="1" applyBorder="1" applyAlignment="1">
      <alignment horizontal="right" vertical="center"/>
    </xf>
    <xf numFmtId="0" fontId="10" fillId="16" borderId="140" xfId="0" applyFont="1" applyFill="1" applyBorder="1" applyAlignment="1">
      <alignment horizontal="right" vertical="center"/>
    </xf>
    <xf numFmtId="0" fontId="10" fillId="16" borderId="225" xfId="0" applyFont="1" applyFill="1" applyBorder="1" applyAlignment="1">
      <alignment horizontal="right" vertical="center"/>
    </xf>
    <xf numFmtId="0" fontId="10" fillId="16" borderId="342" xfId="0" applyFont="1" applyFill="1" applyBorder="1" applyAlignment="1">
      <alignment horizontal="right" vertical="center"/>
    </xf>
    <xf numFmtId="0" fontId="10" fillId="16" borderId="21" xfId="0" applyFont="1" applyFill="1" applyBorder="1" applyAlignment="1">
      <alignment horizontal="right" vertical="center"/>
    </xf>
    <xf numFmtId="0" fontId="69" fillId="0" borderId="0" xfId="12" applyFont="1" applyAlignment="1">
      <alignment vertical="center"/>
    </xf>
    <xf numFmtId="0" fontId="19" fillId="0" borderId="0" xfId="12" applyFont="1"/>
    <xf numFmtId="0" fontId="4" fillId="0" borderId="0" xfId="12" applyFont="1"/>
    <xf numFmtId="0" fontId="5" fillId="0" borderId="0" xfId="12" applyFont="1" applyAlignment="1">
      <alignment horizontal="center"/>
    </xf>
    <xf numFmtId="0" fontId="11" fillId="0" borderId="0" xfId="12" applyFont="1" applyAlignment="1">
      <alignment horizontal="right"/>
    </xf>
    <xf numFmtId="0" fontId="12" fillId="2" borderId="0" xfId="12" applyFont="1" applyFill="1" applyAlignment="1">
      <alignment horizontal="center"/>
    </xf>
    <xf numFmtId="0" fontId="12" fillId="0" borderId="0" xfId="12" applyFont="1" applyAlignment="1">
      <alignment horizontal="left"/>
    </xf>
    <xf numFmtId="0" fontId="12" fillId="0" borderId="138" xfId="12" applyFont="1" applyBorder="1"/>
    <xf numFmtId="0" fontId="12" fillId="0" borderId="0" xfId="12" applyFont="1" applyAlignment="1">
      <alignment horizontal="left" vertical="center" shrinkToFit="1"/>
    </xf>
    <xf numFmtId="0" fontId="5" fillId="0" borderId="138" xfId="12" applyFont="1" applyBorder="1"/>
    <xf numFmtId="0" fontId="7" fillId="0" borderId="0" xfId="12" applyFont="1"/>
    <xf numFmtId="0" fontId="5" fillId="0" borderId="0" xfId="12" applyFont="1" applyAlignment="1">
      <alignment horizontal="right" shrinkToFit="1"/>
    </xf>
    <xf numFmtId="0" fontId="12" fillId="0" borderId="138" xfId="12" applyFont="1" applyBorder="1" applyAlignment="1">
      <alignment shrinkToFit="1"/>
    </xf>
    <xf numFmtId="0" fontId="13" fillId="0" borderId="0" xfId="12" applyFont="1" applyAlignment="1">
      <alignment horizontal="left"/>
    </xf>
    <xf numFmtId="0" fontId="11" fillId="0" borderId="0" xfId="12" applyFont="1" applyAlignment="1">
      <alignment horizontal="right" shrinkToFit="1"/>
    </xf>
    <xf numFmtId="0" fontId="14" fillId="0" borderId="0" xfId="12" applyFont="1" applyAlignment="1">
      <alignment horizontal="left" shrinkToFit="1"/>
    </xf>
    <xf numFmtId="0" fontId="14" fillId="0" borderId="138" xfId="12" applyFont="1" applyBorder="1" applyAlignment="1">
      <alignment horizontal="center"/>
    </xf>
    <xf numFmtId="0" fontId="12" fillId="0" borderId="0" xfId="12" applyFont="1" applyAlignment="1">
      <alignment vertical="top" wrapText="1" shrinkToFit="1"/>
    </xf>
    <xf numFmtId="0" fontId="12" fillId="2" borderId="0" xfId="12" applyFont="1" applyFill="1" applyAlignment="1">
      <alignment shrinkToFit="1"/>
    </xf>
    <xf numFmtId="0" fontId="11" fillId="0" borderId="0" xfId="12" applyFont="1"/>
    <xf numFmtId="0" fontId="14" fillId="0" borderId="0" xfId="12" applyFont="1" applyAlignment="1">
      <alignment horizontal="right" vertical="center" shrinkToFit="1"/>
    </xf>
    <xf numFmtId="0" fontId="12" fillId="0" borderId="0" xfId="12" applyFont="1" applyAlignment="1">
      <alignment vertical="top" wrapText="1"/>
    </xf>
    <xf numFmtId="0" fontId="12" fillId="0" borderId="0" xfId="12" applyFont="1" applyAlignment="1">
      <alignment horizontal="center" shrinkToFit="1"/>
    </xf>
    <xf numFmtId="0" fontId="79" fillId="0" borderId="0" xfId="12" applyFont="1" applyAlignment="1">
      <alignment vertical="center"/>
    </xf>
    <xf numFmtId="39" fontId="10" fillId="0" borderId="0" xfId="12" applyNumberFormat="1" applyFont="1"/>
    <xf numFmtId="39" fontId="14" fillId="0" borderId="0" xfId="12" applyNumberFormat="1" applyFont="1" applyAlignment="1">
      <alignment horizontal="right"/>
    </xf>
    <xf numFmtId="170" fontId="14" fillId="0" borderId="0" xfId="12" applyNumberFormat="1" applyFont="1" applyAlignment="1">
      <alignment horizontal="right"/>
    </xf>
    <xf numFmtId="39" fontId="14" fillId="0" borderId="0" xfId="12" applyNumberFormat="1" applyFont="1" applyAlignment="1">
      <alignment horizontal="center"/>
    </xf>
    <xf numFmtId="39" fontId="10" fillId="0" borderId="0" xfId="12" applyNumberFormat="1" applyFont="1" applyAlignment="1">
      <alignment horizontal="center"/>
    </xf>
    <xf numFmtId="0" fontId="5" fillId="0" borderId="269" xfId="12" applyFont="1" applyBorder="1" applyAlignment="1">
      <alignment horizontal="center" vertical="center" shrinkToFit="1"/>
    </xf>
    <xf numFmtId="0" fontId="5" fillId="0" borderId="271" xfId="12" applyFont="1" applyBorder="1" applyAlignment="1">
      <alignment horizontal="center" vertical="center" wrapText="1" shrinkToFit="1"/>
    </xf>
    <xf numFmtId="0" fontId="5" fillId="0" borderId="270" xfId="12" applyFont="1" applyBorder="1" applyAlignment="1">
      <alignment horizontal="center" vertical="center" shrinkToFit="1"/>
    </xf>
    <xf numFmtId="0" fontId="5" fillId="0" borderId="142" xfId="12" applyFont="1" applyBorder="1" applyAlignment="1">
      <alignment horizontal="center" vertical="center" wrapText="1"/>
    </xf>
    <xf numFmtId="0" fontId="5" fillId="0" borderId="322" xfId="12" applyFont="1" applyBorder="1" applyAlignment="1">
      <alignment horizontal="center" vertical="center" wrapText="1" shrinkToFit="1"/>
    </xf>
    <xf numFmtId="0" fontId="3" fillId="0" borderId="0" xfId="12" applyFont="1"/>
    <xf numFmtId="0" fontId="5" fillId="0" borderId="137" xfId="12" applyFont="1" applyBorder="1" applyAlignment="1">
      <alignment horizontal="center" vertical="center" shrinkToFit="1"/>
    </xf>
    <xf numFmtId="0" fontId="5" fillId="0" borderId="137" xfId="12" applyFont="1" applyBorder="1" applyAlignment="1">
      <alignment horizontal="center" vertical="center" wrapText="1"/>
    </xf>
    <xf numFmtId="0" fontId="5" fillId="0" borderId="397" xfId="12" applyFont="1" applyBorder="1" applyAlignment="1">
      <alignment horizontal="center" vertical="center" wrapText="1" shrinkToFit="1"/>
    </xf>
    <xf numFmtId="0" fontId="5" fillId="0" borderId="8" xfId="12" applyFont="1" applyBorder="1" applyAlignment="1">
      <alignment horizontal="center" vertical="center" wrapText="1" shrinkToFit="1"/>
    </xf>
    <xf numFmtId="0" fontId="5" fillId="0" borderId="69" xfId="12" applyFont="1" applyBorder="1" applyAlignment="1">
      <alignment horizontal="center" vertical="center" wrapText="1" shrinkToFit="1"/>
    </xf>
    <xf numFmtId="0" fontId="12" fillId="2" borderId="320" xfId="12" applyFont="1" applyFill="1" applyBorder="1"/>
    <xf numFmtId="0" fontId="12" fillId="2" borderId="321" xfId="12" applyFont="1" applyFill="1" applyBorder="1"/>
    <xf numFmtId="0" fontId="10" fillId="2" borderId="321" xfId="12" applyFont="1" applyFill="1" applyBorder="1"/>
    <xf numFmtId="0" fontId="80" fillId="2" borderId="7" xfId="12" applyFont="1" applyFill="1" applyBorder="1"/>
    <xf numFmtId="0" fontId="80" fillId="2" borderId="321" xfId="12" applyFont="1" applyFill="1" applyBorder="1"/>
    <xf numFmtId="0" fontId="12" fillId="2" borderId="321" xfId="12" applyFont="1" applyFill="1" applyBorder="1" applyAlignment="1">
      <alignment horizontal="center" vertical="center" shrinkToFit="1"/>
    </xf>
    <xf numFmtId="0" fontId="12" fillId="2" borderId="0" xfId="12" applyFont="1" applyFill="1"/>
    <xf numFmtId="0" fontId="10" fillId="0" borderId="395" xfId="12" applyFont="1" applyBorder="1" applyAlignment="1">
      <alignment horizontal="center" vertical="center"/>
    </xf>
    <xf numFmtId="0" fontId="10" fillId="0" borderId="138" xfId="12" applyFont="1" applyBorder="1" applyAlignment="1">
      <alignment horizontal="center" vertical="center" wrapText="1"/>
    </xf>
    <xf numFmtId="0" fontId="10" fillId="0" borderId="138" xfId="12" applyFont="1" applyBorder="1" applyAlignment="1">
      <alignment horizontal="center" vertical="center" wrapText="1" shrinkToFit="1"/>
    </xf>
    <xf numFmtId="175" fontId="10" fillId="0" borderId="138" xfId="12" applyNumberFormat="1" applyFont="1" applyBorder="1" applyAlignment="1">
      <alignment horizontal="center" vertical="center" wrapText="1"/>
    </xf>
    <xf numFmtId="4" fontId="10" fillId="0" borderId="138" xfId="5" applyNumberFormat="1" applyFont="1" applyBorder="1" applyAlignment="1">
      <alignment horizontal="right" vertical="center" wrapText="1"/>
    </xf>
    <xf numFmtId="0" fontId="10" fillId="0" borderId="137" xfId="12" applyFont="1" applyBorder="1" applyAlignment="1">
      <alignment horizontal="center" vertical="center" wrapText="1"/>
    </xf>
    <xf numFmtId="0" fontId="10" fillId="2" borderId="138" xfId="12" applyFont="1" applyFill="1" applyBorder="1" applyAlignment="1">
      <alignment horizontal="center" vertical="center" wrapText="1" shrinkToFit="1"/>
    </xf>
    <xf numFmtId="0" fontId="12" fillId="2" borderId="341" xfId="12" applyFont="1" applyFill="1" applyBorder="1"/>
    <xf numFmtId="0" fontId="10" fillId="0" borderId="239" xfId="12" applyFont="1" applyBorder="1" applyAlignment="1">
      <alignment horizontal="center" vertical="center"/>
    </xf>
    <xf numFmtId="0" fontId="10" fillId="0" borderId="137" xfId="12" applyFont="1" applyBorder="1" applyAlignment="1">
      <alignment horizontal="center" vertical="center" wrapText="1" shrinkToFit="1"/>
    </xf>
    <xf numFmtId="175" fontId="10" fillId="0" borderId="137" xfId="12" applyNumberFormat="1" applyFont="1" applyBorder="1" applyAlignment="1">
      <alignment horizontal="center" vertical="center" wrapText="1"/>
    </xf>
    <xf numFmtId="4" fontId="10" fillId="0" borderId="137" xfId="5" applyNumberFormat="1" applyFont="1" applyBorder="1" applyAlignment="1">
      <alignment horizontal="right" vertical="center" wrapText="1"/>
    </xf>
    <xf numFmtId="0" fontId="10" fillId="2" borderId="137" xfId="12" applyFont="1" applyFill="1" applyBorder="1" applyAlignment="1">
      <alignment horizontal="center" vertical="center" wrapText="1" shrinkToFit="1"/>
    </xf>
    <xf numFmtId="0" fontId="10" fillId="0" borderId="396" xfId="12" applyFont="1" applyBorder="1"/>
    <xf numFmtId="3" fontId="10" fillId="0" borderId="137" xfId="5" applyNumberFormat="1" applyFont="1" applyBorder="1" applyAlignment="1">
      <alignment horizontal="center" vertical="center" wrapText="1"/>
    </xf>
    <xf numFmtId="4" fontId="10" fillId="0" borderId="137" xfId="5" applyNumberFormat="1" applyFont="1" applyBorder="1" applyAlignment="1">
      <alignment horizontal="center" vertical="center" wrapText="1"/>
    </xf>
    <xf numFmtId="0" fontId="10" fillId="0" borderId="70" xfId="12" applyFont="1" applyBorder="1" applyAlignment="1">
      <alignment horizontal="center" vertical="center" wrapText="1"/>
    </xf>
    <xf numFmtId="0" fontId="11" fillId="0" borderId="138" xfId="12" applyFont="1" applyBorder="1" applyAlignment="1">
      <alignment horizontal="center" vertical="center" shrinkToFit="1"/>
    </xf>
    <xf numFmtId="4" fontId="10" fillId="0" borderId="140" xfId="5" applyNumberFormat="1" applyFont="1" applyBorder="1" applyAlignment="1">
      <alignment horizontal="center" vertical="center" wrapText="1"/>
    </xf>
    <xf numFmtId="0" fontId="10" fillId="0" borderId="140" xfId="12" applyFont="1" applyBorder="1" applyAlignment="1">
      <alignment horizontal="center" vertical="center" wrapText="1"/>
    </xf>
    <xf numFmtId="0" fontId="10" fillId="0" borderId="397" xfId="12" applyFont="1" applyBorder="1" applyAlignment="1">
      <alignment horizontal="center" vertical="center"/>
    </xf>
    <xf numFmtId="0" fontId="10" fillId="0" borderId="20" xfId="12" applyFont="1" applyBorder="1" applyAlignment="1">
      <alignment horizontal="center" vertical="center"/>
    </xf>
    <xf numFmtId="0" fontId="10" fillId="0" borderId="20" xfId="12" applyFont="1" applyBorder="1" applyAlignment="1">
      <alignment horizontal="center" vertical="center" wrapText="1"/>
    </xf>
    <xf numFmtId="175" fontId="10" fillId="0" borderId="20" xfId="12" applyNumberFormat="1" applyFont="1" applyBorder="1" applyAlignment="1">
      <alignment horizontal="center" vertical="center" wrapText="1"/>
    </xf>
    <xf numFmtId="4" fontId="10" fillId="0" borderId="138" xfId="12" applyNumberFormat="1" applyFont="1" applyBorder="1" applyAlignment="1">
      <alignment horizontal="right" vertical="center" wrapText="1"/>
    </xf>
    <xf numFmtId="0" fontId="10" fillId="2" borderId="20" xfId="12" applyFont="1" applyFill="1" applyBorder="1" applyAlignment="1">
      <alignment horizontal="center" vertical="center" wrapText="1" shrinkToFit="1"/>
    </xf>
    <xf numFmtId="0" fontId="12" fillId="0" borderId="40" xfId="12" applyFont="1" applyBorder="1"/>
    <xf numFmtId="0" fontId="11" fillId="0" borderId="319" xfId="12" applyFont="1" applyBorder="1" applyAlignment="1">
      <alignment horizontal="center"/>
    </xf>
    <xf numFmtId="0" fontId="12" fillId="0" borderId="0" xfId="12" applyFont="1" applyAlignment="1">
      <alignment horizontal="center"/>
    </xf>
    <xf numFmtId="0" fontId="18" fillId="0" borderId="0" xfId="0" applyFont="1"/>
    <xf numFmtId="4" fontId="10" fillId="0" borderId="0" xfId="12" applyNumberFormat="1" applyFont="1"/>
    <xf numFmtId="0" fontId="17" fillId="0" borderId="0" xfId="12" applyFont="1"/>
    <xf numFmtId="49" fontId="12" fillId="0" borderId="0" xfId="12" applyNumberFormat="1" applyFont="1"/>
    <xf numFmtId="0" fontId="11" fillId="0" borderId="0" xfId="12" applyFont="1" applyAlignment="1">
      <alignment horizontal="left"/>
    </xf>
    <xf numFmtId="0" fontId="9" fillId="0" borderId="0" xfId="12" applyFont="1"/>
    <xf numFmtId="0" fontId="69" fillId="0" borderId="0" xfId="12" applyFont="1"/>
    <xf numFmtId="0" fontId="10" fillId="0" borderId="0" xfId="12" applyFont="1"/>
    <xf numFmtId="0" fontId="16" fillId="0" borderId="0" xfId="12" applyFont="1"/>
    <xf numFmtId="0" fontId="16" fillId="0" borderId="0" xfId="12" applyFont="1" applyAlignment="1">
      <alignment horizontal="left"/>
    </xf>
    <xf numFmtId="0" fontId="10" fillId="0" borderId="138" xfId="12" applyFont="1" applyBorder="1" applyAlignment="1">
      <alignment horizontal="left"/>
    </xf>
    <xf numFmtId="0" fontId="10" fillId="0" borderId="0" xfId="12" applyFont="1" applyAlignment="1">
      <alignment horizontal="left"/>
    </xf>
    <xf numFmtId="0" fontId="10" fillId="0" borderId="0" xfId="12" applyFont="1" applyAlignment="1">
      <alignment horizontal="left" vertical="center" shrinkToFit="1"/>
    </xf>
    <xf numFmtId="15" fontId="14" fillId="0" borderId="0" xfId="12" applyNumberFormat="1" applyFont="1" applyAlignment="1">
      <alignment horizontal="left"/>
    </xf>
    <xf numFmtId="0" fontId="14" fillId="0" borderId="0" xfId="12" applyFont="1" applyAlignment="1">
      <alignment vertical="center" wrapText="1" shrinkToFit="1"/>
    </xf>
    <xf numFmtId="0" fontId="10" fillId="0" borderId="0" xfId="12" applyFont="1" applyAlignment="1">
      <alignment horizontal="center" vertical="center" shrinkToFit="1"/>
    </xf>
    <xf numFmtId="0" fontId="12" fillId="0" borderId="0" xfId="12" applyFont="1" applyAlignment="1">
      <alignment wrapText="1" shrinkToFit="1"/>
    </xf>
    <xf numFmtId="0" fontId="14" fillId="0" borderId="0" xfId="12" applyFont="1" applyAlignment="1">
      <alignment horizontal="right" shrinkToFit="1"/>
    </xf>
    <xf numFmtId="0" fontId="10" fillId="0" borderId="0" xfId="12" applyFont="1" applyAlignment="1">
      <alignment vertical="center" wrapText="1"/>
    </xf>
    <xf numFmtId="0" fontId="12" fillId="0" borderId="0" xfId="12" applyFont="1" applyAlignment="1">
      <alignment wrapText="1"/>
    </xf>
    <xf numFmtId="0" fontId="14" fillId="0" borderId="0" xfId="12" applyFont="1" applyAlignment="1">
      <alignment horizontal="right" vertical="center" wrapText="1"/>
    </xf>
    <xf numFmtId="0" fontId="4" fillId="2" borderId="0" xfId="12" applyFont="1" applyFill="1"/>
    <xf numFmtId="0" fontId="11" fillId="2" borderId="0" xfId="12" applyFont="1" applyFill="1" applyAlignment="1">
      <alignment horizontal="right"/>
    </xf>
    <xf numFmtId="0" fontId="11" fillId="2" borderId="0" xfId="12" applyFont="1" applyFill="1"/>
    <xf numFmtId="39" fontId="10" fillId="2" borderId="0" xfId="12" applyNumberFormat="1" applyFont="1" applyFill="1"/>
    <xf numFmtId="39" fontId="14" fillId="2" borderId="0" xfId="12" applyNumberFormat="1" applyFont="1" applyFill="1" applyAlignment="1">
      <alignment horizontal="right"/>
    </xf>
    <xf numFmtId="170" fontId="14" fillId="2" borderId="0" xfId="12" applyNumberFormat="1" applyFont="1" applyFill="1" applyAlignment="1">
      <alignment horizontal="right"/>
    </xf>
    <xf numFmtId="39" fontId="14" fillId="2" borderId="0" xfId="12" applyNumberFormat="1" applyFont="1" applyFill="1" applyAlignment="1">
      <alignment horizontal="centerContinuous"/>
    </xf>
    <xf numFmtId="0" fontId="10" fillId="0" borderId="269" xfId="12" applyFont="1" applyBorder="1" applyAlignment="1">
      <alignment horizontal="center" vertical="center" shrinkToFit="1"/>
    </xf>
    <xf numFmtId="0" fontId="10" fillId="0" borderId="270" xfId="12" applyFont="1" applyBorder="1" applyAlignment="1">
      <alignment horizontal="center" vertical="center" shrinkToFit="1"/>
    </xf>
    <xf numFmtId="0" fontId="10" fillId="0" borderId="270" xfId="12" applyFont="1" applyBorder="1" applyAlignment="1">
      <alignment horizontal="center" vertical="center" wrapText="1"/>
    </xf>
    <xf numFmtId="0" fontId="10" fillId="0" borderId="142" xfId="12" applyFont="1" applyBorder="1" applyAlignment="1">
      <alignment horizontal="center" vertical="center" shrinkToFit="1"/>
    </xf>
    <xf numFmtId="0" fontId="10" fillId="0" borderId="142" xfId="12" applyFont="1" applyBorder="1" applyAlignment="1">
      <alignment horizontal="center" vertical="center" wrapText="1" shrinkToFit="1"/>
    </xf>
    <xf numFmtId="0" fontId="10" fillId="5" borderId="322" xfId="12" applyFont="1" applyFill="1" applyBorder="1" applyAlignment="1">
      <alignment horizontal="center" vertical="center" wrapText="1" shrinkToFit="1"/>
    </xf>
    <xf numFmtId="0" fontId="21" fillId="0" borderId="401" xfId="12" applyFont="1" applyBorder="1" applyAlignment="1">
      <alignment horizontal="center" vertical="center" shrinkToFit="1"/>
    </xf>
    <xf numFmtId="0" fontId="21" fillId="0" borderId="402" xfId="12" applyFont="1" applyBorder="1" applyAlignment="1">
      <alignment horizontal="center" vertical="center" shrinkToFit="1"/>
    </xf>
    <xf numFmtId="0" fontId="21" fillId="0" borderId="403" xfId="12" applyFont="1" applyBorder="1" applyAlignment="1">
      <alignment horizontal="center" vertical="center" shrinkToFit="1"/>
    </xf>
    <xf numFmtId="0" fontId="21" fillId="0" borderId="404" xfId="12" applyFont="1" applyBorder="1" applyAlignment="1">
      <alignment vertical="center" shrinkToFit="1"/>
    </xf>
    <xf numFmtId="0" fontId="21" fillId="0" borderId="405" xfId="12" applyFont="1" applyBorder="1" applyAlignment="1">
      <alignment vertical="center" shrinkToFit="1"/>
    </xf>
    <xf numFmtId="0" fontId="21" fillId="0" borderId="16" xfId="12" applyFont="1" applyBorder="1" applyAlignment="1">
      <alignment horizontal="center" vertical="center" shrinkToFit="1"/>
    </xf>
    <xf numFmtId="0" fontId="21" fillId="0" borderId="342" xfId="12" applyFont="1" applyBorder="1" applyAlignment="1">
      <alignment horizontal="center" vertical="center" shrinkToFit="1"/>
    </xf>
    <xf numFmtId="0" fontId="21" fillId="0" borderId="20" xfId="12" applyFont="1" applyBorder="1" applyAlignment="1">
      <alignment horizontal="center" vertical="center" shrinkToFit="1"/>
    </xf>
    <xf numFmtId="0" fontId="21" fillId="0" borderId="342" xfId="12" applyFont="1" applyBorder="1" applyAlignment="1">
      <alignment horizontal="center" vertical="center" wrapText="1" shrinkToFit="1"/>
    </xf>
    <xf numFmtId="0" fontId="21" fillId="0" borderId="20" xfId="12" applyFont="1" applyBorder="1" applyAlignment="1">
      <alignment horizontal="center" vertical="center" wrapText="1"/>
    </xf>
    <xf numFmtId="0" fontId="21" fillId="5" borderId="235" xfId="12" applyFont="1" applyFill="1" applyBorder="1" applyAlignment="1">
      <alignment horizontal="center" vertical="center" wrapText="1" shrinkToFit="1"/>
    </xf>
    <xf numFmtId="0" fontId="28" fillId="5" borderId="235" xfId="12" applyFont="1" applyFill="1" applyBorder="1" applyAlignment="1">
      <alignment horizontal="center" vertical="center" wrapText="1" shrinkToFit="1"/>
    </xf>
    <xf numFmtId="0" fontId="21" fillId="5" borderId="20" xfId="12" applyFont="1" applyFill="1" applyBorder="1" applyAlignment="1">
      <alignment horizontal="center" vertical="center" wrapText="1" shrinkToFit="1"/>
    </xf>
    <xf numFmtId="0" fontId="21" fillId="5" borderId="40" xfId="12" applyFont="1" applyFill="1" applyBorder="1" applyAlignment="1">
      <alignment horizontal="center" vertical="center" wrapText="1" shrinkToFit="1"/>
    </xf>
    <xf numFmtId="0" fontId="16" fillId="0" borderId="0" xfId="12" applyFont="1" applyAlignment="1">
      <alignment horizontal="center" vertical="center" shrinkToFit="1"/>
    </xf>
    <xf numFmtId="0" fontId="16" fillId="0" borderId="0" xfId="12" applyFont="1" applyAlignment="1">
      <alignment vertical="center" wrapText="1"/>
    </xf>
    <xf numFmtId="0" fontId="12" fillId="0" borderId="0" xfId="12" applyFont="1" applyAlignment="1">
      <alignment horizontal="center" vertical="center" shrinkToFit="1"/>
    </xf>
    <xf numFmtId="0" fontId="12" fillId="0" borderId="321" xfId="12" applyFont="1" applyBorder="1"/>
    <xf numFmtId="0" fontId="12" fillId="0" borderId="269" xfId="12" applyFont="1" applyBorder="1"/>
    <xf numFmtId="0" fontId="12" fillId="0" borderId="271" xfId="12" applyFont="1" applyBorder="1"/>
    <xf numFmtId="0" fontId="12" fillId="0" borderId="270" xfId="12" applyFont="1" applyBorder="1"/>
    <xf numFmtId="0" fontId="12" fillId="0" borderId="322" xfId="12" applyFont="1" applyBorder="1"/>
    <xf numFmtId="0" fontId="10" fillId="0" borderId="409" xfId="12" applyFont="1" applyBorder="1" applyAlignment="1">
      <alignment horizontal="center"/>
    </xf>
    <xf numFmtId="0" fontId="10" fillId="0" borderId="410" xfId="12" applyFont="1" applyBorder="1" applyAlignment="1">
      <alignment horizontal="center"/>
    </xf>
    <xf numFmtId="0" fontId="10" fillId="0" borderId="410" xfId="12" applyFont="1" applyBorder="1"/>
    <xf numFmtId="0" fontId="10" fillId="0" borderId="410" xfId="12" applyFont="1" applyBorder="1" applyAlignment="1">
      <alignment horizontal="left"/>
    </xf>
    <xf numFmtId="0" fontId="10" fillId="0" borderId="410" xfId="12" applyFont="1" applyBorder="1" applyAlignment="1">
      <alignment horizontal="left" vertical="center" shrinkToFit="1"/>
    </xf>
    <xf numFmtId="43" fontId="10" fillId="0" borderId="410" xfId="13" applyFont="1" applyBorder="1" applyAlignment="1">
      <alignment horizontal="center"/>
    </xf>
    <xf numFmtId="4" fontId="10" fillId="0" borderId="410" xfId="12" applyNumberFormat="1" applyFont="1" applyBorder="1" applyAlignment="1">
      <alignment horizontal="center"/>
    </xf>
    <xf numFmtId="0" fontId="10" fillId="0" borderId="411" xfId="12" applyFont="1" applyBorder="1"/>
    <xf numFmtId="0" fontId="10" fillId="0" borderId="412" xfId="12" applyFont="1" applyBorder="1"/>
    <xf numFmtId="0" fontId="10" fillId="0" borderId="413" xfId="12" applyFont="1" applyBorder="1"/>
    <xf numFmtId="0" fontId="10" fillId="0" borderId="414" xfId="12" applyFont="1" applyBorder="1"/>
    <xf numFmtId="0" fontId="10" fillId="0" borderId="415" xfId="12" applyFont="1" applyBorder="1"/>
    <xf numFmtId="0" fontId="10" fillId="0" borderId="411" xfId="22" applyFont="1" applyBorder="1"/>
    <xf numFmtId="43" fontId="10" fillId="0" borderId="410" xfId="13" applyFont="1" applyBorder="1"/>
    <xf numFmtId="0" fontId="10" fillId="0" borderId="410" xfId="22" applyFont="1" applyBorder="1" applyAlignment="1">
      <alignment horizontal="left"/>
    </xf>
    <xf numFmtId="0" fontId="14" fillId="0" borderId="410" xfId="12" applyFont="1" applyBorder="1"/>
    <xf numFmtId="4" fontId="14" fillId="0" borderId="410" xfId="12" applyNumberFormat="1" applyFont="1" applyBorder="1" applyAlignment="1">
      <alignment horizontal="center"/>
    </xf>
    <xf numFmtId="3" fontId="14" fillId="0" borderId="410" xfId="12" applyNumberFormat="1" applyFont="1" applyBorder="1" applyAlignment="1">
      <alignment horizontal="center"/>
    </xf>
    <xf numFmtId="0" fontId="14" fillId="0" borderId="410" xfId="12" applyFont="1" applyBorder="1" applyAlignment="1">
      <alignment horizontal="left"/>
    </xf>
    <xf numFmtId="0" fontId="16" fillId="0" borderId="416" xfId="12" applyFont="1" applyBorder="1" applyAlignment="1">
      <alignment horizontal="center"/>
    </xf>
    <xf numFmtId="0" fontId="16" fillId="0" borderId="417" xfId="12" applyFont="1" applyBorder="1" applyAlignment="1">
      <alignment horizontal="center"/>
    </xf>
    <xf numFmtId="0" fontId="16" fillId="0" borderId="417" xfId="12" applyFont="1" applyBorder="1" applyAlignment="1">
      <alignment horizontal="left"/>
    </xf>
    <xf numFmtId="0" fontId="16" fillId="0" borderId="417" xfId="12" applyFont="1" applyBorder="1" applyAlignment="1">
      <alignment horizontal="center" vertical="center" shrinkToFit="1"/>
    </xf>
    <xf numFmtId="0" fontId="16" fillId="0" borderId="417" xfId="12" applyFont="1" applyBorder="1"/>
    <xf numFmtId="43" fontId="16" fillId="0" borderId="417" xfId="13" applyFont="1" applyFill="1" applyBorder="1" applyAlignment="1">
      <alignment horizontal="center"/>
    </xf>
    <xf numFmtId="4" fontId="16" fillId="0" borderId="417" xfId="12" applyNumberFormat="1" applyFont="1" applyBorder="1" applyAlignment="1">
      <alignment horizontal="center"/>
    </xf>
    <xf numFmtId="0" fontId="10" fillId="0" borderId="418" xfId="12" applyFont="1" applyBorder="1"/>
    <xf numFmtId="0" fontId="10" fillId="0" borderId="39" xfId="12" applyFont="1" applyBorder="1"/>
    <xf numFmtId="0" fontId="10" fillId="0" borderId="5" xfId="12" applyFont="1" applyBorder="1"/>
    <xf numFmtId="0" fontId="12" fillId="2" borderId="269" xfId="12" applyFont="1" applyFill="1" applyBorder="1"/>
    <xf numFmtId="0" fontId="12" fillId="2" borderId="142" xfId="12" applyFont="1" applyFill="1" applyBorder="1"/>
    <xf numFmtId="0" fontId="12" fillId="2" borderId="270" xfId="12" applyFont="1" applyFill="1" applyBorder="1"/>
    <xf numFmtId="0" fontId="14" fillId="2" borderId="270" xfId="12" applyFont="1" applyFill="1" applyBorder="1" applyAlignment="1">
      <alignment horizontal="center" vertical="center"/>
    </xf>
    <xf numFmtId="0" fontId="12" fillId="0" borderId="272" xfId="12" applyFont="1" applyBorder="1"/>
    <xf numFmtId="4" fontId="12" fillId="2" borderId="0" xfId="12" applyNumberFormat="1" applyFont="1" applyFill="1"/>
    <xf numFmtId="0" fontId="5" fillId="2" borderId="0" xfId="12" applyFont="1" applyFill="1" applyAlignment="1">
      <alignment horizontal="right"/>
    </xf>
    <xf numFmtId="0" fontId="5" fillId="0" borderId="76" xfId="12" applyFont="1" applyBorder="1" applyAlignment="1">
      <alignment horizontal="center"/>
    </xf>
    <xf numFmtId="0" fontId="12" fillId="0" borderId="76" xfId="12" applyFont="1" applyBorder="1" applyAlignment="1">
      <alignment horizontal="left"/>
    </xf>
    <xf numFmtId="0" fontId="5" fillId="0" borderId="76" xfId="12" applyFont="1" applyBorder="1" applyAlignment="1">
      <alignment horizontal="right"/>
    </xf>
    <xf numFmtId="0" fontId="5" fillId="0" borderId="0" xfId="12" applyFont="1" applyAlignment="1">
      <alignment horizontal="left" shrinkToFit="1"/>
    </xf>
    <xf numFmtId="0" fontId="12" fillId="0" borderId="0" xfId="12" applyFont="1" applyAlignment="1">
      <alignment horizontal="left" shrinkToFit="1"/>
    </xf>
    <xf numFmtId="0" fontId="11" fillId="0" borderId="76" xfId="12" applyFont="1" applyBorder="1" applyAlignment="1">
      <alignment horizontal="left" shrinkToFit="1"/>
    </xf>
    <xf numFmtId="0" fontId="11" fillId="0" borderId="0" xfId="12" applyFont="1" applyAlignment="1">
      <alignment horizontal="center" shrinkToFit="1"/>
    </xf>
    <xf numFmtId="0" fontId="5" fillId="0" borderId="76" xfId="12" applyFont="1" applyBorder="1" applyAlignment="1">
      <alignment horizontal="left" shrinkToFit="1"/>
    </xf>
    <xf numFmtId="43" fontId="5" fillId="0" borderId="76" xfId="13" applyFont="1" applyBorder="1" applyAlignment="1">
      <alignment horizontal="left"/>
    </xf>
    <xf numFmtId="0" fontId="5" fillId="0" borderId="0" xfId="12" applyFont="1" applyAlignment="1">
      <alignment horizontal="left" vertical="center" shrinkToFit="1"/>
    </xf>
    <xf numFmtId="49" fontId="14" fillId="0" borderId="0" xfId="12" applyNumberFormat="1" applyFont="1"/>
    <xf numFmtId="49" fontId="14" fillId="0" borderId="0" xfId="12" applyNumberFormat="1" applyFont="1" applyAlignment="1">
      <alignment horizontal="center"/>
    </xf>
    <xf numFmtId="0" fontId="42" fillId="0" borderId="0" xfId="9" applyFont="1" applyAlignment="1">
      <alignment horizontal="center" vertical="center"/>
    </xf>
    <xf numFmtId="0" fontId="46" fillId="5" borderId="0" xfId="0" applyFont="1" applyFill="1"/>
    <xf numFmtId="0" fontId="46" fillId="5" borderId="0" xfId="0" applyFont="1" applyFill="1" applyAlignment="1">
      <alignment vertical="center"/>
    </xf>
    <xf numFmtId="0" fontId="59" fillId="5" borderId="0" xfId="0" applyFont="1" applyFill="1"/>
    <xf numFmtId="0" fontId="36" fillId="0" borderId="307" xfId="0" applyFont="1" applyBorder="1" applyAlignment="1">
      <alignment horizontal="center" vertical="center"/>
    </xf>
    <xf numFmtId="0" fontId="36" fillId="0" borderId="308" xfId="0" applyFont="1" applyBorder="1" applyAlignment="1">
      <alignment horizontal="center" vertical="center"/>
    </xf>
    <xf numFmtId="0" fontId="36" fillId="0" borderId="309" xfId="0" applyFont="1" applyBorder="1" applyAlignment="1">
      <alignment horizontal="center" vertical="top" wrapText="1"/>
    </xf>
    <xf numFmtId="49" fontId="42" fillId="5" borderId="310" xfId="0" applyNumberFormat="1" applyFont="1" applyFill="1" applyBorder="1" applyAlignment="1">
      <alignment horizontal="justify" vertical="center" wrapText="1"/>
    </xf>
    <xf numFmtId="49" fontId="42" fillId="5" borderId="311" xfId="0" applyNumberFormat="1" applyFont="1" applyFill="1" applyBorder="1" applyAlignment="1">
      <alignment horizontal="left" vertical="center"/>
    </xf>
    <xf numFmtId="49" fontId="42" fillId="5" borderId="312" xfId="0" applyNumberFormat="1" applyFont="1" applyFill="1" applyBorder="1" applyAlignment="1">
      <alignment horizontal="left" vertical="center"/>
    </xf>
    <xf numFmtId="49" fontId="81" fillId="5" borderId="313" xfId="0" applyNumberFormat="1" applyFont="1" applyFill="1" applyBorder="1" applyAlignment="1">
      <alignment horizontal="center" vertical="center"/>
    </xf>
    <xf numFmtId="0" fontId="82" fillId="0" borderId="0" xfId="9" applyFont="1" applyAlignment="1">
      <alignment horizontal="center" vertical="center"/>
    </xf>
    <xf numFmtId="49" fontId="45" fillId="5" borderId="311" xfId="0" applyNumberFormat="1" applyFont="1" applyFill="1" applyBorder="1" applyAlignment="1">
      <alignment horizontal="left" vertical="center"/>
    </xf>
    <xf numFmtId="49" fontId="42" fillId="5" borderId="313" xfId="0" applyNumberFormat="1" applyFont="1" applyFill="1" applyBorder="1" applyAlignment="1">
      <alignment horizontal="left" vertical="center"/>
    </xf>
    <xf numFmtId="0" fontId="45" fillId="0" borderId="0" xfId="9" applyFont="1" applyAlignment="1">
      <alignment horizontal="center" vertical="center"/>
    </xf>
    <xf numFmtId="49" fontId="42" fillId="5" borderId="314" xfId="0" applyNumberFormat="1" applyFont="1" applyFill="1" applyBorder="1" applyAlignment="1">
      <alignment horizontal="justify" vertical="center" wrapText="1"/>
    </xf>
    <xf numFmtId="49" fontId="45" fillId="5" borderId="313" xfId="0" applyNumberFormat="1" applyFont="1" applyFill="1" applyBorder="1" applyAlignment="1">
      <alignment horizontal="center" vertical="center"/>
    </xf>
    <xf numFmtId="0" fontId="81" fillId="0" borderId="0" xfId="9" applyFont="1" applyAlignment="1">
      <alignment horizontal="center" vertical="center"/>
    </xf>
    <xf numFmtId="0" fontId="83" fillId="0" borderId="0" xfId="0" applyFont="1" applyAlignment="1">
      <alignment vertical="center" wrapText="1"/>
    </xf>
    <xf numFmtId="0" fontId="36" fillId="5" borderId="0" xfId="10" applyFont="1" applyFill="1" applyAlignment="1" applyProtection="1">
      <alignment horizontal="right"/>
      <protection locked="0"/>
    </xf>
    <xf numFmtId="43" fontId="36" fillId="5" borderId="0" xfId="11" applyFont="1" applyFill="1" applyBorder="1" applyAlignment="1" applyProtection="1">
      <alignment horizontal="right"/>
      <protection locked="0"/>
    </xf>
    <xf numFmtId="0" fontId="36" fillId="21" borderId="0" xfId="10" applyFont="1" applyFill="1" applyAlignment="1" applyProtection="1">
      <alignment horizontal="right"/>
      <protection locked="0"/>
    </xf>
    <xf numFmtId="0" fontId="36" fillId="21" borderId="5" xfId="10" applyFont="1" applyFill="1" applyBorder="1" applyAlignment="1" applyProtection="1">
      <alignment horizontal="right"/>
      <protection locked="0"/>
    </xf>
    <xf numFmtId="0" fontId="35" fillId="5" borderId="262" xfId="10" applyFont="1" applyFill="1" applyBorder="1" applyAlignment="1" applyProtection="1">
      <alignment horizontal="center" vertical="center"/>
      <protection locked="0"/>
    </xf>
    <xf numFmtId="0" fontId="35" fillId="5" borderId="0" xfId="10" applyFont="1" applyFill="1" applyAlignment="1">
      <alignment vertical="center"/>
    </xf>
    <xf numFmtId="1" fontId="35" fillId="5" borderId="0" xfId="10" applyNumberFormat="1" applyFont="1" applyFill="1" applyAlignment="1">
      <alignment vertical="center"/>
    </xf>
    <xf numFmtId="1" fontId="41" fillId="5" borderId="0" xfId="10" applyNumberFormat="1" applyFont="1" applyFill="1" applyAlignment="1">
      <alignment horizontal="center" vertical="center"/>
    </xf>
    <xf numFmtId="0" fontId="41" fillId="5" borderId="0" xfId="10" applyFont="1" applyFill="1" applyAlignment="1">
      <alignment horizontal="center" vertical="center" wrapText="1"/>
    </xf>
    <xf numFmtId="0" fontId="41" fillId="5" borderId="0" xfId="10" applyFont="1" applyFill="1" applyAlignment="1">
      <alignment horizontal="center" vertical="center"/>
    </xf>
    <xf numFmtId="43" fontId="41" fillId="5" borderId="0" xfId="11" applyFont="1" applyFill="1" applyBorder="1" applyAlignment="1" applyProtection="1">
      <alignment horizontal="center" vertical="center"/>
    </xf>
    <xf numFmtId="0" fontId="41" fillId="21" borderId="0" xfId="10" applyFont="1" applyFill="1" applyAlignment="1">
      <alignment horizontal="center" vertical="center"/>
    </xf>
    <xf numFmtId="43" fontId="35" fillId="5" borderId="29" xfId="1" applyFont="1" applyFill="1" applyBorder="1" applyAlignment="1" applyProtection="1">
      <alignment horizontal="right" vertical="center"/>
      <protection locked="0"/>
    </xf>
    <xf numFmtId="174" fontId="35" fillId="5" borderId="29" xfId="1" applyNumberFormat="1" applyFont="1" applyFill="1" applyBorder="1" applyAlignment="1" applyProtection="1">
      <alignment horizontal="right" vertical="center"/>
      <protection locked="0"/>
    </xf>
    <xf numFmtId="43" fontId="35" fillId="5" borderId="30" xfId="1" applyFont="1" applyFill="1" applyBorder="1" applyAlignment="1" applyProtection="1">
      <alignment horizontal="right" vertical="center"/>
      <protection locked="0"/>
    </xf>
    <xf numFmtId="173" fontId="43" fillId="5" borderId="28" xfId="10" applyNumberFormat="1" applyFont="1" applyFill="1" applyBorder="1" applyAlignment="1">
      <alignment horizontal="center" vertical="center" wrapText="1"/>
    </xf>
    <xf numFmtId="173" fontId="43" fillId="5" borderId="29" xfId="10" applyNumberFormat="1" applyFont="1" applyFill="1" applyBorder="1" applyAlignment="1">
      <alignment horizontal="center" vertical="center" wrapText="1"/>
    </xf>
    <xf numFmtId="1" fontId="43" fillId="5" borderId="29" xfId="10" applyNumberFormat="1" applyFont="1" applyFill="1" applyBorder="1" applyAlignment="1">
      <alignment horizontal="center" vertical="center" wrapText="1"/>
    </xf>
    <xf numFmtId="0" fontId="43" fillId="5" borderId="31" xfId="10" applyFont="1" applyFill="1" applyBorder="1" applyAlignment="1">
      <alignment horizontal="left" vertical="center" wrapText="1"/>
    </xf>
    <xf numFmtId="173" fontId="71" fillId="5" borderId="0" xfId="10" applyNumberFormat="1" applyFont="1" applyFill="1" applyAlignment="1">
      <alignment horizontal="left" vertical="center"/>
    </xf>
    <xf numFmtId="0" fontId="35" fillId="5" borderId="0" xfId="10" applyFont="1" applyFill="1" applyAlignment="1">
      <alignment horizontal="left" vertical="top"/>
    </xf>
    <xf numFmtId="0" fontId="35" fillId="5" borderId="0" xfId="10" applyFont="1" applyFill="1" applyAlignment="1">
      <alignment horizontal="left" vertical="center"/>
    </xf>
    <xf numFmtId="0" fontId="71" fillId="5" borderId="0" xfId="10" applyFont="1" applyFill="1"/>
    <xf numFmtId="0" fontId="35" fillId="5" borderId="0" xfId="10" applyFont="1" applyFill="1"/>
    <xf numFmtId="0" fontId="71" fillId="5" borderId="0" xfId="10" applyFont="1" applyFill="1" applyAlignment="1">
      <alignment vertical="center"/>
    </xf>
    <xf numFmtId="0" fontId="58" fillId="5" borderId="0" xfId="0" applyFont="1" applyFill="1" applyAlignment="1">
      <alignment horizontal="center" vertical="center"/>
    </xf>
    <xf numFmtId="0" fontId="59" fillId="5" borderId="0" xfId="0" applyFont="1" applyFill="1" applyAlignment="1">
      <alignment horizontal="center"/>
    </xf>
    <xf numFmtId="0" fontId="5" fillId="0" borderId="15" xfId="0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11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/>
      <protection locked="0"/>
    </xf>
    <xf numFmtId="0" fontId="4" fillId="2" borderId="3" xfId="2" applyFont="1" applyFill="1" applyBorder="1" applyAlignment="1" applyProtection="1">
      <alignment horizontal="center" vertical="center"/>
      <protection locked="0"/>
    </xf>
    <xf numFmtId="0" fontId="12" fillId="2" borderId="0" xfId="2" quotePrefix="1" applyFont="1" applyFill="1" applyAlignment="1" applyProtection="1">
      <alignment horizontal="left"/>
      <protection locked="0"/>
    </xf>
    <xf numFmtId="0" fontId="12" fillId="2" borderId="0" xfId="2" applyFont="1" applyFill="1" applyAlignment="1" applyProtection="1">
      <alignment horizontal="left"/>
      <protection locked="0"/>
    </xf>
    <xf numFmtId="0" fontId="12" fillId="2" borderId="0" xfId="2" applyFont="1" applyFill="1" applyAlignment="1" applyProtection="1">
      <alignment horizontal="center" vertical="top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342" xfId="0" applyFont="1" applyBorder="1" applyAlignment="1" applyProtection="1">
      <alignment horizontal="center" vertical="center"/>
      <protection locked="0"/>
    </xf>
    <xf numFmtId="0" fontId="5" fillId="0" borderId="376" xfId="0" applyFont="1" applyBorder="1" applyAlignment="1" applyProtection="1">
      <alignment horizontal="center" vertical="center"/>
      <protection locked="0"/>
    </xf>
    <xf numFmtId="0" fontId="5" fillId="0" borderId="377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378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44" fontId="5" fillId="2" borderId="1" xfId="5" applyFont="1" applyFill="1" applyBorder="1" applyAlignment="1" applyProtection="1">
      <alignment horizontal="center" vertical="center" wrapText="1"/>
    </xf>
    <xf numFmtId="44" fontId="5" fillId="2" borderId="2" xfId="5" applyFont="1" applyFill="1" applyBorder="1" applyAlignment="1" applyProtection="1">
      <alignment horizontal="center" vertical="center"/>
    </xf>
    <xf numFmtId="44" fontId="5" fillId="2" borderId="3" xfId="5" applyFont="1" applyFill="1" applyBorder="1" applyAlignment="1" applyProtection="1">
      <alignment horizontal="center" vertical="center"/>
    </xf>
    <xf numFmtId="0" fontId="5" fillId="2" borderId="9" xfId="4" applyFont="1" applyFill="1" applyBorder="1" applyAlignment="1">
      <alignment horizontal="center" vertical="center"/>
    </xf>
    <xf numFmtId="0" fontId="5" fillId="2" borderId="16" xfId="4" applyFont="1" applyFill="1" applyBorder="1" applyAlignment="1">
      <alignment horizontal="center" vertical="center"/>
    </xf>
    <xf numFmtId="0" fontId="5" fillId="2" borderId="14" xfId="4" applyFont="1" applyFill="1" applyBorder="1" applyAlignment="1">
      <alignment horizontal="center" vertical="center"/>
    </xf>
    <xf numFmtId="0" fontId="5" fillId="2" borderId="39" xfId="4" applyFont="1" applyFill="1" applyBorder="1" applyAlignment="1">
      <alignment horizontal="center" vertical="center"/>
    </xf>
    <xf numFmtId="0" fontId="5" fillId="2" borderId="376" xfId="4" applyFont="1" applyFill="1" applyBorder="1" applyAlignment="1">
      <alignment horizontal="center" vertical="center"/>
    </xf>
    <xf numFmtId="0" fontId="5" fillId="2" borderId="345" xfId="4" applyFont="1" applyFill="1" applyBorder="1" applyAlignment="1">
      <alignment horizontal="center" vertical="center"/>
    </xf>
    <xf numFmtId="0" fontId="5" fillId="2" borderId="0" xfId="4" applyFont="1" applyFill="1" applyAlignment="1">
      <alignment horizontal="center" vertical="center"/>
    </xf>
    <xf numFmtId="0" fontId="5" fillId="2" borderId="0" xfId="4" applyFont="1" applyFill="1" applyAlignment="1" applyProtection="1">
      <alignment horizontal="right" vertical="top"/>
      <protection locked="0"/>
    </xf>
    <xf numFmtId="0" fontId="5" fillId="2" borderId="5" xfId="4" applyFont="1" applyFill="1" applyBorder="1" applyAlignment="1" applyProtection="1">
      <alignment horizontal="right" vertical="top"/>
      <protection locked="0"/>
    </xf>
    <xf numFmtId="0" fontId="11" fillId="2" borderId="1" xfId="6" applyFont="1" applyFill="1" applyBorder="1" applyAlignment="1">
      <alignment horizontal="center" wrapText="1"/>
    </xf>
    <xf numFmtId="0" fontId="11" fillId="2" borderId="2" xfId="6" applyFont="1" applyFill="1" applyBorder="1" applyAlignment="1">
      <alignment horizontal="center"/>
    </xf>
    <xf numFmtId="0" fontId="11" fillId="2" borderId="3" xfId="6" applyFont="1" applyFill="1" applyBorder="1" applyAlignment="1">
      <alignment horizontal="center"/>
    </xf>
    <xf numFmtId="0" fontId="12" fillId="2" borderId="0" xfId="6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11" fillId="2" borderId="1" xfId="7" applyFont="1" applyFill="1" applyBorder="1" applyAlignment="1">
      <alignment horizontal="center" vertical="center" wrapText="1"/>
    </xf>
    <xf numFmtId="0" fontId="11" fillId="2" borderId="2" xfId="7" applyFont="1" applyFill="1" applyBorder="1" applyAlignment="1">
      <alignment horizontal="center" vertical="center"/>
    </xf>
    <xf numFmtId="0" fontId="11" fillId="2" borderId="3" xfId="7" applyFont="1" applyFill="1" applyBorder="1" applyAlignment="1">
      <alignment horizontal="center" vertical="center"/>
    </xf>
    <xf numFmtId="0" fontId="12" fillId="2" borderId="0" xfId="7" applyFont="1" applyFill="1" applyAlignment="1">
      <alignment horizontal="center"/>
    </xf>
    <xf numFmtId="0" fontId="7" fillId="2" borderId="9" xfId="7" applyFont="1" applyFill="1" applyBorder="1" applyAlignment="1">
      <alignment horizontal="center" vertical="center"/>
    </xf>
    <xf numFmtId="0" fontId="7" fillId="2" borderId="16" xfId="7" applyFont="1" applyFill="1" applyBorder="1" applyAlignment="1">
      <alignment horizontal="center" vertical="center"/>
    </xf>
    <xf numFmtId="0" fontId="5" fillId="2" borderId="0" xfId="7" applyFont="1" applyFill="1" applyAlignment="1">
      <alignment horizontal="center" vertical="center"/>
    </xf>
    <xf numFmtId="0" fontId="11" fillId="0" borderId="1" xfId="8" applyFont="1" applyBorder="1" applyAlignment="1">
      <alignment horizontal="center" vertical="center" wrapText="1"/>
    </xf>
    <xf numFmtId="0" fontId="11" fillId="0" borderId="2" xfId="8" applyFont="1" applyBorder="1" applyAlignment="1">
      <alignment horizontal="center" vertical="center"/>
    </xf>
    <xf numFmtId="0" fontId="11" fillId="0" borderId="3" xfId="8" applyFont="1" applyBorder="1" applyAlignment="1">
      <alignment horizontal="center" vertical="center"/>
    </xf>
    <xf numFmtId="0" fontId="4" fillId="0" borderId="0" xfId="8" applyFont="1" applyAlignment="1" applyProtection="1">
      <alignment horizontal="left"/>
      <protection locked="0"/>
    </xf>
    <xf numFmtId="0" fontId="4" fillId="0" borderId="5" xfId="8" applyFont="1" applyBorder="1" applyAlignment="1" applyProtection="1">
      <alignment horizontal="left"/>
      <protection locked="0"/>
    </xf>
    <xf numFmtId="0" fontId="11" fillId="0" borderId="3" xfId="8" applyFont="1" applyBorder="1" applyAlignment="1">
      <alignment horizontal="center" vertical="center" wrapText="1"/>
    </xf>
    <xf numFmtId="0" fontId="11" fillId="0" borderId="262" xfId="8" applyFont="1" applyBorder="1" applyAlignment="1">
      <alignment horizontal="center" vertical="center" wrapText="1"/>
    </xf>
    <xf numFmtId="0" fontId="11" fillId="0" borderId="8" xfId="8" applyFont="1" applyBorder="1" applyAlignment="1">
      <alignment horizontal="center" vertical="center" wrapText="1"/>
    </xf>
    <xf numFmtId="0" fontId="11" fillId="0" borderId="9" xfId="8" applyFont="1" applyBorder="1" applyAlignment="1">
      <alignment horizontal="center" vertical="center" wrapText="1"/>
    </xf>
    <xf numFmtId="0" fontId="11" fillId="0" borderId="16" xfId="8" applyFont="1" applyBorder="1" applyAlignment="1">
      <alignment horizontal="center" vertical="center" wrapText="1"/>
    </xf>
    <xf numFmtId="0" fontId="11" fillId="0" borderId="10" xfId="8" applyFont="1" applyBorder="1" applyAlignment="1">
      <alignment horizontal="center" vertical="center" wrapText="1"/>
    </xf>
    <xf numFmtId="0" fontId="11" fillId="0" borderId="342" xfId="8" applyFont="1" applyBorder="1" applyAlignment="1">
      <alignment horizontal="center" vertical="center" wrapText="1"/>
    </xf>
    <xf numFmtId="0" fontId="11" fillId="0" borderId="15" xfId="8" applyFont="1" applyBorder="1" applyAlignment="1">
      <alignment horizontal="center" vertical="center" wrapText="1"/>
    </xf>
    <xf numFmtId="0" fontId="11" fillId="0" borderId="21" xfId="8" applyFont="1" applyBorder="1" applyAlignment="1">
      <alignment horizontal="center" vertical="center" wrapText="1"/>
    </xf>
    <xf numFmtId="0" fontId="11" fillId="0" borderId="1" xfId="8" applyFont="1" applyBorder="1" applyAlignment="1">
      <alignment horizontal="center" vertical="center"/>
    </xf>
    <xf numFmtId="0" fontId="11" fillId="0" borderId="50" xfId="8" applyFont="1" applyBorder="1" applyAlignment="1">
      <alignment horizontal="center" vertical="center"/>
    </xf>
    <xf numFmtId="0" fontId="11" fillId="0" borderId="4" xfId="8" applyFont="1" applyBorder="1" applyAlignment="1">
      <alignment horizontal="center" vertical="center"/>
    </xf>
    <xf numFmtId="0" fontId="11" fillId="0" borderId="51" xfId="8" applyFont="1" applyBorder="1" applyAlignment="1">
      <alignment horizontal="center" vertical="center"/>
    </xf>
    <xf numFmtId="0" fontId="11" fillId="0" borderId="53" xfId="8" applyFont="1" applyBorder="1" applyAlignment="1">
      <alignment horizontal="center" vertical="center"/>
    </xf>
    <xf numFmtId="0" fontId="11" fillId="0" borderId="54" xfId="8" applyFont="1" applyBorder="1" applyAlignment="1">
      <alignment horizontal="center" vertical="center"/>
    </xf>
    <xf numFmtId="0" fontId="11" fillId="3" borderId="28" xfId="8" applyFont="1" applyFill="1" applyBorder="1" applyAlignment="1">
      <alignment horizontal="left"/>
    </xf>
    <xf numFmtId="0" fontId="11" fillId="3" borderId="29" xfId="8" applyFont="1" applyFill="1" applyBorder="1" applyAlignment="1">
      <alignment horizontal="left"/>
    </xf>
    <xf numFmtId="0" fontId="11" fillId="3" borderId="28" xfId="8" applyFont="1" applyFill="1" applyBorder="1" applyAlignment="1">
      <alignment horizontal="center"/>
    </xf>
    <xf numFmtId="0" fontId="11" fillId="3" borderId="29" xfId="8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7" applyFont="1" applyAlignment="1">
      <alignment horizontal="center" vertical="center"/>
    </xf>
    <xf numFmtId="0" fontId="11" fillId="2" borderId="1" xfId="7" applyFont="1" applyFill="1" applyBorder="1" applyAlignment="1">
      <alignment horizontal="center" vertical="center"/>
    </xf>
    <xf numFmtId="0" fontId="11" fillId="2" borderId="4" xfId="7" applyFont="1" applyFill="1" applyBorder="1" applyAlignment="1">
      <alignment horizontal="center" vertical="center"/>
    </xf>
    <xf numFmtId="0" fontId="11" fillId="2" borderId="0" xfId="7" applyFont="1" applyFill="1" applyAlignment="1">
      <alignment horizontal="center" vertical="center"/>
    </xf>
    <xf numFmtId="0" fontId="11" fillId="2" borderId="5" xfId="7" applyFont="1" applyFill="1" applyBorder="1" applyAlignment="1">
      <alignment horizontal="center" vertical="center"/>
    </xf>
    <xf numFmtId="0" fontId="4" fillId="2" borderId="4" xfId="7" applyFont="1" applyFill="1" applyBorder="1" applyAlignment="1">
      <alignment horizontal="center" vertical="center"/>
    </xf>
    <xf numFmtId="0" fontId="4" fillId="2" borderId="0" xfId="7" applyFont="1" applyFill="1" applyAlignment="1">
      <alignment horizontal="center" vertical="center"/>
    </xf>
    <xf numFmtId="0" fontId="4" fillId="2" borderId="5" xfId="7" applyFont="1" applyFill="1" applyBorder="1" applyAlignment="1">
      <alignment horizontal="center" vertical="center"/>
    </xf>
    <xf numFmtId="0" fontId="9" fillId="0" borderId="4" xfId="7" applyFont="1" applyBorder="1" applyAlignment="1" applyProtection="1">
      <alignment horizontal="left"/>
      <protection locked="0"/>
    </xf>
    <xf numFmtId="0" fontId="9" fillId="0" borderId="0" xfId="7" applyFont="1" applyAlignment="1" applyProtection="1">
      <alignment horizontal="left"/>
      <protection locked="0"/>
    </xf>
    <xf numFmtId="0" fontId="11" fillId="2" borderId="0" xfId="7" applyFont="1" applyFill="1" applyAlignment="1" applyProtection="1">
      <alignment horizontal="right"/>
      <protection locked="0"/>
    </xf>
    <xf numFmtId="0" fontId="11" fillId="2" borderId="5" xfId="7" applyFont="1" applyFill="1" applyBorder="1" applyAlignment="1" applyProtection="1">
      <alignment horizontal="right"/>
      <protection locked="0"/>
    </xf>
    <xf numFmtId="0" fontId="13" fillId="2" borderId="321" xfId="7" applyFont="1" applyFill="1" applyBorder="1" applyAlignment="1">
      <alignment horizontal="center" vertical="center"/>
    </xf>
    <xf numFmtId="0" fontId="5" fillId="0" borderId="1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1" xfId="7" applyFont="1" applyBorder="1" applyAlignment="1">
      <alignment horizontal="left" vertical="center"/>
    </xf>
    <xf numFmtId="0" fontId="5" fillId="0" borderId="53" xfId="7" applyFont="1" applyBorder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5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5" fillId="0" borderId="77" xfId="0" applyFont="1" applyBorder="1" applyAlignment="1">
      <alignment horizontal="center" vertical="center"/>
    </xf>
    <xf numFmtId="0" fontId="5" fillId="0" borderId="70" xfId="0" applyFont="1" applyBorder="1" applyAlignment="1" applyProtection="1">
      <alignment horizontal="center" vertical="center"/>
      <protection locked="0"/>
    </xf>
    <xf numFmtId="0" fontId="5" fillId="0" borderId="71" xfId="0" applyFont="1" applyBorder="1" applyAlignment="1" applyProtection="1">
      <alignment horizontal="center" vertical="center"/>
      <protection locked="0"/>
    </xf>
    <xf numFmtId="0" fontId="5" fillId="0" borderId="72" xfId="0" applyFont="1" applyBorder="1" applyAlignment="1" applyProtection="1">
      <alignment horizontal="center" vertical="center"/>
      <protection locked="0"/>
    </xf>
    <xf numFmtId="0" fontId="5" fillId="0" borderId="73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74" xfId="0" applyFont="1" applyBorder="1" applyAlignment="1" applyProtection="1">
      <alignment horizontal="center" vertical="center"/>
      <protection locked="0"/>
    </xf>
    <xf numFmtId="0" fontId="5" fillId="0" borderId="7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7" fillId="7" borderId="71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wrapText="1" indent="1"/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5" fillId="7" borderId="78" xfId="0" applyFont="1" applyFill="1" applyBorder="1" applyAlignment="1">
      <alignment horizontal="left" vertical="center"/>
    </xf>
    <xf numFmtId="0" fontId="5" fillId="7" borderId="81" xfId="0" applyFont="1" applyFill="1" applyBorder="1" applyAlignment="1">
      <alignment horizontal="left" vertical="center"/>
    </xf>
    <xf numFmtId="0" fontId="5" fillId="7" borderId="79" xfId="0" applyFont="1" applyFill="1" applyBorder="1" applyAlignment="1">
      <alignment horizontal="center" vertical="center" wrapText="1"/>
    </xf>
    <xf numFmtId="0" fontId="5" fillId="7" borderId="79" xfId="0" applyFont="1" applyFill="1" applyBorder="1" applyAlignment="1">
      <alignment horizontal="center" vertical="center"/>
    </xf>
    <xf numFmtId="0" fontId="5" fillId="7" borderId="82" xfId="0" applyFont="1" applyFill="1" applyBorder="1" applyAlignment="1">
      <alignment horizontal="center" vertical="center"/>
    </xf>
    <xf numFmtId="0" fontId="5" fillId="7" borderId="80" xfId="0" applyFont="1" applyFill="1" applyBorder="1" applyAlignment="1">
      <alignment horizontal="left" vertical="center"/>
    </xf>
    <xf numFmtId="0" fontId="5" fillId="7" borderId="83" xfId="0" applyFont="1" applyFill="1" applyBorder="1" applyAlignment="1">
      <alignment horizontal="left"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4" fillId="8" borderId="105" xfId="0" applyFont="1" applyFill="1" applyBorder="1" applyAlignment="1">
      <alignment vertical="center"/>
    </xf>
    <xf numFmtId="0" fontId="14" fillId="8" borderId="106" xfId="0" applyFont="1" applyFill="1" applyBorder="1" applyAlignment="1">
      <alignment vertical="center"/>
    </xf>
    <xf numFmtId="0" fontId="14" fillId="8" borderId="109" xfId="0" applyFont="1" applyFill="1" applyBorder="1" applyAlignment="1">
      <alignment vertical="center"/>
    </xf>
    <xf numFmtId="0" fontId="14" fillId="8" borderId="110" xfId="0" applyFont="1" applyFill="1" applyBorder="1" applyAlignment="1">
      <alignment vertical="center"/>
    </xf>
    <xf numFmtId="0" fontId="14" fillId="8" borderId="306" xfId="0" applyFont="1" applyFill="1" applyBorder="1" applyAlignment="1">
      <alignment horizontal="center" vertical="center" wrapText="1"/>
    </xf>
    <xf numFmtId="0" fontId="14" fillId="8" borderId="111" xfId="0" applyFont="1" applyFill="1" applyBorder="1" applyAlignment="1">
      <alignment horizontal="center" vertical="center" wrapText="1"/>
    </xf>
    <xf numFmtId="0" fontId="14" fillId="8" borderId="108" xfId="0" applyFont="1" applyFill="1" applyBorder="1" applyAlignment="1">
      <alignment horizontal="center" vertical="center" wrapText="1"/>
    </xf>
    <xf numFmtId="0" fontId="5" fillId="0" borderId="379" xfId="0" applyFont="1" applyBorder="1" applyAlignment="1">
      <alignment horizontal="left" vertical="center"/>
    </xf>
    <xf numFmtId="0" fontId="5" fillId="0" borderId="123" xfId="0" applyFont="1" applyBorder="1" applyAlignment="1">
      <alignment horizontal="left" vertical="center"/>
    </xf>
    <xf numFmtId="0" fontId="14" fillId="8" borderId="118" xfId="0" applyFont="1" applyFill="1" applyBorder="1" applyAlignment="1">
      <alignment horizontal="left" vertical="center"/>
    </xf>
    <xf numFmtId="0" fontId="14" fillId="8" borderId="119" xfId="0" applyFont="1" applyFill="1" applyBorder="1" applyAlignment="1">
      <alignment horizontal="left" vertical="center"/>
    </xf>
    <xf numFmtId="0" fontId="14" fillId="8" borderId="124" xfId="0" applyFont="1" applyFill="1" applyBorder="1" applyAlignment="1">
      <alignment horizontal="center" vertical="center" wrapText="1"/>
    </xf>
    <xf numFmtId="0" fontId="14" fillId="8" borderId="124" xfId="0" applyFont="1" applyFill="1" applyBorder="1" applyAlignment="1">
      <alignment horizontal="center" vertical="center"/>
    </xf>
    <xf numFmtId="0" fontId="14" fillId="8" borderId="111" xfId="0" applyFont="1" applyFill="1" applyBorder="1" applyAlignment="1">
      <alignment horizontal="center" vertical="center"/>
    </xf>
    <xf numFmtId="0" fontId="14" fillId="0" borderId="114" xfId="0" applyFont="1" applyBorder="1" applyAlignment="1">
      <alignment vertical="center"/>
    </xf>
    <xf numFmtId="0" fontId="14" fillId="0" borderId="116" xfId="0" applyFont="1" applyBorder="1" applyAlignment="1">
      <alignment vertical="center"/>
    </xf>
    <xf numFmtId="0" fontId="7" fillId="3" borderId="115" xfId="0" applyFont="1" applyFill="1" applyBorder="1" applyAlignment="1">
      <alignment vertical="center"/>
    </xf>
    <xf numFmtId="0" fontId="7" fillId="3" borderId="117" xfId="0" applyFont="1" applyFill="1" applyBorder="1" applyAlignment="1">
      <alignment vertical="center"/>
    </xf>
    <xf numFmtId="166" fontId="5" fillId="3" borderId="122" xfId="0" applyNumberFormat="1" applyFont="1" applyFill="1" applyBorder="1" applyAlignment="1">
      <alignment vertical="center"/>
    </xf>
    <xf numFmtId="166" fontId="5" fillId="3" borderId="125" xfId="0" applyNumberFormat="1" applyFont="1" applyFill="1" applyBorder="1" applyAlignment="1">
      <alignment vertical="center"/>
    </xf>
    <xf numFmtId="0" fontId="5" fillId="0" borderId="126" xfId="0" applyFont="1" applyBorder="1" applyAlignment="1">
      <alignment horizontal="center" vertical="center" wrapText="1"/>
    </xf>
    <xf numFmtId="0" fontId="5" fillId="0" borderId="126" xfId="0" applyFont="1" applyBorder="1" applyAlignment="1">
      <alignment horizontal="center" vertical="center"/>
    </xf>
    <xf numFmtId="0" fontId="7" fillId="0" borderId="115" xfId="0" applyFont="1" applyBorder="1" applyAlignment="1">
      <alignment vertical="center"/>
    </xf>
    <xf numFmtId="0" fontId="7" fillId="0" borderId="117" xfId="0" applyFont="1" applyBorder="1" applyAlignment="1">
      <alignment vertical="center"/>
    </xf>
    <xf numFmtId="166" fontId="5" fillId="10" borderId="122" xfId="0" applyNumberFormat="1" applyFont="1" applyFill="1" applyBorder="1" applyAlignment="1">
      <alignment vertical="center"/>
    </xf>
    <xf numFmtId="166" fontId="5" fillId="10" borderId="125" xfId="0" applyNumberFormat="1" applyFont="1" applyFill="1" applyBorder="1" applyAlignment="1">
      <alignment vertical="center"/>
    </xf>
    <xf numFmtId="0" fontId="5" fillId="0" borderId="105" xfId="0" applyFont="1" applyBorder="1" applyAlignment="1" applyProtection="1">
      <alignment horizontal="center" vertical="center"/>
      <protection locked="0"/>
    </xf>
    <xf numFmtId="0" fontId="5" fillId="0" borderId="126" xfId="0" applyFont="1" applyBorder="1" applyAlignment="1" applyProtection="1">
      <alignment horizontal="center" vertical="center"/>
      <protection locked="0"/>
    </xf>
    <xf numFmtId="0" fontId="5" fillId="0" borderId="106" xfId="0" applyFont="1" applyBorder="1" applyAlignment="1" applyProtection="1">
      <alignment horizontal="center" vertical="center"/>
      <protection locked="0"/>
    </xf>
    <xf numFmtId="0" fontId="5" fillId="0" borderId="120" xfId="0" applyFont="1" applyBorder="1" applyAlignment="1" applyProtection="1">
      <alignment horizontal="center" vertical="center"/>
      <protection locked="0"/>
    </xf>
    <xf numFmtId="0" fontId="5" fillId="0" borderId="107" xfId="0" applyFont="1" applyBorder="1" applyAlignment="1" applyProtection="1">
      <alignment horizontal="center" vertical="center"/>
      <protection locked="0"/>
    </xf>
    <xf numFmtId="0" fontId="5" fillId="0" borderId="120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4" fontId="15" fillId="11" borderId="108" xfId="0" applyNumberFormat="1" applyFont="1" applyFill="1" applyBorder="1" applyAlignment="1">
      <alignment horizontal="right" vertical="center"/>
    </xf>
    <xf numFmtId="0" fontId="14" fillId="8" borderId="118" xfId="0" applyFont="1" applyFill="1" applyBorder="1" applyAlignment="1">
      <alignment horizontal="center" vertical="center"/>
    </xf>
    <xf numFmtId="0" fontId="14" fillId="8" borderId="127" xfId="0" applyFont="1" applyFill="1" applyBorder="1" applyAlignment="1">
      <alignment horizontal="center" vertical="center"/>
    </xf>
    <xf numFmtId="0" fontId="14" fillId="8" borderId="119" xfId="0" applyFont="1" applyFill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/>
    </xf>
    <xf numFmtId="4" fontId="15" fillId="0" borderId="108" xfId="0" applyNumberFormat="1" applyFont="1" applyBorder="1" applyAlignment="1">
      <alignment horizontal="right" vertical="center"/>
    </xf>
    <xf numFmtId="0" fontId="5" fillId="0" borderId="120" xfId="0" applyFont="1" applyBorder="1" applyAlignment="1">
      <alignment horizontal="left" vertical="center" wrapText="1"/>
    </xf>
    <xf numFmtId="0" fontId="5" fillId="0" borderId="107" xfId="0" applyFont="1" applyBorder="1" applyAlignment="1">
      <alignment horizontal="left" vertical="center" wrapText="1"/>
    </xf>
    <xf numFmtId="0" fontId="5" fillId="0" borderId="129" xfId="0" applyFont="1" applyBorder="1" applyAlignment="1">
      <alignment horizontal="center" vertical="center"/>
    </xf>
    <xf numFmtId="0" fontId="5" fillId="0" borderId="106" xfId="0" applyFont="1" applyBorder="1" applyAlignment="1">
      <alignment horizontal="center" vertical="center"/>
    </xf>
    <xf numFmtId="0" fontId="5" fillId="0" borderId="131" xfId="0" applyFont="1" applyBorder="1" applyAlignment="1">
      <alignment horizontal="center" vertical="center"/>
    </xf>
    <xf numFmtId="0" fontId="5" fillId="0" borderId="110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5" fillId="0" borderId="127" xfId="0" applyFont="1" applyBorder="1" applyAlignment="1">
      <alignment horizontal="center" vertical="center"/>
    </xf>
    <xf numFmtId="0" fontId="5" fillId="0" borderId="119" xfId="0" applyFont="1" applyBorder="1" applyAlignment="1">
      <alignment horizontal="center" vertical="center"/>
    </xf>
    <xf numFmtId="0" fontId="5" fillId="0" borderId="130" xfId="0" applyFont="1" applyBorder="1" applyAlignment="1">
      <alignment horizontal="center" vertical="center"/>
    </xf>
    <xf numFmtId="0" fontId="5" fillId="0" borderId="132" xfId="0" applyFont="1" applyBorder="1" applyAlignment="1">
      <alignment horizontal="center" vertical="center"/>
    </xf>
    <xf numFmtId="0" fontId="5" fillId="4" borderId="105" xfId="0" applyFont="1" applyFill="1" applyBorder="1" applyAlignment="1">
      <alignment horizontal="left" vertical="center" wrapText="1"/>
    </xf>
    <xf numFmtId="0" fontId="5" fillId="4" borderId="106" xfId="0" applyFont="1" applyFill="1" applyBorder="1" applyAlignment="1">
      <alignment horizontal="left" vertical="center" wrapText="1"/>
    </xf>
    <xf numFmtId="0" fontId="5" fillId="4" borderId="120" xfId="0" applyFont="1" applyFill="1" applyBorder="1" applyAlignment="1">
      <alignment horizontal="left" vertical="center" wrapText="1"/>
    </xf>
    <xf numFmtId="0" fontId="5" fillId="4" borderId="107" xfId="0" applyFont="1" applyFill="1" applyBorder="1" applyAlignment="1">
      <alignment horizontal="left" vertical="center" wrapText="1"/>
    </xf>
    <xf numFmtId="0" fontId="14" fillId="0" borderId="126" xfId="0" applyFont="1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5" fillId="17" borderId="299" xfId="0" applyFont="1" applyFill="1" applyBorder="1" applyAlignment="1">
      <alignment horizontal="center" vertical="center"/>
    </xf>
    <xf numFmtId="0" fontId="5" fillId="17" borderId="78" xfId="0" applyFont="1" applyFill="1" applyBorder="1" applyAlignment="1">
      <alignment horizontal="center" vertical="center"/>
    </xf>
    <xf numFmtId="0" fontId="5" fillId="17" borderId="81" xfId="0" applyFont="1" applyFill="1" applyBorder="1" applyAlignment="1">
      <alignment horizontal="center" vertical="center"/>
    </xf>
    <xf numFmtId="0" fontId="5" fillId="17" borderId="135" xfId="0" applyFont="1" applyFill="1" applyBorder="1" applyAlignment="1">
      <alignment horizontal="center" vertical="center" wrapText="1"/>
    </xf>
    <xf numFmtId="0" fontId="5" fillId="17" borderId="136" xfId="0" applyFont="1" applyFill="1" applyBorder="1" applyAlignment="1">
      <alignment horizontal="center" vertical="center" wrapText="1"/>
    </xf>
    <xf numFmtId="0" fontId="5" fillId="17" borderId="246" xfId="0" applyFont="1" applyFill="1" applyBorder="1" applyAlignment="1">
      <alignment horizontal="center" vertical="center" wrapText="1"/>
    </xf>
    <xf numFmtId="0" fontId="5" fillId="17" borderId="137" xfId="0" applyFont="1" applyFill="1" applyBorder="1" applyAlignment="1">
      <alignment horizontal="center" vertical="center" wrapText="1"/>
    </xf>
    <xf numFmtId="0" fontId="5" fillId="17" borderId="140" xfId="0" applyFont="1" applyFill="1" applyBorder="1" applyAlignment="1">
      <alignment horizontal="center" vertical="center" wrapText="1"/>
    </xf>
    <xf numFmtId="0" fontId="5" fillId="17" borderId="139" xfId="0" applyFont="1" applyFill="1" applyBorder="1" applyAlignment="1">
      <alignment horizontal="center" vertical="center" wrapText="1"/>
    </xf>
    <xf numFmtId="0" fontId="5" fillId="17" borderId="300" xfId="0" applyFont="1" applyFill="1" applyBorder="1" applyAlignment="1">
      <alignment horizontal="center" vertical="center"/>
    </xf>
    <xf numFmtId="0" fontId="5" fillId="17" borderId="82" xfId="0" applyFont="1" applyFill="1" applyBorder="1" applyAlignment="1">
      <alignment horizontal="center" vertical="center"/>
    </xf>
    <xf numFmtId="0" fontId="5" fillId="17" borderId="300" xfId="0" applyFont="1" applyFill="1" applyBorder="1" applyAlignment="1">
      <alignment horizontal="center" vertical="center" wrapText="1"/>
    </xf>
    <xf numFmtId="0" fontId="5" fillId="17" borderId="82" xfId="0" applyFont="1" applyFill="1" applyBorder="1" applyAlignment="1">
      <alignment horizontal="center" vertical="center" wrapText="1"/>
    </xf>
    <xf numFmtId="0" fontId="5" fillId="17" borderId="301" xfId="0" applyFont="1" applyFill="1" applyBorder="1" applyAlignment="1">
      <alignment horizontal="center" vertical="center"/>
    </xf>
    <xf numFmtId="0" fontId="5" fillId="17" borderId="302" xfId="0" applyFont="1" applyFill="1" applyBorder="1" applyAlignment="1">
      <alignment horizontal="center" vertical="center"/>
    </xf>
    <xf numFmtId="0" fontId="36" fillId="18" borderId="0" xfId="10" applyFont="1" applyFill="1" applyAlignment="1">
      <alignment horizontal="center" vertical="center"/>
    </xf>
    <xf numFmtId="0" fontId="42" fillId="0" borderId="0" xfId="9" applyFont="1" applyAlignment="1">
      <alignment horizontal="center" vertical="center"/>
    </xf>
    <xf numFmtId="0" fontId="36" fillId="5" borderId="29" xfId="10" applyFont="1" applyFill="1" applyBorder="1" applyAlignment="1">
      <alignment horizontal="center" vertical="center" wrapText="1"/>
    </xf>
    <xf numFmtId="0" fontId="36" fillId="5" borderId="133" xfId="10" applyFont="1" applyFill="1" applyBorder="1" applyAlignment="1">
      <alignment horizontal="center" vertical="center" wrapText="1"/>
    </xf>
    <xf numFmtId="0" fontId="63" fillId="20" borderId="318" xfId="10" applyFont="1" applyFill="1" applyBorder="1" applyAlignment="1">
      <alignment horizontal="center" vertical="center" wrapText="1"/>
    </xf>
    <xf numFmtId="0" fontId="63" fillId="20" borderId="316" xfId="10" applyFont="1" applyFill="1" applyBorder="1" applyAlignment="1">
      <alignment horizontal="center" vertical="center" wrapText="1"/>
    </xf>
    <xf numFmtId="0" fontId="36" fillId="5" borderId="303" xfId="10" applyFont="1" applyFill="1" applyBorder="1" applyAlignment="1">
      <alignment horizontal="center" vertical="center" wrapText="1"/>
    </xf>
    <xf numFmtId="0" fontId="36" fillId="5" borderId="304" xfId="10" applyFont="1" applyFill="1" applyBorder="1" applyAlignment="1">
      <alignment horizontal="center" vertical="center" wrapText="1"/>
    </xf>
    <xf numFmtId="0" fontId="36" fillId="5" borderId="28" xfId="10" applyFont="1" applyFill="1" applyBorder="1" applyAlignment="1">
      <alignment horizontal="center" vertical="center" wrapText="1"/>
    </xf>
    <xf numFmtId="0" fontId="36" fillId="5" borderId="228" xfId="10" applyFont="1" applyFill="1" applyBorder="1" applyAlignment="1">
      <alignment horizontal="center" vertical="center" wrapText="1"/>
    </xf>
    <xf numFmtId="0" fontId="36" fillId="5" borderId="304" xfId="10" applyFont="1" applyFill="1" applyBorder="1" applyAlignment="1">
      <alignment horizontal="center" vertical="center"/>
    </xf>
    <xf numFmtId="0" fontId="36" fillId="21" borderId="304" xfId="10" applyFont="1" applyFill="1" applyBorder="1" applyAlignment="1">
      <alignment horizontal="center" vertical="center" wrapText="1"/>
    </xf>
    <xf numFmtId="0" fontId="36" fillId="21" borderId="29" xfId="10" applyFont="1" applyFill="1" applyBorder="1" applyAlignment="1">
      <alignment horizontal="center" vertical="center" wrapText="1"/>
    </xf>
    <xf numFmtId="0" fontId="36" fillId="21" borderId="133" xfId="10" applyFont="1" applyFill="1" applyBorder="1" applyAlignment="1">
      <alignment horizontal="center" vertical="center" wrapText="1"/>
    </xf>
    <xf numFmtId="0" fontId="36" fillId="21" borderId="305" xfId="10" applyFont="1" applyFill="1" applyBorder="1" applyAlignment="1">
      <alignment horizontal="center" vertical="center" wrapText="1"/>
    </xf>
    <xf numFmtId="0" fontId="36" fillId="21" borderId="30" xfId="10" applyFont="1" applyFill="1" applyBorder="1" applyAlignment="1">
      <alignment horizontal="center" vertical="center" wrapText="1"/>
    </xf>
    <xf numFmtId="0" fontId="36" fillId="21" borderId="134" xfId="10" applyFont="1" applyFill="1" applyBorder="1" applyAlignment="1">
      <alignment horizontal="center" vertical="center" wrapText="1"/>
    </xf>
    <xf numFmtId="0" fontId="37" fillId="21" borderId="1" xfId="10" applyFont="1" applyFill="1" applyBorder="1" applyAlignment="1">
      <alignment horizontal="center" vertical="center" wrapText="1"/>
    </xf>
    <xf numFmtId="0" fontId="37" fillId="21" borderId="2" xfId="10" applyFont="1" applyFill="1" applyBorder="1" applyAlignment="1">
      <alignment horizontal="center" vertical="center" wrapText="1"/>
    </xf>
    <xf numFmtId="0" fontId="37" fillId="21" borderId="3" xfId="10" applyFont="1" applyFill="1" applyBorder="1" applyAlignment="1">
      <alignment horizontal="center" vertical="center" wrapText="1"/>
    </xf>
    <xf numFmtId="0" fontId="37" fillId="21" borderId="4" xfId="10" applyFont="1" applyFill="1" applyBorder="1" applyAlignment="1">
      <alignment horizontal="center" vertical="center" wrapText="1"/>
    </xf>
    <xf numFmtId="0" fontId="37" fillId="21" borderId="0" xfId="10" applyFont="1" applyFill="1" applyAlignment="1">
      <alignment horizontal="center" vertical="center" wrapText="1"/>
    </xf>
    <xf numFmtId="0" fontId="37" fillId="21" borderId="5" xfId="10" applyFont="1" applyFill="1" applyBorder="1" applyAlignment="1">
      <alignment horizontal="center" vertical="center" wrapText="1"/>
    </xf>
    <xf numFmtId="0" fontId="35" fillId="21" borderId="4" xfId="10" applyFont="1" applyFill="1" applyBorder="1" applyAlignment="1" applyProtection="1">
      <alignment horizontal="center" vertical="top"/>
      <protection locked="0"/>
    </xf>
    <xf numFmtId="0" fontId="35" fillId="21" borderId="0" xfId="10" applyFont="1" applyFill="1" applyAlignment="1" applyProtection="1">
      <alignment horizontal="center" vertical="top"/>
      <protection locked="0"/>
    </xf>
    <xf numFmtId="0" fontId="35" fillId="21" borderId="5" xfId="10" applyFont="1" applyFill="1" applyBorder="1" applyAlignment="1" applyProtection="1">
      <alignment horizontal="center" vertical="top"/>
      <protection locked="0"/>
    </xf>
    <xf numFmtId="0" fontId="36" fillId="21" borderId="4" xfId="10" applyFont="1" applyFill="1" applyBorder="1" applyAlignment="1" applyProtection="1">
      <alignment horizontal="left"/>
      <protection locked="0"/>
    </xf>
    <xf numFmtId="0" fontId="36" fillId="21" borderId="0" xfId="10" applyFont="1" applyFill="1" applyAlignment="1" applyProtection="1">
      <alignment horizontal="left"/>
      <protection locked="0"/>
    </xf>
    <xf numFmtId="0" fontId="35" fillId="5" borderId="7" xfId="10" applyFont="1" applyFill="1" applyBorder="1" applyAlignment="1" applyProtection="1">
      <alignment horizontal="center" vertical="center"/>
      <protection locked="0"/>
    </xf>
    <xf numFmtId="0" fontId="35" fillId="5" borderId="8" xfId="10" applyFont="1" applyFill="1" applyBorder="1" applyAlignment="1" applyProtection="1">
      <alignment horizontal="center" vertical="center"/>
      <protection locked="0"/>
    </xf>
    <xf numFmtId="0" fontId="7" fillId="0" borderId="0" xfId="9" applyFont="1" applyAlignment="1">
      <alignment horizontal="center" vertical="center"/>
    </xf>
    <xf numFmtId="0" fontId="5" fillId="2" borderId="29" xfId="7" applyFont="1" applyFill="1" applyBorder="1" applyAlignment="1">
      <alignment horizontal="center" vertical="center" wrapText="1"/>
    </xf>
    <xf numFmtId="0" fontId="5" fillId="2" borderId="133" xfId="7" applyFont="1" applyFill="1" applyBorder="1" applyAlignment="1">
      <alignment horizontal="center" vertical="center" wrapText="1"/>
    </xf>
    <xf numFmtId="0" fontId="5" fillId="2" borderId="31" xfId="7" applyFont="1" applyFill="1" applyBorder="1" applyAlignment="1">
      <alignment horizontal="center" vertical="center" wrapText="1"/>
    </xf>
    <xf numFmtId="0" fontId="5" fillId="2" borderId="33" xfId="7" applyFont="1" applyFill="1" applyBorder="1" applyAlignment="1">
      <alignment horizontal="center" vertical="center" wrapText="1"/>
    </xf>
    <xf numFmtId="0" fontId="5" fillId="2" borderId="303" xfId="7" applyFont="1" applyFill="1" applyBorder="1" applyAlignment="1">
      <alignment horizontal="center" vertical="center" wrapText="1"/>
    </xf>
    <xf numFmtId="0" fontId="5" fillId="2" borderId="28" xfId="7" applyFont="1" applyFill="1" applyBorder="1" applyAlignment="1">
      <alignment horizontal="center" vertical="center" wrapText="1"/>
    </xf>
    <xf numFmtId="0" fontId="5" fillId="2" borderId="228" xfId="7" applyFont="1" applyFill="1" applyBorder="1" applyAlignment="1">
      <alignment horizontal="center" vertical="center" wrapText="1"/>
    </xf>
    <xf numFmtId="0" fontId="5" fillId="0" borderId="304" xfId="7" applyFont="1" applyBorder="1" applyAlignment="1">
      <alignment horizontal="center" vertical="center" wrapText="1"/>
    </xf>
    <xf numFmtId="0" fontId="5" fillId="0" borderId="29" xfId="7" applyFont="1" applyBorder="1" applyAlignment="1">
      <alignment horizontal="center" vertical="center" wrapText="1"/>
    </xf>
    <xf numFmtId="0" fontId="5" fillId="0" borderId="133" xfId="7" applyFont="1" applyBorder="1" applyAlignment="1">
      <alignment horizontal="center" vertical="center" wrapText="1"/>
    </xf>
    <xf numFmtId="0" fontId="5" fillId="2" borderId="304" xfId="7" applyFont="1" applyFill="1" applyBorder="1" applyAlignment="1">
      <alignment horizontal="center" vertical="center"/>
    </xf>
    <xf numFmtId="0" fontId="5" fillId="2" borderId="305" xfId="7" applyFont="1" applyFill="1" applyBorder="1" applyAlignment="1">
      <alignment horizontal="center" vertical="center" wrapText="1"/>
    </xf>
    <xf numFmtId="0" fontId="5" fillId="2" borderId="30" xfId="7" applyFont="1" applyFill="1" applyBorder="1" applyAlignment="1">
      <alignment horizontal="center" vertical="center" wrapText="1"/>
    </xf>
    <xf numFmtId="0" fontId="5" fillId="2" borderId="134" xfId="7" applyFont="1" applyFill="1" applyBorder="1" applyAlignment="1">
      <alignment horizontal="center" vertical="center" wrapText="1"/>
    </xf>
    <xf numFmtId="0" fontId="18" fillId="2" borderId="1" xfId="7" applyFont="1" applyFill="1" applyBorder="1" applyAlignment="1">
      <alignment horizontal="center" vertical="center"/>
    </xf>
    <xf numFmtId="0" fontId="75" fillId="2" borderId="2" xfId="7" applyFont="1" applyFill="1" applyBorder="1" applyAlignment="1">
      <alignment horizontal="center" vertical="center"/>
    </xf>
    <xf numFmtId="0" fontId="75" fillId="2" borderId="3" xfId="7" applyFont="1" applyFill="1" applyBorder="1" applyAlignment="1">
      <alignment horizontal="center" vertical="center"/>
    </xf>
    <xf numFmtId="0" fontId="18" fillId="2" borderId="4" xfId="7" applyFont="1" applyFill="1" applyBorder="1" applyAlignment="1">
      <alignment horizontal="center" vertical="center" wrapText="1"/>
    </xf>
    <xf numFmtId="0" fontId="18" fillId="2" borderId="0" xfId="7" applyFont="1" applyFill="1" applyAlignment="1">
      <alignment horizontal="center" vertical="center"/>
    </xf>
    <xf numFmtId="0" fontId="18" fillId="2" borderId="5" xfId="7" applyFont="1" applyFill="1" applyBorder="1" applyAlignment="1">
      <alignment horizontal="center" vertical="center"/>
    </xf>
    <xf numFmtId="0" fontId="12" fillId="2" borderId="4" xfId="7" applyFont="1" applyFill="1" applyBorder="1" applyAlignment="1">
      <alignment horizontal="center" vertical="top"/>
    </xf>
    <xf numFmtId="0" fontId="12" fillId="2" borderId="0" xfId="7" applyFont="1" applyFill="1" applyAlignment="1">
      <alignment horizontal="center" vertical="top"/>
    </xf>
    <xf numFmtId="0" fontId="12" fillId="2" borderId="5" xfId="7" applyFont="1" applyFill="1" applyBorder="1" applyAlignment="1">
      <alignment horizontal="center" vertical="top"/>
    </xf>
    <xf numFmtId="0" fontId="5" fillId="2" borderId="4" xfId="7" applyFont="1" applyFill="1" applyBorder="1" applyAlignment="1" applyProtection="1">
      <alignment horizontal="left" vertical="top"/>
      <protection locked="0"/>
    </xf>
    <xf numFmtId="0" fontId="5" fillId="2" borderId="0" xfId="7" applyFont="1" applyFill="1" applyAlignment="1" applyProtection="1">
      <alignment horizontal="left" vertical="top"/>
      <protection locked="0"/>
    </xf>
    <xf numFmtId="0" fontId="5" fillId="2" borderId="0" xfId="7" applyFont="1" applyFill="1" applyAlignment="1" applyProtection="1">
      <alignment horizontal="right" vertical="top"/>
      <protection locked="0"/>
    </xf>
    <xf numFmtId="0" fontId="5" fillId="2" borderId="5" xfId="7" applyFont="1" applyFill="1" applyBorder="1" applyAlignment="1" applyProtection="1">
      <alignment horizontal="right" vertical="top"/>
      <protection locked="0"/>
    </xf>
    <xf numFmtId="0" fontId="13" fillId="0" borderId="28" xfId="10" applyFont="1" applyBorder="1" applyAlignment="1">
      <alignment horizontal="center" vertical="center"/>
    </xf>
    <xf numFmtId="0" fontId="13" fillId="0" borderId="29" xfId="10" applyFont="1" applyBorder="1" applyAlignment="1">
      <alignment horizontal="center" vertical="center"/>
    </xf>
    <xf numFmtId="0" fontId="13" fillId="0" borderId="213" xfId="10" applyFont="1" applyBorder="1" applyAlignment="1">
      <alignment horizontal="center" vertical="center" wrapText="1"/>
    </xf>
    <xf numFmtId="0" fontId="13" fillId="0" borderId="31" xfId="10" applyFont="1" applyBorder="1" applyAlignment="1">
      <alignment horizontal="center" vertical="center" wrapText="1"/>
    </xf>
    <xf numFmtId="0" fontId="13" fillId="3" borderId="318" xfId="10" applyFont="1" applyFill="1" applyBorder="1" applyAlignment="1">
      <alignment horizontal="center" vertical="center" wrapText="1"/>
    </xf>
    <xf numFmtId="0" fontId="13" fillId="3" borderId="316" xfId="10" applyFont="1" applyFill="1" applyBorder="1" applyAlignment="1">
      <alignment horizontal="center" vertical="center" wrapText="1"/>
    </xf>
    <xf numFmtId="0" fontId="5" fillId="18" borderId="0" xfId="10" applyFont="1" applyFill="1" applyAlignment="1">
      <alignment horizontal="center" vertical="center"/>
    </xf>
    <xf numFmtId="0" fontId="9" fillId="18" borderId="1" xfId="10" applyFont="1" applyFill="1" applyBorder="1" applyAlignment="1">
      <alignment horizontal="center" vertical="center" wrapText="1"/>
    </xf>
    <xf numFmtId="0" fontId="9" fillId="18" borderId="2" xfId="10" applyFont="1" applyFill="1" applyBorder="1" applyAlignment="1">
      <alignment horizontal="center" vertical="center" wrapText="1"/>
    </xf>
    <xf numFmtId="0" fontId="9" fillId="18" borderId="3" xfId="10" applyFont="1" applyFill="1" applyBorder="1" applyAlignment="1">
      <alignment horizontal="center" vertical="center" wrapText="1"/>
    </xf>
    <xf numFmtId="0" fontId="18" fillId="18" borderId="4" xfId="10" applyFont="1" applyFill="1" applyBorder="1" applyAlignment="1">
      <alignment horizontal="center" vertical="center" wrapText="1"/>
    </xf>
    <xf numFmtId="0" fontId="18" fillId="18" borderId="0" xfId="10" applyFont="1" applyFill="1" applyAlignment="1">
      <alignment horizontal="center" vertical="center" wrapText="1"/>
    </xf>
    <xf numFmtId="0" fontId="18" fillId="18" borderId="5" xfId="10" applyFont="1" applyFill="1" applyBorder="1" applyAlignment="1">
      <alignment horizontal="center" vertical="center" wrapText="1"/>
    </xf>
    <xf numFmtId="0" fontId="12" fillId="18" borderId="4" xfId="10" applyFont="1" applyFill="1" applyBorder="1" applyAlignment="1" applyProtection="1">
      <alignment horizontal="center" vertical="top"/>
      <protection locked="0"/>
    </xf>
    <xf numFmtId="0" fontId="12" fillId="18" borderId="0" xfId="10" applyFont="1" applyFill="1" applyAlignment="1" applyProtection="1">
      <alignment horizontal="center" vertical="top"/>
      <protection locked="0"/>
    </xf>
    <xf numFmtId="0" fontId="12" fillId="18" borderId="5" xfId="10" applyFont="1" applyFill="1" applyBorder="1" applyAlignment="1" applyProtection="1">
      <alignment horizontal="center" vertical="top"/>
      <protection locked="0"/>
    </xf>
    <xf numFmtId="0" fontId="5" fillId="18" borderId="4" xfId="10" applyFont="1" applyFill="1" applyBorder="1" applyAlignment="1" applyProtection="1">
      <alignment horizontal="left" vertical="center"/>
      <protection locked="0"/>
    </xf>
    <xf numFmtId="0" fontId="5" fillId="18" borderId="0" xfId="10" applyFont="1" applyFill="1" applyAlignment="1" applyProtection="1">
      <alignment horizontal="left" vertical="center"/>
      <protection locked="0"/>
    </xf>
    <xf numFmtId="0" fontId="12" fillId="0" borderId="7" xfId="10" applyFont="1" applyBorder="1" applyAlignment="1" applyProtection="1">
      <alignment horizontal="center" vertical="center"/>
      <protection locked="0"/>
    </xf>
    <xf numFmtId="0" fontId="12" fillId="0" borderId="8" xfId="10" applyFont="1" applyBorder="1" applyAlignment="1" applyProtection="1">
      <alignment horizontal="center" vertical="center"/>
      <protection locked="0"/>
    </xf>
    <xf numFmtId="0" fontId="5" fillId="0" borderId="303" xfId="10" applyFont="1" applyBorder="1" applyAlignment="1">
      <alignment horizontal="center" vertical="center" wrapText="1"/>
    </xf>
    <xf numFmtId="0" fontId="5" fillId="0" borderId="304" xfId="10" applyFont="1" applyBorder="1" applyAlignment="1">
      <alignment horizontal="center" vertical="center" wrapText="1"/>
    </xf>
    <xf numFmtId="0" fontId="5" fillId="0" borderId="28" xfId="10" applyFont="1" applyBorder="1" applyAlignment="1">
      <alignment horizontal="center" vertical="center" wrapText="1"/>
    </xf>
    <xf numFmtId="0" fontId="5" fillId="0" borderId="29" xfId="10" applyFont="1" applyBorder="1" applyAlignment="1">
      <alignment horizontal="center" vertical="center" wrapText="1"/>
    </xf>
    <xf numFmtId="0" fontId="5" fillId="0" borderId="228" xfId="10" applyFont="1" applyBorder="1" applyAlignment="1">
      <alignment horizontal="center" vertical="center" wrapText="1"/>
    </xf>
    <xf numFmtId="0" fontId="5" fillId="0" borderId="133" xfId="10" applyFont="1" applyBorder="1" applyAlignment="1">
      <alignment horizontal="center" vertical="center" wrapText="1"/>
    </xf>
    <xf numFmtId="0" fontId="5" fillId="0" borderId="304" xfId="10" applyFont="1" applyBorder="1" applyAlignment="1">
      <alignment horizontal="center" vertical="center"/>
    </xf>
    <xf numFmtId="0" fontId="5" fillId="18" borderId="382" xfId="10" applyFont="1" applyFill="1" applyBorder="1" applyAlignment="1">
      <alignment horizontal="center" vertical="center" wrapText="1"/>
    </xf>
    <xf numFmtId="0" fontId="5" fillId="18" borderId="383" xfId="10" applyFont="1" applyFill="1" applyBorder="1" applyAlignment="1">
      <alignment horizontal="center" vertical="center" wrapText="1"/>
    </xf>
    <xf numFmtId="0" fontId="5" fillId="18" borderId="384" xfId="10" applyFont="1" applyFill="1" applyBorder="1" applyAlignment="1">
      <alignment horizontal="center" vertical="center" wrapText="1"/>
    </xf>
    <xf numFmtId="0" fontId="13" fillId="0" borderId="48" xfId="10" applyFont="1" applyBorder="1" applyAlignment="1">
      <alignment horizontal="center" vertical="center"/>
    </xf>
    <xf numFmtId="0" fontId="13" fillId="0" borderId="380" xfId="10" applyFont="1" applyBorder="1" applyAlignment="1">
      <alignment horizontal="center" vertical="center"/>
    </xf>
    <xf numFmtId="0" fontId="13" fillId="0" borderId="44" xfId="10" applyFont="1" applyBorder="1" applyAlignment="1">
      <alignment horizontal="center" vertical="center"/>
    </xf>
    <xf numFmtId="49" fontId="10" fillId="0" borderId="2" xfId="7" applyNumberFormat="1" applyFont="1" applyBorder="1" applyAlignment="1">
      <alignment horizontal="left" vertical="center" wrapText="1"/>
    </xf>
    <xf numFmtId="0" fontId="9" fillId="2" borderId="1" xfId="7" applyFont="1" applyFill="1" applyBorder="1" applyAlignment="1">
      <alignment horizontal="center"/>
    </xf>
    <xf numFmtId="0" fontId="17" fillId="2" borderId="2" xfId="7" applyFont="1" applyFill="1" applyBorder="1" applyAlignment="1">
      <alignment horizontal="center"/>
    </xf>
    <xf numFmtId="0" fontId="17" fillId="2" borderId="3" xfId="7" applyFont="1" applyFill="1" applyBorder="1" applyAlignment="1">
      <alignment horizontal="center"/>
    </xf>
    <xf numFmtId="0" fontId="5" fillId="2" borderId="0" xfId="7" applyFont="1" applyFill="1" applyAlignment="1">
      <alignment horizontal="right" vertical="top"/>
    </xf>
    <xf numFmtId="0" fontId="5" fillId="2" borderId="5" xfId="7" applyFont="1" applyFill="1" applyBorder="1" applyAlignment="1">
      <alignment horizontal="right" vertical="top"/>
    </xf>
    <xf numFmtId="0" fontId="5" fillId="2" borderId="387" xfId="7" applyFont="1" applyFill="1" applyBorder="1" applyAlignment="1">
      <alignment horizontal="center" vertical="center" wrapText="1"/>
    </xf>
    <xf numFmtId="0" fontId="5" fillId="2" borderId="388" xfId="7" applyFont="1" applyFill="1" applyBorder="1" applyAlignment="1">
      <alignment horizontal="center" vertical="center" wrapText="1"/>
    </xf>
    <xf numFmtId="0" fontId="5" fillId="2" borderId="389" xfId="7" applyFont="1" applyFill="1" applyBorder="1" applyAlignment="1">
      <alignment horizontal="center" vertical="center" wrapText="1"/>
    </xf>
    <xf numFmtId="0" fontId="5" fillId="0" borderId="24" xfId="10" applyFont="1" applyBorder="1" applyAlignment="1">
      <alignment horizontal="center" vertical="center" wrapText="1"/>
    </xf>
    <xf numFmtId="0" fontId="5" fillId="0" borderId="52" xfId="10" applyFont="1" applyBorder="1" applyAlignment="1">
      <alignment horizontal="center" vertical="center" wrapText="1"/>
    </xf>
    <xf numFmtId="0" fontId="5" fillId="0" borderId="34" xfId="1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12" fillId="5" borderId="5" xfId="0" applyFont="1" applyFill="1" applyBorder="1" applyAlignment="1">
      <alignment horizontal="center" vertical="top"/>
    </xf>
    <xf numFmtId="0" fontId="14" fillId="5" borderId="4" xfId="0" applyFont="1" applyFill="1" applyBorder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0" fillId="5" borderId="5" xfId="0" applyFont="1" applyFill="1" applyBorder="1" applyAlignment="1">
      <alignment horizontal="left" vertical="center"/>
    </xf>
    <xf numFmtId="0" fontId="5" fillId="5" borderId="9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0" fontId="5" fillId="5" borderId="344" xfId="0" applyFont="1" applyFill="1" applyBorder="1" applyAlignment="1">
      <alignment horizontal="center" vertical="center"/>
    </xf>
    <xf numFmtId="0" fontId="5" fillId="5" borderId="345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/>
    </xf>
    <xf numFmtId="0" fontId="18" fillId="5" borderId="4" xfId="0" applyFont="1" applyFill="1" applyBorder="1" applyAlignment="1">
      <alignment horizontal="center" wrapText="1"/>
    </xf>
    <xf numFmtId="0" fontId="18" fillId="5" borderId="0" xfId="0" applyFont="1" applyFill="1" applyAlignment="1">
      <alignment horizontal="center" wrapText="1"/>
    </xf>
    <xf numFmtId="0" fontId="18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5" fillId="5" borderId="344" xfId="0" applyFont="1" applyFill="1" applyBorder="1" applyAlignment="1">
      <alignment horizontal="center"/>
    </xf>
    <xf numFmtId="0" fontId="5" fillId="5" borderId="345" xfId="0" applyFont="1" applyFill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1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7" fillId="5" borderId="344" xfId="0" applyFont="1" applyFill="1" applyBorder="1" applyAlignment="1">
      <alignment horizontal="center"/>
    </xf>
    <xf numFmtId="0" fontId="7" fillId="5" borderId="345" xfId="0" applyFont="1" applyFill="1" applyBorder="1" applyAlignment="1">
      <alignment horizontal="center"/>
    </xf>
    <xf numFmtId="0" fontId="11" fillId="5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8" fillId="5" borderId="0" xfId="0" applyFont="1" applyFill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top"/>
    </xf>
    <xf numFmtId="0" fontId="4" fillId="5" borderId="0" xfId="0" applyFont="1" applyFill="1" applyAlignment="1">
      <alignment horizontal="center" vertical="top"/>
    </xf>
    <xf numFmtId="0" fontId="4" fillId="5" borderId="5" xfId="0" applyFont="1" applyFill="1" applyBorder="1" applyAlignment="1">
      <alignment horizontal="center" vertical="top"/>
    </xf>
    <xf numFmtId="0" fontId="5" fillId="5" borderId="391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center"/>
    </xf>
    <xf numFmtId="0" fontId="18" fillId="5" borderId="5" xfId="0" applyFont="1" applyFill="1" applyBorder="1" applyAlignment="1">
      <alignment horizontal="center"/>
    </xf>
    <xf numFmtId="0" fontId="12" fillId="0" borderId="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74" xfId="0" applyFont="1" applyBorder="1" applyAlignment="1">
      <alignment horizontal="left" vertical="center"/>
    </xf>
    <xf numFmtId="0" fontId="14" fillId="3" borderId="320" xfId="0" applyFont="1" applyFill="1" applyBorder="1" applyAlignment="1">
      <alignment horizontal="left" vertical="center"/>
    </xf>
    <xf numFmtId="0" fontId="14" fillId="3" borderId="321" xfId="0" applyFont="1" applyFill="1" applyBorder="1" applyAlignment="1">
      <alignment horizontal="left" vertical="center"/>
    </xf>
    <xf numFmtId="0" fontId="14" fillId="3" borderId="142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12" fillId="0" borderId="4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74" xfId="0" applyFont="1" applyBorder="1" applyAlignment="1">
      <alignment horizontal="left" vertical="center" wrapText="1"/>
    </xf>
    <xf numFmtId="0" fontId="11" fillId="3" borderId="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1" fillId="3" borderId="74" xfId="0" applyFont="1" applyFill="1" applyBorder="1" applyAlignment="1">
      <alignment horizontal="left" vertical="center"/>
    </xf>
    <xf numFmtId="0" fontId="12" fillId="0" borderId="4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74" xfId="0" applyFont="1" applyBorder="1" applyAlignment="1">
      <alignment horizontal="left"/>
    </xf>
    <xf numFmtId="0" fontId="11" fillId="3" borderId="4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74" xfId="0" applyFont="1" applyFill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26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5" fillId="0" borderId="376" xfId="0" applyFont="1" applyBorder="1" applyAlignment="1">
      <alignment horizontal="center" vertical="center"/>
    </xf>
    <xf numFmtId="0" fontId="5" fillId="0" borderId="344" xfId="0" applyFont="1" applyBorder="1" applyAlignment="1">
      <alignment horizontal="center" vertical="center"/>
    </xf>
    <xf numFmtId="0" fontId="5" fillId="0" borderId="345" xfId="0" applyFont="1" applyBorder="1" applyAlignment="1">
      <alignment horizontal="center" vertical="center"/>
    </xf>
    <xf numFmtId="0" fontId="12" fillId="2" borderId="0" xfId="12" applyFont="1" applyFill="1" applyAlignment="1">
      <alignment horizontal="center"/>
    </xf>
    <xf numFmtId="0" fontId="69" fillId="0" borderId="0" xfId="12" applyFont="1" applyAlignment="1">
      <alignment horizontal="center" vertical="center"/>
    </xf>
    <xf numFmtId="0" fontId="19" fillId="0" borderId="0" xfId="12" applyFont="1" applyAlignment="1">
      <alignment horizontal="center"/>
    </xf>
    <xf numFmtId="0" fontId="12" fillId="0" borderId="0" xfId="12" applyFont="1" applyAlignment="1">
      <alignment horizontal="left" vertical="center" shrinkToFit="1"/>
    </xf>
    <xf numFmtId="0" fontId="11" fillId="2" borderId="0" xfId="12" applyFont="1" applyFill="1" applyAlignment="1">
      <alignment vertical="top" wrapText="1"/>
    </xf>
    <xf numFmtId="0" fontId="79" fillId="17" borderId="398" xfId="12" applyFont="1" applyFill="1" applyBorder="1" applyAlignment="1">
      <alignment horizontal="center" vertical="center"/>
    </xf>
    <xf numFmtId="0" fontId="79" fillId="17" borderId="399" xfId="12" applyFont="1" applyFill="1" applyBorder="1" applyAlignment="1">
      <alignment horizontal="center" vertical="center"/>
    </xf>
    <xf numFmtId="0" fontId="79" fillId="17" borderId="400" xfId="12" applyFont="1" applyFill="1" applyBorder="1" applyAlignment="1">
      <alignment horizontal="center" vertical="center"/>
    </xf>
    <xf numFmtId="0" fontId="5" fillId="0" borderId="271" xfId="12" applyFont="1" applyBorder="1" applyAlignment="1">
      <alignment horizontal="center" vertical="center" shrinkToFit="1"/>
    </xf>
    <xf numFmtId="0" fontId="5" fillId="0" borderId="142" xfId="12" applyFont="1" applyBorder="1" applyAlignment="1">
      <alignment horizontal="center" vertical="center" shrinkToFit="1"/>
    </xf>
    <xf numFmtId="0" fontId="5" fillId="0" borderId="271" xfId="12" applyFont="1" applyBorder="1" applyAlignment="1">
      <alignment horizontal="center" vertical="center" wrapText="1"/>
    </xf>
    <xf numFmtId="0" fontId="5" fillId="0" borderId="321" xfId="12" applyFont="1" applyBorder="1" applyAlignment="1">
      <alignment horizontal="center" vertical="center" wrapText="1"/>
    </xf>
    <xf numFmtId="0" fontId="5" fillId="0" borderId="142" xfId="12" applyFont="1" applyBorder="1" applyAlignment="1">
      <alignment horizontal="center" vertical="center" wrapText="1"/>
    </xf>
    <xf numFmtId="0" fontId="5" fillId="0" borderId="271" xfId="12" applyFont="1" applyBorder="1" applyAlignment="1">
      <alignment horizontal="center" vertical="center" wrapText="1" shrinkToFit="1"/>
    </xf>
    <xf numFmtId="0" fontId="5" fillId="0" borderId="321" xfId="12" applyFont="1" applyBorder="1" applyAlignment="1">
      <alignment horizontal="center" vertical="center" wrapText="1" shrinkToFit="1"/>
    </xf>
    <xf numFmtId="0" fontId="5" fillId="0" borderId="322" xfId="12" applyFont="1" applyBorder="1" applyAlignment="1">
      <alignment horizontal="center" vertical="center" wrapText="1" shrinkToFit="1"/>
    </xf>
    <xf numFmtId="0" fontId="5" fillId="0" borderId="408" xfId="12" applyFont="1" applyBorder="1" applyAlignment="1">
      <alignment horizontal="center" vertical="center" wrapText="1" shrinkToFit="1"/>
    </xf>
    <xf numFmtId="0" fontId="5" fillId="0" borderId="69" xfId="12" applyFont="1" applyBorder="1" applyAlignment="1">
      <alignment horizontal="center" vertical="center" wrapText="1" shrinkToFit="1"/>
    </xf>
    <xf numFmtId="0" fontId="12" fillId="0" borderId="320" xfId="12" applyFont="1" applyBorder="1" applyAlignment="1">
      <alignment horizontal="center" wrapText="1"/>
    </xf>
    <xf numFmtId="0" fontId="12" fillId="0" borderId="321" xfId="12" applyFont="1" applyBorder="1" applyAlignment="1">
      <alignment horizontal="center" wrapText="1"/>
    </xf>
    <xf numFmtId="0" fontId="12" fillId="0" borderId="322" xfId="12" applyFont="1" applyBorder="1" applyAlignment="1">
      <alignment horizontal="center" wrapText="1"/>
    </xf>
    <xf numFmtId="0" fontId="12" fillId="0" borderId="320" xfId="12" applyFont="1" applyBorder="1" applyAlignment="1">
      <alignment horizontal="center"/>
    </xf>
    <xf numFmtId="0" fontId="12" fillId="0" borderId="321" xfId="12" applyFont="1" applyBorder="1" applyAlignment="1">
      <alignment horizontal="center"/>
    </xf>
    <xf numFmtId="0" fontId="12" fillId="0" borderId="322" xfId="12" applyFont="1" applyBorder="1" applyAlignment="1">
      <alignment horizontal="center"/>
    </xf>
    <xf numFmtId="0" fontId="5" fillId="0" borderId="402" xfId="12" applyFont="1" applyBorder="1" applyAlignment="1">
      <alignment horizontal="center" vertical="center" wrapText="1"/>
    </xf>
    <xf numFmtId="0" fontId="5" fillId="0" borderId="342" xfId="12" applyFont="1" applyBorder="1" applyAlignment="1">
      <alignment horizontal="center" vertical="center" wrapText="1"/>
    </xf>
    <xf numFmtId="0" fontId="5" fillId="0" borderId="402" xfId="12" applyFont="1" applyBorder="1" applyAlignment="1">
      <alignment horizontal="center" vertical="center" wrapText="1" shrinkToFit="1"/>
    </xf>
    <xf numFmtId="0" fontId="5" fillId="0" borderId="342" xfId="12" applyFont="1" applyBorder="1" applyAlignment="1">
      <alignment horizontal="center" vertical="center" wrapText="1" shrinkToFit="1"/>
    </xf>
    <xf numFmtId="0" fontId="5" fillId="0" borderId="403" xfId="12" applyFont="1" applyBorder="1" applyAlignment="1">
      <alignment horizontal="center" vertical="center" wrapText="1"/>
    </xf>
    <xf numFmtId="0" fontId="5" fillId="0" borderId="404" xfId="12" applyFont="1" applyBorder="1" applyAlignment="1">
      <alignment horizontal="center" vertical="center" wrapText="1"/>
    </xf>
    <xf numFmtId="0" fontId="5" fillId="0" borderId="405" xfId="12" applyFont="1" applyBorder="1" applyAlignment="1">
      <alignment horizontal="center" vertical="center" wrapText="1"/>
    </xf>
    <xf numFmtId="0" fontId="5" fillId="0" borderId="401" xfId="12" applyFont="1" applyBorder="1" applyAlignment="1">
      <alignment horizontal="center" vertical="center" wrapText="1" shrinkToFit="1"/>
    </xf>
    <xf numFmtId="0" fontId="5" fillId="0" borderId="16" xfId="12" applyFont="1" applyBorder="1" applyAlignment="1">
      <alignment horizontal="center" vertical="center" wrapText="1" shrinkToFit="1"/>
    </xf>
    <xf numFmtId="0" fontId="11" fillId="0" borderId="0" xfId="12" applyFont="1" applyAlignment="1">
      <alignment horizontal="center"/>
    </xf>
    <xf numFmtId="0" fontId="11" fillId="0" borderId="0" xfId="12" applyFont="1" applyAlignment="1">
      <alignment horizontal="left"/>
    </xf>
    <xf numFmtId="0" fontId="11" fillId="0" borderId="0" xfId="12" applyFont="1" applyAlignment="1">
      <alignment horizontal="center" vertical="center"/>
    </xf>
    <xf numFmtId="0" fontId="5" fillId="0" borderId="406" xfId="12" applyFont="1" applyBorder="1" applyAlignment="1">
      <alignment horizontal="center" vertical="center" wrapText="1"/>
    </xf>
    <xf numFmtId="0" fontId="5" fillId="0" borderId="378" xfId="12" applyFont="1" applyBorder="1" applyAlignment="1">
      <alignment horizontal="center" vertical="center" wrapText="1"/>
    </xf>
    <xf numFmtId="0" fontId="5" fillId="0" borderId="343" xfId="12" applyFont="1" applyBorder="1" applyAlignment="1">
      <alignment horizontal="center" vertical="center" wrapText="1" shrinkToFit="1"/>
    </xf>
    <xf numFmtId="0" fontId="5" fillId="0" borderId="404" xfId="12" applyFont="1" applyBorder="1" applyAlignment="1">
      <alignment horizontal="center" vertical="center" wrapText="1" shrinkToFit="1"/>
    </xf>
    <xf numFmtId="0" fontId="5" fillId="0" borderId="407" xfId="12" applyFont="1" applyBorder="1" applyAlignment="1">
      <alignment horizontal="center" vertical="center" wrapText="1" shrinkToFit="1"/>
    </xf>
    <xf numFmtId="49" fontId="12" fillId="0" borderId="0" xfId="12" applyNumberFormat="1" applyFont="1" applyAlignment="1">
      <alignment horizontal="center"/>
    </xf>
    <xf numFmtId="0" fontId="4" fillId="0" borderId="0" xfId="12" applyFont="1" applyAlignment="1">
      <alignment horizontal="center" vertical="center"/>
    </xf>
    <xf numFmtId="0" fontId="10" fillId="0" borderId="0" xfId="12" applyFont="1" applyAlignment="1">
      <alignment horizontal="left" wrapText="1"/>
    </xf>
    <xf numFmtId="0" fontId="10" fillId="0" borderId="0" xfId="12" applyFont="1" applyAlignment="1">
      <alignment wrapText="1"/>
    </xf>
    <xf numFmtId="0" fontId="10" fillId="0" borderId="0" xfId="12" applyFont="1" applyAlignment="1">
      <alignment horizontal="left" vertical="center" shrinkToFit="1"/>
    </xf>
    <xf numFmtId="0" fontId="5" fillId="0" borderId="0" xfId="12" applyFont="1" applyAlignment="1">
      <alignment horizontal="center" vertical="center"/>
    </xf>
    <xf numFmtId="0" fontId="12" fillId="0" borderId="0" xfId="12" applyFont="1" applyAlignment="1">
      <alignment horizontal="center" vertical="center"/>
    </xf>
    <xf numFmtId="0" fontId="10" fillId="2" borderId="0" xfId="12" applyFont="1" applyFill="1" applyAlignment="1">
      <alignment horizontal="left"/>
    </xf>
    <xf numFmtId="0" fontId="11" fillId="17" borderId="320" xfId="12" applyFont="1" applyFill="1" applyBorder="1" applyAlignment="1">
      <alignment horizontal="center" vertical="center"/>
    </xf>
    <xf numFmtId="0" fontId="11" fillId="17" borderId="321" xfId="12" applyFont="1" applyFill="1" applyBorder="1" applyAlignment="1">
      <alignment horizontal="center" vertical="center"/>
    </xf>
    <xf numFmtId="0" fontId="11" fillId="17" borderId="322" xfId="12" applyFont="1" applyFill="1" applyBorder="1" applyAlignment="1">
      <alignment horizontal="center" vertical="center"/>
    </xf>
    <xf numFmtId="0" fontId="10" fillId="0" borderId="271" xfId="12" applyFont="1" applyBorder="1" applyAlignment="1">
      <alignment horizontal="center" vertical="center" wrapText="1" shrinkToFit="1"/>
    </xf>
    <xf numFmtId="0" fontId="10" fillId="0" borderId="321" xfId="12" applyFont="1" applyBorder="1" applyAlignment="1">
      <alignment horizontal="center" vertical="center" wrapText="1" shrinkToFit="1"/>
    </xf>
    <xf numFmtId="0" fontId="10" fillId="0" borderId="270" xfId="12" applyFont="1" applyBorder="1" applyAlignment="1">
      <alignment horizontal="center" vertical="center" shrinkToFit="1"/>
    </xf>
    <xf numFmtId="0" fontId="10" fillId="0" borderId="142" xfId="12" applyFont="1" applyBorder="1" applyAlignment="1">
      <alignment horizontal="center" vertical="center" wrapText="1" shrinkToFit="1"/>
    </xf>
    <xf numFmtId="0" fontId="10" fillId="5" borderId="321" xfId="12" applyFont="1" applyFill="1" applyBorder="1" applyAlignment="1">
      <alignment horizontal="center" vertical="center" wrapText="1" shrinkToFit="1"/>
    </xf>
    <xf numFmtId="0" fontId="10" fillId="5" borderId="322" xfId="12" applyFont="1" applyFill="1" applyBorder="1" applyAlignment="1">
      <alignment horizontal="center" vertical="center" wrapText="1" shrinkToFit="1"/>
    </xf>
    <xf numFmtId="0" fontId="21" fillId="0" borderId="402" xfId="12" applyFont="1" applyBorder="1" applyAlignment="1">
      <alignment horizontal="center" vertical="center" shrinkToFit="1"/>
    </xf>
    <xf numFmtId="0" fontId="21" fillId="0" borderId="342" xfId="12" applyFont="1" applyBorder="1" applyAlignment="1">
      <alignment horizontal="center" vertical="center" shrinkToFit="1"/>
    </xf>
    <xf numFmtId="0" fontId="21" fillId="0" borderId="402" xfId="12" applyFont="1" applyBorder="1" applyAlignment="1">
      <alignment horizontal="center" vertical="center" wrapText="1" shrinkToFit="1"/>
    </xf>
    <xf numFmtId="0" fontId="78" fillId="0" borderId="342" xfId="12" applyFont="1" applyBorder="1" applyAlignment="1">
      <alignment horizontal="center" vertical="center" wrapText="1" shrinkToFit="1"/>
    </xf>
    <xf numFmtId="0" fontId="21" fillId="0" borderId="340" xfId="12" applyFont="1" applyBorder="1" applyAlignment="1">
      <alignment horizontal="center" vertical="center" shrinkToFit="1"/>
    </xf>
    <xf numFmtId="0" fontId="21" fillId="0" borderId="20" xfId="12" applyFont="1" applyBorder="1" applyAlignment="1">
      <alignment horizontal="center" vertical="center" shrinkToFit="1"/>
    </xf>
    <xf numFmtId="0" fontId="21" fillId="0" borderId="342" xfId="12" applyFont="1" applyBorder="1" applyAlignment="1">
      <alignment horizontal="center" vertical="center" wrapText="1" shrinkToFit="1"/>
    </xf>
    <xf numFmtId="0" fontId="21" fillId="5" borderId="403" xfId="12" applyFont="1" applyFill="1" applyBorder="1" applyAlignment="1">
      <alignment horizontal="center" vertical="center" wrapText="1" shrinkToFit="1"/>
    </xf>
    <xf numFmtId="0" fontId="21" fillId="5" borderId="404" xfId="12" applyFont="1" applyFill="1" applyBorder="1" applyAlignment="1">
      <alignment horizontal="center" vertical="center" wrapText="1" shrinkToFit="1"/>
    </xf>
    <xf numFmtId="0" fontId="21" fillId="5" borderId="407" xfId="12" applyFont="1" applyFill="1" applyBorder="1" applyAlignment="1">
      <alignment horizontal="center" vertical="center" wrapText="1" shrinkToFit="1"/>
    </xf>
    <xf numFmtId="0" fontId="21" fillId="5" borderId="408" xfId="12" applyFont="1" applyFill="1" applyBorder="1" applyAlignment="1">
      <alignment horizontal="center" vertical="center" wrapText="1" shrinkToFit="1"/>
    </xf>
    <xf numFmtId="0" fontId="21" fillId="5" borderId="69" xfId="12" applyFont="1" applyFill="1" applyBorder="1" applyAlignment="1">
      <alignment horizontal="center" vertical="center" wrapText="1" shrinkToFit="1"/>
    </xf>
    <xf numFmtId="0" fontId="12" fillId="0" borderId="76" xfId="12" applyFont="1" applyBorder="1" applyAlignment="1">
      <alignment horizontal="left" shrinkToFit="1"/>
    </xf>
    <xf numFmtId="49" fontId="14" fillId="0" borderId="71" xfId="12" applyNumberFormat="1" applyFont="1" applyBorder="1" applyAlignment="1">
      <alignment horizontal="center"/>
    </xf>
    <xf numFmtId="49" fontId="14" fillId="0" borderId="0" xfId="12" applyNumberFormat="1" applyFont="1" applyAlignment="1">
      <alignment horizontal="center"/>
    </xf>
    <xf numFmtId="0" fontId="21" fillId="0" borderId="340" xfId="12" applyFont="1" applyBorder="1" applyAlignment="1">
      <alignment horizontal="center" vertical="center" wrapText="1" shrinkToFit="1"/>
    </xf>
    <xf numFmtId="0" fontId="21" fillId="0" borderId="20" xfId="12" applyFont="1" applyBorder="1" applyAlignment="1">
      <alignment horizontal="center" vertical="center" wrapText="1" shrinkToFit="1"/>
    </xf>
    <xf numFmtId="0" fontId="21" fillId="0" borderId="340" xfId="12" applyFont="1" applyBorder="1" applyAlignment="1">
      <alignment horizontal="center" vertical="center" wrapText="1"/>
    </xf>
    <xf numFmtId="0" fontId="21" fillId="0" borderId="20" xfId="12" applyFont="1" applyBorder="1" applyAlignment="1">
      <alignment horizontal="center" vertical="center" wrapText="1"/>
    </xf>
    <xf numFmtId="0" fontId="21" fillId="0" borderId="402" xfId="12" applyFont="1" applyBorder="1" applyAlignment="1">
      <alignment horizontal="center" vertical="center" wrapText="1"/>
    </xf>
    <xf numFmtId="0" fontId="78" fillId="0" borderId="342" xfId="12" applyFont="1" applyBorder="1"/>
    <xf numFmtId="0" fontId="78" fillId="0" borderId="20" xfId="12" applyFont="1" applyBorder="1" applyAlignment="1">
      <alignment horizontal="center" vertical="center" wrapText="1"/>
    </xf>
    <xf numFmtId="0" fontId="14" fillId="0" borderId="0" xfId="12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12" applyFont="1" applyAlignment="1">
      <alignment horizontal="left"/>
    </xf>
    <xf numFmtId="0" fontId="11" fillId="0" borderId="0" xfId="15" applyFont="1" applyAlignment="1">
      <alignment horizontal="center"/>
    </xf>
    <xf numFmtId="44" fontId="18" fillId="2" borderId="1" xfId="5" applyFont="1" applyFill="1" applyBorder="1" applyAlignment="1">
      <alignment horizontal="center" vertical="center" wrapText="1"/>
    </xf>
    <xf numFmtId="44" fontId="18" fillId="2" borderId="2" xfId="5" applyFont="1" applyFill="1" applyBorder="1" applyAlignment="1">
      <alignment horizontal="center" vertical="center" wrapText="1"/>
    </xf>
    <xf numFmtId="44" fontId="18" fillId="2" borderId="2" xfId="5" applyFont="1" applyFill="1" applyBorder="1" applyAlignment="1">
      <alignment horizontal="center" vertical="center"/>
    </xf>
    <xf numFmtId="44" fontId="18" fillId="2" borderId="3" xfId="5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9" fillId="2" borderId="9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342" xfId="0" applyFont="1" applyFill="1" applyBorder="1" applyAlignment="1">
      <alignment horizontal="center" vertical="center" wrapText="1"/>
    </xf>
    <xf numFmtId="0" fontId="9" fillId="2" borderId="340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344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4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14" fillId="0" borderId="0" xfId="12" applyFont="1" applyAlignment="1">
      <alignment horizontal="left"/>
    </xf>
    <xf numFmtId="0" fontId="5" fillId="0" borderId="0" xfId="12" applyFont="1" applyAlignment="1">
      <alignment horizontal="left"/>
    </xf>
    <xf numFmtId="0" fontId="5" fillId="2" borderId="4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0" fontId="5" fillId="2" borderId="9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14" fillId="2" borderId="34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376" xfId="0" applyFont="1" applyFill="1" applyBorder="1" applyAlignment="1">
      <alignment horizontal="center" vertical="center" wrapText="1"/>
    </xf>
    <xf numFmtId="0" fontId="5" fillId="2" borderId="344" xfId="0" applyFont="1" applyFill="1" applyBorder="1" applyAlignment="1">
      <alignment horizontal="center" vertical="center" wrapText="1"/>
    </xf>
    <xf numFmtId="0" fontId="5" fillId="2" borderId="377" xfId="0" applyFont="1" applyFill="1" applyBorder="1" applyAlignment="1">
      <alignment horizontal="center" vertical="center" wrapText="1"/>
    </xf>
    <xf numFmtId="0" fontId="5" fillId="2" borderId="340" xfId="0" applyFont="1" applyFill="1" applyBorder="1" applyAlignment="1">
      <alignment horizontal="center" vertical="center" wrapText="1"/>
    </xf>
    <xf numFmtId="0" fontId="14" fillId="2" borderId="341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69" fillId="0" borderId="136" xfId="0" applyFont="1" applyBorder="1" applyAlignment="1">
      <alignment horizontal="center" vertical="center" wrapText="1"/>
    </xf>
    <xf numFmtId="0" fontId="69" fillId="0" borderId="137" xfId="0" applyFont="1" applyBorder="1" applyAlignment="1">
      <alignment horizontal="center" vertical="center"/>
    </xf>
    <xf numFmtId="0" fontId="69" fillId="0" borderId="139" xfId="0" applyFont="1" applyBorder="1" applyAlignment="1">
      <alignment horizontal="center" vertical="center"/>
    </xf>
    <xf numFmtId="0" fontId="69" fillId="0" borderId="13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9" fillId="0" borderId="71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9" fillId="0" borderId="71" xfId="0" applyFont="1" applyBorder="1" applyAlignment="1">
      <alignment horizontal="center" vertical="center"/>
    </xf>
    <xf numFmtId="0" fontId="37" fillId="2" borderId="1" xfId="4" applyFont="1" applyFill="1" applyBorder="1" applyAlignment="1">
      <alignment horizontal="center" wrapText="1"/>
    </xf>
    <xf numFmtId="0" fontId="37" fillId="2" borderId="2" xfId="4" applyFont="1" applyFill="1" applyBorder="1" applyAlignment="1">
      <alignment horizontal="center"/>
    </xf>
    <xf numFmtId="0" fontId="37" fillId="2" borderId="3" xfId="4" applyFont="1" applyFill="1" applyBorder="1" applyAlignment="1">
      <alignment horizontal="center"/>
    </xf>
    <xf numFmtId="0" fontId="35" fillId="2" borderId="0" xfId="4" applyFont="1" applyFill="1" applyAlignment="1">
      <alignment horizontal="center"/>
    </xf>
    <xf numFmtId="0" fontId="35" fillId="0" borderId="151" xfId="16" applyFont="1" applyBorder="1" applyAlignment="1" applyProtection="1">
      <alignment horizontal="center"/>
      <protection locked="0"/>
    </xf>
    <xf numFmtId="0" fontId="35" fillId="0" borderId="152" xfId="16" applyFont="1" applyBorder="1" applyAlignment="1" applyProtection="1">
      <alignment horizontal="center"/>
      <protection locked="0"/>
    </xf>
    <xf numFmtId="0" fontId="35" fillId="0" borderId="153" xfId="16" applyFont="1" applyBorder="1" applyAlignment="1" applyProtection="1">
      <alignment horizontal="center"/>
      <protection locked="0"/>
    </xf>
    <xf numFmtId="0" fontId="35" fillId="0" borderId="156" xfId="16" applyFont="1" applyBorder="1" applyAlignment="1" applyProtection="1">
      <alignment horizontal="center"/>
      <protection locked="0"/>
    </xf>
    <xf numFmtId="0" fontId="35" fillId="0" borderId="157" xfId="16" applyFont="1" applyBorder="1" applyAlignment="1" applyProtection="1">
      <alignment horizontal="center"/>
      <protection locked="0"/>
    </xf>
    <xf numFmtId="0" fontId="35" fillId="0" borderId="158" xfId="16" applyFont="1" applyBorder="1" applyAlignment="1" applyProtection="1">
      <alignment horizontal="center"/>
      <protection locked="0"/>
    </xf>
    <xf numFmtId="0" fontId="35" fillId="0" borderId="146" xfId="16" applyFont="1" applyBorder="1" applyAlignment="1" applyProtection="1">
      <alignment horizontal="center"/>
      <protection locked="0"/>
    </xf>
    <xf numFmtId="0" fontId="35" fillId="0" borderId="147" xfId="16" applyFont="1" applyBorder="1" applyAlignment="1" applyProtection="1">
      <alignment horizontal="center"/>
      <protection locked="0"/>
    </xf>
    <xf numFmtId="0" fontId="35" fillId="0" borderId="148" xfId="16" applyFont="1" applyBorder="1" applyAlignment="1" applyProtection="1">
      <alignment horizontal="center"/>
      <protection locked="0"/>
    </xf>
    <xf numFmtId="0" fontId="37" fillId="2" borderId="1" xfId="16" applyFont="1" applyFill="1" applyBorder="1" applyAlignment="1">
      <alignment horizontal="center" wrapText="1"/>
    </xf>
    <xf numFmtId="0" fontId="37" fillId="2" borderId="2" xfId="16" applyFont="1" applyFill="1" applyBorder="1" applyAlignment="1">
      <alignment horizontal="center" wrapText="1"/>
    </xf>
    <xf numFmtId="0" fontId="37" fillId="2" borderId="2" xfId="16" applyFont="1" applyFill="1" applyBorder="1" applyAlignment="1">
      <alignment horizontal="center"/>
    </xf>
    <xf numFmtId="0" fontId="37" fillId="2" borderId="3" xfId="16" applyFont="1" applyFill="1" applyBorder="1" applyAlignment="1">
      <alignment horizontal="center"/>
    </xf>
    <xf numFmtId="0" fontId="35" fillId="2" borderId="0" xfId="16" applyFont="1" applyFill="1" applyAlignment="1">
      <alignment horizontal="center"/>
    </xf>
    <xf numFmtId="0" fontId="42" fillId="11" borderId="35" xfId="16" applyFont="1" applyFill="1" applyBorder="1" applyAlignment="1">
      <alignment horizontal="center" vertical="center"/>
    </xf>
    <xf numFmtId="0" fontId="42" fillId="11" borderId="141" xfId="16" applyFont="1" applyFill="1" applyBorder="1" applyAlignment="1">
      <alignment horizontal="center" vertical="center"/>
    </xf>
    <xf numFmtId="0" fontId="42" fillId="11" borderId="67" xfId="16" applyFont="1" applyFill="1" applyBorder="1" applyAlignment="1">
      <alignment horizontal="center" vertical="center"/>
    </xf>
    <xf numFmtId="0" fontId="42" fillId="11" borderId="69" xfId="16" applyFont="1" applyFill="1" applyBorder="1" applyAlignment="1">
      <alignment horizontal="center" vertical="center"/>
    </xf>
    <xf numFmtId="0" fontId="42" fillId="11" borderId="142" xfId="16" applyFont="1" applyFill="1" applyBorder="1" applyAlignment="1">
      <alignment horizontal="center" vertical="center"/>
    </xf>
    <xf numFmtId="43" fontId="57" fillId="3" borderId="320" xfId="1" applyFont="1" applyFill="1" applyBorder="1" applyAlignment="1" applyProtection="1">
      <alignment horizontal="center" vertical="center"/>
    </xf>
    <xf numFmtId="43" fontId="57" fillId="3" borderId="321" xfId="1" applyFont="1" applyFill="1" applyBorder="1" applyAlignment="1" applyProtection="1">
      <alignment horizontal="center" vertical="center"/>
    </xf>
    <xf numFmtId="43" fontId="57" fillId="3" borderId="322" xfId="1" applyFont="1" applyFill="1" applyBorder="1" applyAlignment="1" applyProtection="1">
      <alignment horizontal="center" vertical="center"/>
    </xf>
    <xf numFmtId="0" fontId="36" fillId="0" borderId="0" xfId="0" applyFont="1" applyAlignment="1">
      <alignment horizontal="center" vertical="center"/>
    </xf>
    <xf numFmtId="0" fontId="62" fillId="0" borderId="0" xfId="15" applyFont="1" applyAlignment="1">
      <alignment horizontal="center"/>
    </xf>
    <xf numFmtId="0" fontId="57" fillId="2" borderId="1" xfId="0" applyFont="1" applyFill="1" applyBorder="1" applyAlignment="1">
      <alignment horizontal="center" vertical="center" wrapText="1"/>
    </xf>
    <xf numFmtId="0" fontId="57" fillId="2" borderId="2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horizontal="center" vertical="center" wrapText="1"/>
    </xf>
    <xf numFmtId="0" fontId="57" fillId="2" borderId="4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center" vertical="center" wrapText="1"/>
    </xf>
    <xf numFmtId="0" fontId="57" fillId="2" borderId="5" xfId="0" applyFont="1" applyFill="1" applyBorder="1" applyAlignment="1">
      <alignment horizontal="center" vertical="center" wrapText="1"/>
    </xf>
    <xf numFmtId="0" fontId="58" fillId="2" borderId="262" xfId="0" applyFont="1" applyFill="1" applyBorder="1" applyAlignment="1">
      <alignment horizontal="left" vertical="center" wrapText="1"/>
    </xf>
    <xf numFmtId="0" fontId="58" fillId="2" borderId="7" xfId="0" applyFont="1" applyFill="1" applyBorder="1" applyAlignment="1">
      <alignment horizontal="left" vertical="center" wrapText="1"/>
    </xf>
    <xf numFmtId="0" fontId="57" fillId="10" borderId="1" xfId="0" applyFont="1" applyFill="1" applyBorder="1" applyAlignment="1">
      <alignment horizontal="center" vertical="center" wrapText="1"/>
    </xf>
    <xf numFmtId="0" fontId="57" fillId="10" borderId="262" xfId="0" applyFont="1" applyFill="1" applyBorder="1" applyAlignment="1">
      <alignment horizontal="center" vertical="center" wrapText="1"/>
    </xf>
    <xf numFmtId="3" fontId="57" fillId="10" borderId="319" xfId="0" applyNumberFormat="1" applyFont="1" applyFill="1" applyBorder="1" applyAlignment="1">
      <alignment horizontal="center" vertical="center" wrapText="1"/>
    </xf>
    <xf numFmtId="0" fontId="57" fillId="10" borderId="320" xfId="0" applyFont="1" applyFill="1" applyBorder="1" applyAlignment="1">
      <alignment horizontal="center" vertical="center" wrapText="1"/>
    </xf>
    <xf numFmtId="0" fontId="57" fillId="10" borderId="321" xfId="0" applyFont="1" applyFill="1" applyBorder="1" applyAlignment="1">
      <alignment horizontal="center" vertical="center" wrapText="1"/>
    </xf>
    <xf numFmtId="0" fontId="57" fillId="10" borderId="322" xfId="0" applyFont="1" applyFill="1" applyBorder="1" applyAlignment="1">
      <alignment horizontal="center" vertical="center" wrapText="1"/>
    </xf>
    <xf numFmtId="0" fontId="58" fillId="10" borderId="67" xfId="0" applyFont="1" applyFill="1" applyBorder="1" applyAlignment="1">
      <alignment horizontal="center" vertical="center" wrapText="1"/>
    </xf>
    <xf numFmtId="0" fontId="58" fillId="10" borderId="69" xfId="0" applyFont="1" applyFill="1" applyBorder="1" applyAlignment="1">
      <alignment horizontal="center" vertical="center" wrapText="1"/>
    </xf>
    <xf numFmtId="0" fontId="60" fillId="10" borderId="67" xfId="0" applyFont="1" applyFill="1" applyBorder="1" applyAlignment="1">
      <alignment horizontal="center" vertical="center" wrapText="1"/>
    </xf>
    <xf numFmtId="0" fontId="60" fillId="10" borderId="69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0" fontId="62" fillId="2" borderId="1" xfId="0" applyFont="1" applyFill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 applyProtection="1">
      <alignment horizontal="right" vertical="center" wrapText="1"/>
      <protection locked="0"/>
    </xf>
    <xf numFmtId="0" fontId="36" fillId="2" borderId="8" xfId="0" applyFont="1" applyFill="1" applyBorder="1" applyAlignment="1" applyProtection="1">
      <alignment horizontal="right" vertical="center" wrapText="1"/>
      <protection locked="0"/>
    </xf>
    <xf numFmtId="0" fontId="58" fillId="10" borderId="41" xfId="0" applyFont="1" applyFill="1" applyBorder="1" applyAlignment="1">
      <alignment horizontal="center" vertical="center" wrapText="1"/>
    </xf>
    <xf numFmtId="0" fontId="58" fillId="10" borderId="28" xfId="0" applyFont="1" applyFill="1" applyBorder="1" applyAlignment="1">
      <alignment horizontal="center" vertical="center" wrapText="1"/>
    </xf>
    <xf numFmtId="0" fontId="58" fillId="10" borderId="212" xfId="0" applyFont="1" applyFill="1" applyBorder="1" applyAlignment="1">
      <alignment horizontal="center" vertical="center" wrapText="1"/>
    </xf>
    <xf numFmtId="0" fontId="58" fillId="2" borderId="42" xfId="0" applyFont="1" applyFill="1" applyBorder="1" applyAlignment="1">
      <alignment horizontal="center" vertical="center" wrapText="1"/>
    </xf>
    <xf numFmtId="0" fontId="58" fillId="2" borderId="43" xfId="0" applyFont="1" applyFill="1" applyBorder="1" applyAlignment="1">
      <alignment horizontal="center" vertical="center" wrapText="1"/>
    </xf>
    <xf numFmtId="0" fontId="58" fillId="10" borderId="29" xfId="0" applyFont="1" applyFill="1" applyBorder="1" applyAlignment="1">
      <alignment horizontal="center" vertical="center" wrapText="1"/>
    </xf>
    <xf numFmtId="0" fontId="58" fillId="10" borderId="30" xfId="0" applyFont="1" applyFill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47" fillId="0" borderId="419" xfId="16" applyFont="1" applyBorder="1" applyAlignment="1">
      <alignment horizontal="center" wrapText="1"/>
    </xf>
    <xf numFmtId="0" fontId="47" fillId="0" borderId="420" xfId="16" applyFont="1" applyBorder="1" applyAlignment="1">
      <alignment horizontal="center" wrapText="1"/>
    </xf>
    <xf numFmtId="0" fontId="47" fillId="0" borderId="421" xfId="16" applyFont="1" applyBorder="1" applyAlignment="1">
      <alignment horizontal="center" wrapText="1"/>
    </xf>
    <xf numFmtId="0" fontId="49" fillId="10" borderId="163" xfId="0" applyFont="1" applyFill="1" applyBorder="1" applyAlignment="1">
      <alignment horizontal="center" vertical="center" wrapText="1"/>
    </xf>
    <xf numFmtId="0" fontId="49" fillId="10" borderId="163" xfId="0" applyFont="1" applyFill="1" applyBorder="1" applyAlignment="1">
      <alignment horizontal="center" vertical="center"/>
    </xf>
    <xf numFmtId="0" fontId="49" fillId="10" borderId="359" xfId="0" applyFont="1" applyFill="1" applyBorder="1" applyAlignment="1">
      <alignment horizontal="center" vertical="center"/>
    </xf>
    <xf numFmtId="0" fontId="49" fillId="10" borderId="346" xfId="0" applyFont="1" applyFill="1" applyBorder="1" applyAlignment="1">
      <alignment horizontal="center" vertical="center"/>
    </xf>
    <xf numFmtId="0" fontId="49" fillId="10" borderId="358" xfId="0" applyFont="1" applyFill="1" applyBorder="1" applyAlignment="1">
      <alignment horizontal="center" vertical="center"/>
    </xf>
    <xf numFmtId="0" fontId="49" fillId="10" borderId="357" xfId="0" applyFont="1" applyFill="1" applyBorder="1" applyAlignment="1">
      <alignment horizontal="center" vertical="center"/>
    </xf>
    <xf numFmtId="0" fontId="49" fillId="10" borderId="164" xfId="0" applyFont="1" applyFill="1" applyBorder="1" applyAlignment="1">
      <alignment horizontal="center" vertical="center" wrapText="1"/>
    </xf>
    <xf numFmtId="0" fontId="49" fillId="10" borderId="167" xfId="0" applyFont="1" applyFill="1" applyBorder="1" applyAlignment="1">
      <alignment horizontal="center" vertical="center" wrapText="1"/>
    </xf>
    <xf numFmtId="0" fontId="53" fillId="0" borderId="164" xfId="0" applyFont="1" applyBorder="1" applyAlignment="1">
      <alignment horizontal="center" vertical="center" wrapText="1"/>
    </xf>
    <xf numFmtId="0" fontId="53" fillId="0" borderId="347" xfId="0" applyFont="1" applyBorder="1" applyAlignment="1">
      <alignment horizontal="center" vertical="center" wrapText="1"/>
    </xf>
    <xf numFmtId="0" fontId="55" fillId="6" borderId="180" xfId="0" applyFont="1" applyFill="1" applyBorder="1" applyAlignment="1">
      <alignment horizontal="center" vertical="center" wrapText="1"/>
    </xf>
    <xf numFmtId="0" fontId="55" fillId="6" borderId="174" xfId="0" applyFont="1" applyFill="1" applyBorder="1" applyAlignment="1">
      <alignment horizontal="center" vertical="center" wrapText="1"/>
    </xf>
    <xf numFmtId="0" fontId="49" fillId="0" borderId="368" xfId="0" applyFont="1" applyBorder="1" applyAlignment="1">
      <alignment horizontal="center"/>
    </xf>
    <xf numFmtId="0" fontId="49" fillId="0" borderId="369" xfId="0" applyFont="1" applyBorder="1" applyAlignment="1">
      <alignment horizontal="center"/>
    </xf>
    <xf numFmtId="0" fontId="49" fillId="0" borderId="370" xfId="0" applyFont="1" applyBorder="1" applyAlignment="1">
      <alignment horizontal="center"/>
    </xf>
    <xf numFmtId="0" fontId="49" fillId="10" borderId="165" xfId="0" applyFont="1" applyFill="1" applyBorder="1" applyAlignment="1">
      <alignment horizontal="center" vertical="center"/>
    </xf>
    <xf numFmtId="0" fontId="49" fillId="10" borderId="166" xfId="0" applyFont="1" applyFill="1" applyBorder="1" applyAlignment="1">
      <alignment horizontal="center" vertical="center"/>
    </xf>
    <xf numFmtId="0" fontId="52" fillId="5" borderId="168" xfId="0" applyFont="1" applyFill="1" applyBorder="1" applyAlignment="1">
      <alignment horizontal="center" vertical="center" wrapText="1"/>
    </xf>
    <xf numFmtId="0" fontId="52" fillId="5" borderId="172" xfId="0" applyFont="1" applyFill="1" applyBorder="1" applyAlignment="1">
      <alignment horizontal="center" vertical="center" wrapText="1"/>
    </xf>
    <xf numFmtId="0" fontId="52" fillId="5" borderId="347" xfId="0" applyFont="1" applyFill="1" applyBorder="1" applyAlignment="1">
      <alignment horizontal="center" vertical="center" wrapText="1"/>
    </xf>
    <xf numFmtId="0" fontId="53" fillId="0" borderId="167" xfId="0" applyFont="1" applyBorder="1" applyAlignment="1">
      <alignment horizontal="center" vertical="center" wrapText="1"/>
    </xf>
    <xf numFmtId="0" fontId="52" fillId="5" borderId="164" xfId="0" applyFont="1" applyFill="1" applyBorder="1" applyAlignment="1">
      <alignment horizontal="center" vertical="center" wrapText="1"/>
    </xf>
    <xf numFmtId="0" fontId="52" fillId="5" borderId="167" xfId="0" applyFont="1" applyFill="1" applyBorder="1" applyAlignment="1">
      <alignment horizontal="center" vertical="center" wrapText="1"/>
    </xf>
    <xf numFmtId="0" fontId="45" fillId="5" borderId="279" xfId="12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 wrapText="1"/>
    </xf>
    <xf numFmtId="0" fontId="62" fillId="10" borderId="275" xfId="12" applyFont="1" applyFill="1" applyBorder="1" applyAlignment="1">
      <alignment horizontal="center" vertical="center" wrapText="1"/>
    </xf>
    <xf numFmtId="0" fontId="62" fillId="10" borderId="218" xfId="12" applyFont="1" applyFill="1" applyBorder="1" applyAlignment="1">
      <alignment horizontal="center" vertical="center" wrapText="1"/>
    </xf>
    <xf numFmtId="0" fontId="62" fillId="10" borderId="276" xfId="12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2" fillId="0" borderId="1" xfId="16" applyFont="1" applyBorder="1" applyAlignment="1">
      <alignment horizontal="center"/>
    </xf>
    <xf numFmtId="0" fontId="62" fillId="0" borderId="2" xfId="16" applyFont="1" applyBorder="1" applyAlignment="1">
      <alignment horizontal="center"/>
    </xf>
    <xf numFmtId="0" fontId="62" fillId="0" borderId="3" xfId="16" applyFont="1" applyBorder="1" applyAlignment="1">
      <alignment horizontal="center"/>
    </xf>
    <xf numFmtId="0" fontId="36" fillId="2" borderId="4" xfId="16" applyFont="1" applyFill="1" applyBorder="1" applyAlignment="1" applyProtection="1">
      <alignment horizontal="center" vertical="center"/>
      <protection locked="0"/>
    </xf>
    <xf numFmtId="0" fontId="36" fillId="2" borderId="0" xfId="16" applyFont="1" applyFill="1" applyAlignment="1" applyProtection="1">
      <alignment horizontal="center" vertical="center"/>
      <protection locked="0"/>
    </xf>
    <xf numFmtId="0" fontId="36" fillId="2" borderId="5" xfId="16" applyFont="1" applyFill="1" applyBorder="1" applyAlignment="1" applyProtection="1">
      <alignment horizontal="center" vertical="center"/>
      <protection locked="0"/>
    </xf>
    <xf numFmtId="0" fontId="36" fillId="2" borderId="7" xfId="16" applyFont="1" applyFill="1" applyBorder="1" applyAlignment="1" applyProtection="1">
      <alignment horizontal="right" vertical="top"/>
      <protection locked="0"/>
    </xf>
    <xf numFmtId="0" fontId="36" fillId="2" borderId="8" xfId="16" applyFont="1" applyFill="1" applyBorder="1" applyAlignment="1" applyProtection="1">
      <alignment horizontal="right" vertical="top"/>
      <protection locked="0"/>
    </xf>
    <xf numFmtId="0" fontId="62" fillId="10" borderId="273" xfId="12" applyFont="1" applyFill="1" applyBorder="1" applyAlignment="1">
      <alignment horizontal="center" vertical="center"/>
    </xf>
    <xf numFmtId="0" fontId="62" fillId="10" borderId="217" xfId="12" applyFont="1" applyFill="1" applyBorder="1" applyAlignment="1">
      <alignment horizontal="center" vertical="center"/>
    </xf>
    <xf numFmtId="0" fontId="62" fillId="10" borderId="274" xfId="12" applyFont="1" applyFill="1" applyBorder="1" applyAlignment="1">
      <alignment horizontal="center" vertical="center"/>
    </xf>
    <xf numFmtId="0" fontId="36" fillId="11" borderId="38" xfId="0" applyFont="1" applyFill="1" applyBorder="1" applyAlignment="1">
      <alignment horizontal="center" vertical="center" wrapText="1"/>
    </xf>
    <xf numFmtId="0" fontId="36" fillId="11" borderId="221" xfId="0" applyFont="1" applyFill="1" applyBorder="1" applyAlignment="1">
      <alignment horizontal="center" vertical="center" wrapText="1"/>
    </xf>
    <xf numFmtId="44" fontId="37" fillId="2" borderId="1" xfId="5" applyFont="1" applyFill="1" applyBorder="1" applyAlignment="1">
      <alignment horizontal="center" wrapText="1"/>
    </xf>
    <xf numFmtId="44" fontId="37" fillId="2" borderId="2" xfId="5" applyFont="1" applyFill="1" applyBorder="1" applyAlignment="1">
      <alignment horizontal="center" wrapText="1"/>
    </xf>
    <xf numFmtId="44" fontId="37" fillId="2" borderId="3" xfId="5" applyFont="1" applyFill="1" applyBorder="1" applyAlignment="1">
      <alignment horizont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16" xfId="0" applyFont="1" applyFill="1" applyBorder="1" applyAlignment="1">
      <alignment horizontal="center" vertical="center" wrapText="1"/>
    </xf>
    <xf numFmtId="0" fontId="36" fillId="11" borderId="20" xfId="0" applyFont="1" applyFill="1" applyBorder="1" applyAlignment="1">
      <alignment horizontal="center" vertical="center" wrapText="1"/>
    </xf>
    <xf numFmtId="0" fontId="36" fillId="11" borderId="10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62" fillId="11" borderId="336" xfId="0" applyFont="1" applyFill="1" applyBorder="1" applyAlignment="1">
      <alignment horizontal="center" vertical="center" wrapText="1"/>
    </xf>
    <xf numFmtId="49" fontId="42" fillId="0" borderId="262" xfId="0" applyNumberFormat="1" applyFont="1" applyBorder="1" applyAlignment="1">
      <alignment horizontal="center" vertical="center" wrapText="1"/>
    </xf>
    <xf numFmtId="49" fontId="42" fillId="0" borderId="7" xfId="0" applyNumberFormat="1" applyFont="1" applyBorder="1" applyAlignment="1">
      <alignment horizontal="center" vertical="center" wrapText="1"/>
    </xf>
    <xf numFmtId="49" fontId="42" fillId="0" borderId="224" xfId="0" applyNumberFormat="1" applyFont="1" applyBorder="1" applyAlignment="1">
      <alignment horizontal="center" vertical="center" wrapText="1"/>
    </xf>
    <xf numFmtId="49" fontId="42" fillId="0" borderId="33" xfId="0" applyNumberFormat="1" applyFont="1" applyBorder="1" applyAlignment="1">
      <alignment horizontal="center" vertical="center" wrapText="1"/>
    </xf>
    <xf numFmtId="44" fontId="37" fillId="2" borderId="1" xfId="5" applyFont="1" applyFill="1" applyBorder="1" applyAlignment="1">
      <alignment horizontal="center" vertical="center" wrapText="1"/>
    </xf>
    <xf numFmtId="44" fontId="37" fillId="2" borderId="2" xfId="5" applyFont="1" applyFill="1" applyBorder="1" applyAlignment="1">
      <alignment horizontal="center" vertical="center"/>
    </xf>
    <xf numFmtId="44" fontId="37" fillId="2" borderId="3" xfId="5" applyFont="1" applyFill="1" applyBorder="1" applyAlignment="1">
      <alignment horizontal="center" vertical="center"/>
    </xf>
    <xf numFmtId="0" fontId="36" fillId="2" borderId="9" xfId="0" applyFont="1" applyFill="1" applyBorder="1" applyAlignment="1">
      <alignment horizontal="center" vertical="center" wrapText="1"/>
    </xf>
    <xf numFmtId="0" fontId="36" fillId="2" borderId="16" xfId="0" applyFont="1" applyFill="1" applyBorder="1" applyAlignment="1">
      <alignment horizontal="center" vertical="center" wrapText="1"/>
    </xf>
    <xf numFmtId="0" fontId="36" fillId="2" borderId="340" xfId="0" applyFont="1" applyFill="1" applyBorder="1" applyAlignment="1">
      <alignment horizontal="center" vertical="center" wrapText="1"/>
    </xf>
    <xf numFmtId="0" fontId="36" fillId="2" borderId="20" xfId="0" applyFont="1" applyFill="1" applyBorder="1" applyAlignment="1">
      <alignment horizontal="center" vertical="center" wrapText="1"/>
    </xf>
    <xf numFmtId="0" fontId="36" fillId="2" borderId="341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 applyProtection="1">
      <alignment horizontal="right" wrapText="1"/>
      <protection locked="0"/>
    </xf>
    <xf numFmtId="0" fontId="36" fillId="2" borderId="8" xfId="0" applyFont="1" applyFill="1" applyBorder="1" applyAlignment="1" applyProtection="1">
      <alignment horizontal="right" wrapText="1"/>
      <protection locked="0"/>
    </xf>
    <xf numFmtId="0" fontId="60" fillId="2" borderId="1" xfId="0" applyFont="1" applyFill="1" applyBorder="1" applyAlignment="1">
      <alignment horizontal="center" wrapText="1"/>
    </xf>
    <xf numFmtId="0" fontId="60" fillId="2" borderId="2" xfId="0" applyFont="1" applyFill="1" applyBorder="1" applyAlignment="1">
      <alignment horizontal="center" wrapText="1"/>
    </xf>
    <xf numFmtId="0" fontId="60" fillId="2" borderId="3" xfId="0" applyFont="1" applyFill="1" applyBorder="1" applyAlignment="1">
      <alignment horizontal="center" wrapText="1"/>
    </xf>
    <xf numFmtId="0" fontId="58" fillId="2" borderId="4" xfId="0" applyFont="1" applyFill="1" applyBorder="1" applyAlignment="1">
      <alignment horizontal="center" vertical="top" wrapText="1"/>
    </xf>
    <xf numFmtId="0" fontId="58" fillId="2" borderId="0" xfId="0" applyFont="1" applyFill="1" applyAlignment="1">
      <alignment horizontal="center" vertical="top" wrapText="1"/>
    </xf>
    <xf numFmtId="0" fontId="58" fillId="2" borderId="5" xfId="0" applyFont="1" applyFill="1" applyBorder="1" applyAlignment="1">
      <alignment horizontal="center" vertical="top" wrapText="1"/>
    </xf>
    <xf numFmtId="0" fontId="36" fillId="2" borderId="262" xfId="0" applyFont="1" applyFill="1" applyBorder="1" applyAlignment="1" applyProtection="1">
      <alignment horizontal="left" vertical="center" wrapText="1"/>
      <protection locked="0"/>
    </xf>
    <xf numFmtId="0" fontId="36" fillId="2" borderId="7" xfId="0" applyFont="1" applyFill="1" applyBorder="1" applyAlignment="1" applyProtection="1">
      <alignment horizontal="left" vertical="center" wrapText="1"/>
      <protection locked="0"/>
    </xf>
    <xf numFmtId="0" fontId="58" fillId="2" borderId="1" xfId="0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horizontal="center" vertical="center" wrapText="1"/>
    </xf>
    <xf numFmtId="0" fontId="58" fillId="10" borderId="1" xfId="0" applyFont="1" applyFill="1" applyBorder="1" applyAlignment="1">
      <alignment horizontal="center" vertical="center" wrapText="1"/>
    </xf>
    <xf numFmtId="0" fontId="58" fillId="10" borderId="14" xfId="0" applyFont="1" applyFill="1" applyBorder="1" applyAlignment="1">
      <alignment horizontal="center" vertical="center" wrapText="1"/>
    </xf>
    <xf numFmtId="0" fontId="58" fillId="10" borderId="4" xfId="0" applyFont="1" applyFill="1" applyBorder="1" applyAlignment="1">
      <alignment horizontal="center" vertical="center" wrapText="1"/>
    </xf>
    <xf numFmtId="0" fontId="58" fillId="10" borderId="74" xfId="0" applyFont="1" applyFill="1" applyBorder="1" applyAlignment="1">
      <alignment horizontal="center" vertical="center" wrapText="1"/>
    </xf>
    <xf numFmtId="0" fontId="58" fillId="10" borderId="262" xfId="0" applyFont="1" applyFill="1" applyBorder="1" applyAlignment="1">
      <alignment horizontal="center" vertical="center" wrapText="1"/>
    </xf>
    <xf numFmtId="0" fontId="58" fillId="10" borderId="39" xfId="0" applyFont="1" applyFill="1" applyBorder="1" applyAlignment="1">
      <alignment horizontal="center" vertical="center" wrapText="1"/>
    </xf>
    <xf numFmtId="0" fontId="58" fillId="2" borderId="13" xfId="0" applyFont="1" applyFill="1" applyBorder="1" applyAlignment="1">
      <alignment horizontal="center" vertical="center" wrapText="1"/>
    </xf>
    <xf numFmtId="0" fontId="58" fillId="2" borderId="343" xfId="0" applyFont="1" applyFill="1" applyBorder="1" applyAlignment="1">
      <alignment horizontal="center" vertical="center" wrapText="1"/>
    </xf>
    <xf numFmtId="0" fontId="58" fillId="2" borderId="344" xfId="0" applyFont="1" applyFill="1" applyBorder="1" applyAlignment="1">
      <alignment horizontal="center" vertical="center" wrapText="1"/>
    </xf>
    <xf numFmtId="0" fontId="58" fillId="2" borderId="345" xfId="0" applyFont="1" applyFill="1" applyBorder="1" applyAlignment="1">
      <alignment horizontal="center" vertical="center" wrapText="1"/>
    </xf>
    <xf numFmtId="0" fontId="58" fillId="2" borderId="135" xfId="0" applyFont="1" applyFill="1" applyBorder="1" applyAlignment="1">
      <alignment horizontal="center" vertical="center" wrapText="1"/>
    </xf>
    <xf numFmtId="0" fontId="58" fillId="2" borderId="136" xfId="0" applyFont="1" applyFill="1" applyBorder="1" applyAlignment="1">
      <alignment horizontal="center" vertical="center" wrapText="1"/>
    </xf>
    <xf numFmtId="166" fontId="46" fillId="13" borderId="0" xfId="0" applyNumberFormat="1" applyFont="1" applyFill="1" applyAlignment="1">
      <alignment horizontal="center" vertical="center"/>
    </xf>
    <xf numFmtId="166" fontId="46" fillId="13" borderId="51" xfId="0" applyNumberFormat="1" applyFont="1" applyFill="1" applyBorder="1" applyAlignment="1">
      <alignment horizontal="center" vertical="center"/>
    </xf>
    <xf numFmtId="0" fontId="58" fillId="2" borderId="235" xfId="0" applyFont="1" applyFill="1" applyBorder="1" applyAlignment="1">
      <alignment horizontal="center" vertical="center" wrapText="1"/>
    </xf>
    <xf numFmtId="0" fontId="58" fillId="2" borderId="233" xfId="0" applyFont="1" applyFill="1" applyBorder="1" applyAlignment="1">
      <alignment horizontal="center" vertical="center" wrapText="1"/>
    </xf>
    <xf numFmtId="0" fontId="58" fillId="2" borderId="234" xfId="0" applyFont="1" applyFill="1" applyBorder="1" applyAlignment="1">
      <alignment horizontal="center" vertical="center" wrapText="1"/>
    </xf>
    <xf numFmtId="0" fontId="58" fillId="2" borderId="18" xfId="0" applyFont="1" applyFill="1" applyBorder="1" applyAlignment="1">
      <alignment horizontal="center" vertical="center" wrapText="1"/>
    </xf>
    <xf numFmtId="4" fontId="35" fillId="0" borderId="231" xfId="1" applyNumberFormat="1" applyFont="1" applyFill="1" applyBorder="1" applyAlignment="1">
      <alignment horizontal="right" vertical="center" wrapText="1"/>
    </xf>
    <xf numFmtId="4" fontId="35" fillId="0" borderId="14" xfId="1" applyNumberFormat="1" applyFont="1" applyFill="1" applyBorder="1" applyAlignment="1">
      <alignment horizontal="right" vertical="center" wrapText="1"/>
    </xf>
    <xf numFmtId="4" fontId="46" fillId="0" borderId="65" xfId="0" applyNumberFormat="1" applyFont="1" applyBorder="1" applyAlignment="1">
      <alignment horizontal="right" vertical="center"/>
    </xf>
    <xf numFmtId="4" fontId="46" fillId="0" borderId="229" xfId="0" applyNumberFormat="1" applyFont="1" applyBorder="1" applyAlignment="1">
      <alignment horizontal="right" vertical="center"/>
    </xf>
    <xf numFmtId="166" fontId="46" fillId="13" borderId="230" xfId="0" applyNumberFormat="1" applyFont="1" applyFill="1" applyBorder="1" applyAlignment="1">
      <alignment horizontal="center" vertical="center"/>
    </xf>
    <xf numFmtId="166" fontId="46" fillId="13" borderId="44" xfId="0" applyNumberFormat="1" applyFont="1" applyFill="1" applyBorder="1" applyAlignment="1">
      <alignment horizontal="center" vertical="center"/>
    </xf>
    <xf numFmtId="166" fontId="62" fillId="10" borderId="4" xfId="0" applyNumberFormat="1" applyFont="1" applyFill="1" applyBorder="1" applyAlignment="1">
      <alignment horizontal="center" vertical="center"/>
    </xf>
    <xf numFmtId="166" fontId="62" fillId="10" borderId="0" xfId="0" applyNumberFormat="1" applyFont="1" applyFill="1" applyAlignment="1">
      <alignment horizontal="center" vertical="center"/>
    </xf>
    <xf numFmtId="166" fontId="62" fillId="10" borderId="51" xfId="0" applyNumberFormat="1" applyFont="1" applyFill="1" applyBorder="1" applyAlignment="1">
      <alignment horizontal="center" vertical="center"/>
    </xf>
    <xf numFmtId="4" fontId="46" fillId="0" borderId="0" xfId="0" applyNumberFormat="1" applyFont="1" applyAlignment="1">
      <alignment horizontal="right" vertical="center"/>
    </xf>
    <xf numFmtId="4" fontId="46" fillId="0" borderId="51" xfId="0" applyNumberFormat="1" applyFont="1" applyBorder="1" applyAlignment="1">
      <alignment horizontal="right" vertical="center"/>
    </xf>
    <xf numFmtId="4" fontId="36" fillId="10" borderId="227" xfId="1" applyNumberFormat="1" applyFont="1" applyFill="1" applyBorder="1" applyAlignment="1">
      <alignment horizontal="right" vertical="center" wrapText="1"/>
    </xf>
    <xf numFmtId="4" fontId="36" fillId="10" borderId="224" xfId="1" applyNumberFormat="1" applyFont="1" applyFill="1" applyBorder="1" applyAlignment="1">
      <alignment horizontal="right" vertical="center" wrapText="1"/>
    </xf>
    <xf numFmtId="0" fontId="46" fillId="0" borderId="0" xfId="0" applyFont="1" applyAlignment="1" applyProtection="1">
      <alignment horizontal="center" vertical="center"/>
      <protection locked="0"/>
    </xf>
    <xf numFmtId="0" fontId="62" fillId="0" borderId="0" xfId="0" applyFont="1" applyAlignment="1">
      <alignment horizontal="left" wrapText="1"/>
    </xf>
    <xf numFmtId="0" fontId="35" fillId="0" borderId="0" xfId="19" applyFont="1" applyAlignment="1">
      <alignment horizontal="center"/>
    </xf>
    <xf numFmtId="0" fontId="36" fillId="3" borderId="144" xfId="19" applyFont="1" applyFill="1" applyBorder="1" applyAlignment="1">
      <alignment horizontal="center" vertical="center"/>
    </xf>
    <xf numFmtId="0" fontId="36" fillId="3" borderId="141" xfId="19" applyFont="1" applyFill="1" applyBorder="1" applyAlignment="1">
      <alignment horizontal="center" vertical="center"/>
    </xf>
    <xf numFmtId="0" fontId="36" fillId="3" borderId="181" xfId="19" applyFont="1" applyFill="1" applyBorder="1" applyAlignment="1">
      <alignment horizontal="center" vertical="center"/>
    </xf>
    <xf numFmtId="0" fontId="42" fillId="2" borderId="1" xfId="19" applyFont="1" applyFill="1" applyBorder="1" applyAlignment="1">
      <alignment horizontal="center" vertical="center" wrapText="1"/>
    </xf>
    <xf numFmtId="0" fontId="42" fillId="2" borderId="243" xfId="19" applyFont="1" applyFill="1" applyBorder="1" applyAlignment="1">
      <alignment horizontal="center" vertical="center" wrapText="1"/>
    </xf>
    <xf numFmtId="0" fontId="42" fillId="2" borderId="245" xfId="19" applyFont="1" applyFill="1" applyBorder="1" applyAlignment="1">
      <alignment horizontal="center" vertical="center" wrapText="1"/>
    </xf>
    <xf numFmtId="0" fontId="42" fillId="2" borderId="242" xfId="19" applyFont="1" applyFill="1" applyBorder="1" applyAlignment="1">
      <alignment horizontal="center" vertical="center" wrapText="1"/>
    </xf>
    <xf numFmtId="0" fontId="42" fillId="2" borderId="244" xfId="19" applyFont="1" applyFill="1" applyBorder="1" applyAlignment="1">
      <alignment horizontal="center" vertical="center" wrapText="1"/>
    </xf>
    <xf numFmtId="0" fontId="42" fillId="2" borderId="241" xfId="19" applyFont="1" applyFill="1" applyBorder="1" applyAlignment="1">
      <alignment horizontal="center" vertical="center" wrapText="1"/>
    </xf>
    <xf numFmtId="0" fontId="42" fillId="2" borderId="0" xfId="19" applyFont="1" applyFill="1" applyAlignment="1">
      <alignment horizontal="center" vertical="center"/>
    </xf>
    <xf numFmtId="0" fontId="42" fillId="2" borderId="2" xfId="19" applyFont="1" applyFill="1" applyBorder="1" applyAlignment="1">
      <alignment horizontal="center" vertical="center" wrapText="1"/>
    </xf>
    <xf numFmtId="0" fontId="42" fillId="2" borderId="3" xfId="19" applyFont="1" applyFill="1" applyBorder="1" applyAlignment="1">
      <alignment horizontal="center" vertical="center" wrapText="1"/>
    </xf>
    <xf numFmtId="0" fontId="42" fillId="2" borderId="4" xfId="19" applyFont="1" applyFill="1" applyBorder="1" applyAlignment="1">
      <alignment horizontal="center" vertical="center" wrapText="1"/>
    </xf>
    <xf numFmtId="0" fontId="42" fillId="2" borderId="0" xfId="19" applyFont="1" applyFill="1" applyAlignment="1">
      <alignment horizontal="center" vertical="center" wrapText="1"/>
    </xf>
    <xf numFmtId="0" fontId="42" fillId="2" borderId="5" xfId="19" applyFont="1" applyFill="1" applyBorder="1" applyAlignment="1">
      <alignment horizontal="center" vertical="center" wrapText="1"/>
    </xf>
    <xf numFmtId="0" fontId="45" fillId="2" borderId="4" xfId="19" applyFont="1" applyFill="1" applyBorder="1" applyAlignment="1">
      <alignment horizontal="center" vertical="center" wrapText="1"/>
    </xf>
    <xf numFmtId="0" fontId="45" fillId="2" borderId="0" xfId="19" applyFont="1" applyFill="1" applyAlignment="1">
      <alignment horizontal="center" vertical="center" wrapText="1"/>
    </xf>
    <xf numFmtId="0" fontId="45" fillId="2" borderId="5" xfId="19" applyFont="1" applyFill="1" applyBorder="1" applyAlignment="1">
      <alignment horizontal="center" vertical="center" wrapText="1"/>
    </xf>
    <xf numFmtId="0" fontId="42" fillId="2" borderId="5" xfId="19" applyFont="1" applyFill="1" applyBorder="1" applyAlignment="1">
      <alignment horizontal="center" vertical="center"/>
    </xf>
    <xf numFmtId="49" fontId="36" fillId="2" borderId="238" xfId="19" applyNumberFormat="1" applyFont="1" applyFill="1" applyBorder="1" applyAlignment="1">
      <alignment horizontal="center" vertical="center"/>
    </xf>
    <xf numFmtId="49" fontId="36" fillId="2" borderId="237" xfId="19" applyNumberFormat="1" applyFont="1" applyFill="1" applyBorder="1" applyAlignment="1">
      <alignment horizontal="center" vertical="center"/>
    </xf>
    <xf numFmtId="49" fontId="36" fillId="2" borderId="12" xfId="19" applyNumberFormat="1" applyFont="1" applyFill="1" applyBorder="1" applyAlignment="1">
      <alignment horizontal="center" vertical="center"/>
    </xf>
    <xf numFmtId="0" fontId="36" fillId="2" borderId="240" xfId="19" applyFont="1" applyFill="1" applyBorder="1" applyAlignment="1">
      <alignment horizontal="center" vertical="center"/>
    </xf>
    <xf numFmtId="0" fontId="36" fillId="2" borderId="136" xfId="19" applyFont="1" applyFill="1" applyBorder="1" applyAlignment="1">
      <alignment horizontal="center" vertical="center"/>
    </xf>
    <xf numFmtId="0" fontId="36" fillId="2" borderId="246" xfId="19" applyFont="1" applyFill="1" applyBorder="1" applyAlignment="1">
      <alignment horizontal="center" vertical="center"/>
    </xf>
    <xf numFmtId="0" fontId="38" fillId="2" borderId="239" xfId="19" applyFont="1" applyFill="1" applyBorder="1" applyAlignment="1">
      <alignment horizontal="center" vertical="center"/>
    </xf>
    <xf numFmtId="0" fontId="38" fillId="2" borderId="138" xfId="19" applyFont="1" applyFill="1" applyBorder="1" applyAlignment="1">
      <alignment horizontal="center" vertical="center"/>
    </xf>
    <xf numFmtId="0" fontId="60" fillId="2" borderId="1" xfId="19" applyFont="1" applyFill="1" applyBorder="1" applyAlignment="1">
      <alignment horizontal="center" vertical="center" wrapText="1"/>
    </xf>
    <xf numFmtId="0" fontId="60" fillId="2" borderId="2" xfId="19" applyFont="1" applyFill="1" applyBorder="1" applyAlignment="1">
      <alignment horizontal="center" vertical="center" wrapText="1"/>
    </xf>
    <xf numFmtId="0" fontId="60" fillId="2" borderId="3" xfId="19" applyFont="1" applyFill="1" applyBorder="1" applyAlignment="1">
      <alignment horizontal="center" vertical="center" wrapText="1"/>
    </xf>
    <xf numFmtId="0" fontId="60" fillId="2" borderId="4" xfId="19" applyFont="1" applyFill="1" applyBorder="1" applyAlignment="1">
      <alignment horizontal="center" vertical="center" wrapText="1"/>
    </xf>
    <xf numFmtId="0" fontId="60" fillId="2" borderId="0" xfId="19" applyFont="1" applyFill="1" applyAlignment="1">
      <alignment horizontal="center" vertical="center" wrapText="1"/>
    </xf>
    <xf numFmtId="0" fontId="60" fillId="2" borderId="5" xfId="19" applyFont="1" applyFill="1" applyBorder="1" applyAlignment="1">
      <alignment horizontal="center" vertical="center" wrapText="1"/>
    </xf>
    <xf numFmtId="0" fontId="37" fillId="2" borderId="4" xfId="19" applyFont="1" applyFill="1" applyBorder="1" applyAlignment="1">
      <alignment horizontal="center" vertical="center" wrapText="1"/>
    </xf>
    <xf numFmtId="0" fontId="37" fillId="2" borderId="0" xfId="19" applyFont="1" applyFill="1" applyAlignment="1">
      <alignment horizontal="center" vertical="center" wrapText="1"/>
    </xf>
    <xf numFmtId="0" fontId="37" fillId="2" borderId="5" xfId="19" applyFont="1" applyFill="1" applyBorder="1" applyAlignment="1">
      <alignment horizontal="center" vertical="center" wrapText="1"/>
    </xf>
    <xf numFmtId="0" fontId="59" fillId="2" borderId="4" xfId="19" applyFont="1" applyFill="1" applyBorder="1" applyAlignment="1">
      <alignment horizontal="center" vertical="center" wrapText="1"/>
    </xf>
    <xf numFmtId="0" fontId="59" fillId="2" borderId="0" xfId="19" applyFont="1" applyFill="1" applyAlignment="1">
      <alignment horizontal="center" vertical="center" wrapText="1"/>
    </xf>
    <xf numFmtId="0" fontId="59" fillId="2" borderId="5" xfId="19" applyFont="1" applyFill="1" applyBorder="1" applyAlignment="1">
      <alignment horizontal="center" vertical="center" wrapText="1"/>
    </xf>
    <xf numFmtId="0" fontId="62" fillId="2" borderId="0" xfId="19" applyFont="1" applyFill="1" applyAlignment="1">
      <alignment horizontal="right" vertical="center"/>
    </xf>
    <xf numFmtId="0" fontId="62" fillId="2" borderId="5" xfId="19" applyFont="1" applyFill="1" applyBorder="1" applyAlignment="1">
      <alignment horizontal="right" vertical="center"/>
    </xf>
    <xf numFmtId="0" fontId="42" fillId="2" borderId="76" xfId="19" applyFont="1" applyFill="1" applyBorder="1" applyAlignment="1">
      <alignment horizontal="center" vertical="center" wrapText="1"/>
    </xf>
    <xf numFmtId="0" fontId="42" fillId="2" borderId="249" xfId="19" applyFont="1" applyFill="1" applyBorder="1" applyAlignment="1">
      <alignment horizontal="center" vertical="center" wrapText="1"/>
    </xf>
    <xf numFmtId="0" fontId="42" fillId="2" borderId="248" xfId="19" applyFont="1" applyFill="1" applyBorder="1" applyAlignment="1">
      <alignment horizontal="center" vertical="center" wrapText="1"/>
    </xf>
    <xf numFmtId="0" fontId="42" fillId="2" borderId="8" xfId="19" applyFont="1" applyFill="1" applyBorder="1" applyAlignment="1">
      <alignment horizontal="center" vertical="center" wrapText="1"/>
    </xf>
    <xf numFmtId="0" fontId="42" fillId="2" borderId="234" xfId="19" applyFont="1" applyFill="1" applyBorder="1" applyAlignment="1">
      <alignment horizontal="center" vertical="center"/>
    </xf>
    <xf numFmtId="0" fontId="42" fillId="2" borderId="233" xfId="19" applyFont="1" applyFill="1" applyBorder="1" applyAlignment="1">
      <alignment horizontal="center" vertical="center"/>
    </xf>
    <xf numFmtId="0" fontId="42" fillId="2" borderId="18" xfId="19" applyFont="1" applyFill="1" applyBorder="1" applyAlignment="1">
      <alignment horizontal="center" vertical="center"/>
    </xf>
    <xf numFmtId="0" fontId="58" fillId="0" borderId="1" xfId="8" applyFont="1" applyBorder="1" applyAlignment="1">
      <alignment horizontal="center" wrapText="1"/>
    </xf>
    <xf numFmtId="0" fontId="58" fillId="0" borderId="2" xfId="8" applyFont="1" applyBorder="1" applyAlignment="1">
      <alignment horizontal="center" wrapText="1"/>
    </xf>
    <xf numFmtId="0" fontId="58" fillId="0" borderId="3" xfId="8" applyFont="1" applyBorder="1" applyAlignment="1">
      <alignment horizontal="center" wrapText="1"/>
    </xf>
    <xf numFmtId="0" fontId="59" fillId="0" borderId="4" xfId="8" applyFont="1" applyBorder="1" applyAlignment="1" applyProtection="1">
      <alignment horizontal="center"/>
      <protection locked="0"/>
    </xf>
    <xf numFmtId="0" fontId="59" fillId="0" borderId="0" xfId="8" applyFont="1" applyAlignment="1" applyProtection="1">
      <alignment horizontal="center"/>
      <protection locked="0"/>
    </xf>
    <xf numFmtId="0" fontId="59" fillId="0" borderId="5" xfId="8" applyFont="1" applyBorder="1" applyAlignment="1" applyProtection="1">
      <alignment horizontal="center"/>
      <protection locked="0"/>
    </xf>
    <xf numFmtId="0" fontId="67" fillId="2" borderId="7" xfId="0" applyFont="1" applyFill="1" applyBorder="1" applyAlignment="1" applyProtection="1">
      <alignment horizontal="center" wrapText="1"/>
      <protection locked="0"/>
    </xf>
    <xf numFmtId="0" fontId="67" fillId="2" borderId="8" xfId="0" applyFont="1" applyFill="1" applyBorder="1" applyAlignment="1" applyProtection="1">
      <alignment horizontal="center" wrapText="1"/>
      <protection locked="0"/>
    </xf>
    <xf numFmtId="167" fontId="62" fillId="0" borderId="0" xfId="1" applyNumberFormat="1" applyFont="1" applyFill="1" applyBorder="1" applyAlignment="1">
      <alignment horizontal="justify" vertical="center" wrapText="1"/>
    </xf>
    <xf numFmtId="0" fontId="58" fillId="0" borderId="1" xfId="12" applyFont="1" applyBorder="1" applyAlignment="1" applyProtection="1">
      <alignment horizontal="center" vertical="center" wrapText="1"/>
      <protection locked="0"/>
    </xf>
    <xf numFmtId="0" fontId="58" fillId="0" borderId="2" xfId="12" applyFont="1" applyBorder="1" applyAlignment="1" applyProtection="1">
      <alignment horizontal="center" vertical="center" wrapText="1"/>
      <protection locked="0"/>
    </xf>
    <xf numFmtId="0" fontId="58" fillId="0" borderId="3" xfId="12" applyFont="1" applyBorder="1" applyAlignment="1" applyProtection="1">
      <alignment horizontal="center" vertical="center" wrapText="1"/>
      <protection locked="0"/>
    </xf>
    <xf numFmtId="0" fontId="58" fillId="0" borderId="4" xfId="12" applyFont="1" applyBorder="1" applyAlignment="1" applyProtection="1">
      <alignment horizontal="center"/>
      <protection locked="0"/>
    </xf>
    <xf numFmtId="0" fontId="58" fillId="0" borderId="0" xfId="12" applyFont="1" applyAlignment="1" applyProtection="1">
      <alignment horizontal="center"/>
      <protection locked="0"/>
    </xf>
    <xf numFmtId="0" fontId="58" fillId="0" borderId="5" xfId="12" applyFont="1" applyBorder="1" applyAlignment="1" applyProtection="1">
      <alignment horizontal="center"/>
      <protection locked="0"/>
    </xf>
    <xf numFmtId="0" fontId="40" fillId="2" borderId="262" xfId="0" applyFont="1" applyFill="1" applyBorder="1" applyAlignment="1" applyProtection="1">
      <alignment horizontal="center" vertical="center" wrapText="1"/>
      <protection locked="0"/>
    </xf>
    <xf numFmtId="0" fontId="40" fillId="2" borderId="7" xfId="0" applyFont="1" applyFill="1" applyBorder="1" applyAlignment="1" applyProtection="1">
      <alignment horizontal="center" vertical="center" wrapText="1"/>
      <protection locked="0"/>
    </xf>
    <xf numFmtId="0" fontId="40" fillId="2" borderId="8" xfId="0" applyFont="1" applyFill="1" applyBorder="1" applyAlignment="1" applyProtection="1">
      <alignment horizontal="center" vertical="center" wrapText="1"/>
      <protection locked="0"/>
    </xf>
    <xf numFmtId="0" fontId="40" fillId="0" borderId="2" xfId="0" applyFont="1" applyBorder="1" applyAlignment="1">
      <alignment horizontal="left" vertical="center"/>
    </xf>
    <xf numFmtId="0" fontId="62" fillId="0" borderId="289" xfId="18" applyFont="1" applyBorder="1" applyAlignment="1">
      <alignment horizontal="center" vertical="center" wrapText="1"/>
    </xf>
    <xf numFmtId="0" fontId="62" fillId="0" borderId="291" xfId="18" applyFont="1" applyBorder="1" applyAlignment="1">
      <alignment horizontal="center" vertical="center" wrapText="1"/>
    </xf>
    <xf numFmtId="0" fontId="62" fillId="0" borderId="292" xfId="18" applyFont="1" applyBorder="1" applyAlignment="1">
      <alignment horizontal="center" vertical="center" wrapText="1"/>
    </xf>
    <xf numFmtId="0" fontId="36" fillId="0" borderId="262" xfId="0" applyFont="1" applyBorder="1" applyAlignment="1" applyProtection="1">
      <alignment horizontal="left" vertical="center" wrapText="1"/>
      <protection locked="0"/>
    </xf>
    <xf numFmtId="0" fontId="36" fillId="0" borderId="7" xfId="0" applyFont="1" applyBorder="1" applyAlignment="1" applyProtection="1">
      <alignment horizontal="left" vertical="center" wrapText="1"/>
      <protection locked="0"/>
    </xf>
    <xf numFmtId="0" fontId="62" fillId="14" borderId="261" xfId="18" applyFont="1" applyFill="1" applyBorder="1" applyAlignment="1">
      <alignment horizontal="center" vertical="center" wrapText="1"/>
    </xf>
    <xf numFmtId="0" fontId="62" fillId="14" borderId="284" xfId="18" applyFont="1" applyFill="1" applyBorder="1" applyAlignment="1">
      <alignment horizontal="center" vertical="center" wrapText="1"/>
    </xf>
    <xf numFmtId="0" fontId="62" fillId="14" borderId="258" xfId="18" applyFont="1" applyFill="1" applyBorder="1" applyAlignment="1">
      <alignment horizontal="center" vertical="center" wrapText="1"/>
    </xf>
    <xf numFmtId="0" fontId="62" fillId="14" borderId="288" xfId="18" applyFont="1" applyFill="1" applyBorder="1" applyAlignment="1">
      <alignment horizontal="center" vertical="center" wrapText="1"/>
    </xf>
    <xf numFmtId="0" fontId="62" fillId="2" borderId="260" xfId="0" applyFont="1" applyFill="1" applyBorder="1" applyAlignment="1">
      <alignment horizontal="center" vertical="center" wrapText="1"/>
    </xf>
    <xf numFmtId="3" fontId="62" fillId="2" borderId="260" xfId="0" applyNumberFormat="1" applyFont="1" applyFill="1" applyBorder="1" applyAlignment="1">
      <alignment horizontal="center" vertical="center" wrapText="1"/>
    </xf>
    <xf numFmtId="3" fontId="62" fillId="2" borderId="256" xfId="0" applyNumberFormat="1" applyFont="1" applyFill="1" applyBorder="1" applyAlignment="1">
      <alignment horizontal="center" vertical="center" wrapText="1"/>
    </xf>
    <xf numFmtId="3" fontId="62" fillId="2" borderId="285" xfId="0" applyNumberFormat="1" applyFont="1" applyFill="1" applyBorder="1" applyAlignment="1">
      <alignment horizontal="center" vertical="center" wrapText="1"/>
    </xf>
    <xf numFmtId="3" fontId="62" fillId="2" borderId="286" xfId="0" applyNumberFormat="1" applyFont="1" applyFill="1" applyBorder="1" applyAlignment="1">
      <alignment horizontal="center" vertical="center" wrapText="1"/>
    </xf>
    <xf numFmtId="3" fontId="62" fillId="2" borderId="287" xfId="0" applyNumberFormat="1" applyFont="1" applyFill="1" applyBorder="1" applyAlignment="1">
      <alignment horizontal="center" vertical="center" wrapText="1"/>
    </xf>
    <xf numFmtId="0" fontId="62" fillId="2" borderId="256" xfId="0" applyFont="1" applyFill="1" applyBorder="1" applyAlignment="1">
      <alignment horizontal="center" vertical="center" wrapText="1"/>
    </xf>
    <xf numFmtId="3" fontId="62" fillId="2" borderId="259" xfId="0" applyNumberFormat="1" applyFont="1" applyFill="1" applyBorder="1" applyAlignment="1">
      <alignment horizontal="center" vertical="center" wrapText="1"/>
    </xf>
    <xf numFmtId="3" fontId="62" fillId="2" borderId="255" xfId="0" applyNumberFormat="1" applyFont="1" applyFill="1" applyBorder="1" applyAlignment="1">
      <alignment horizontal="center" vertical="center" wrapText="1"/>
    </xf>
    <xf numFmtId="0" fontId="36" fillId="12" borderId="254" xfId="0" applyFont="1" applyFill="1" applyBorder="1" applyAlignment="1">
      <alignment horizontal="center" vertical="center" wrapText="1"/>
    </xf>
    <xf numFmtId="0" fontId="36" fillId="12" borderId="253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/>
    </xf>
  </cellXfs>
  <cellStyles count="23">
    <cellStyle name="Millares" xfId="1" builtinId="3"/>
    <cellStyle name="Millares 2 3" xfId="13" xr:uid="{A2B713D9-0EDA-438C-8DA6-BF63242CC5DB}"/>
    <cellStyle name="Millares 3 2" xfId="11" xr:uid="{C88FA027-1D60-4581-8B53-84DAE4D7565F}"/>
    <cellStyle name="Moneda" xfId="21" builtinId="4"/>
    <cellStyle name="Moneda 2" xfId="5" xr:uid="{C2D681B2-8D15-47FB-8335-B2C647350985}"/>
    <cellStyle name="Normal" xfId="0" builtinId="0"/>
    <cellStyle name="Normal 10 10 2" xfId="6" xr:uid="{EE13AC80-3C8D-47B1-9ADA-3CBD58FFDA2C}"/>
    <cellStyle name="Normal 11" xfId="19" xr:uid="{0415115B-042D-467E-819D-342DAF8B2E77}"/>
    <cellStyle name="Normal 12" xfId="2" xr:uid="{8A7C4178-8184-4E58-877B-F67C1106FF68}"/>
    <cellStyle name="Normal 13" xfId="3" xr:uid="{FC43D2B6-8F6E-457A-BFB7-69B9BD9CB0C4}"/>
    <cellStyle name="Normal 14" xfId="4" xr:uid="{FC324909-F721-4419-89F1-66F301893AD0}"/>
    <cellStyle name="Normal 14 2" xfId="16" xr:uid="{200B2F46-03C3-4BCB-8E49-57F3AF76F4F3}"/>
    <cellStyle name="Normal 2 10" xfId="12" xr:uid="{BDBD84DF-239B-4B4E-8547-5760C32C722E}"/>
    <cellStyle name="Normal 2 2 3" xfId="14" xr:uid="{01F2B5C9-E6B8-4333-895D-BB04DAEC44A4}"/>
    <cellStyle name="Normal 2 4" xfId="7" xr:uid="{17EF5C8D-EC76-465A-AE9D-9AAE14DC9DA3}"/>
    <cellStyle name="Normal 3" xfId="15" xr:uid="{E345EBF6-3E42-4A14-B10D-AEB15F161BB0}"/>
    <cellStyle name="Normal 3 2 2" xfId="17" xr:uid="{2437F915-B33A-4451-9598-11955991CB39}"/>
    <cellStyle name="Normal 4 2" xfId="8" xr:uid="{72A0A62F-473C-4C01-9F13-C8780E9095B2}"/>
    <cellStyle name="Normal 6 2" xfId="10" xr:uid="{E0E03816-C0D9-4C69-B8DA-3691138CC3BE}"/>
    <cellStyle name="Normal 6 5" xfId="18" xr:uid="{632331BD-93B5-4134-A325-0E71E7E90894}"/>
    <cellStyle name="Normal 7" xfId="9" xr:uid="{F3DA2E6A-EEBD-40B4-9E28-C7ED9E76B4C9}"/>
    <cellStyle name="Normal_INVENTARIO GENERAL DE BIENES INMUEBLES" xfId="22" xr:uid="{6661F8C6-D2FB-4159-B3A2-3D442CA33D0C}"/>
    <cellStyle name="Porcentaje" xfId="20" builtinId="5"/>
  </cellStyles>
  <dxfs count="0"/>
  <tableStyles count="0" defaultTableStyle="TableStyleMedium2" defaultPivotStyle="PivotStyleLight16"/>
  <colors>
    <mruColors>
      <color rgb="FFECECEC"/>
      <color rgb="FFDCDCDC"/>
      <color rgb="FFB6B6B6"/>
      <color rgb="FFFF66FF"/>
      <color rgb="FF00FF00"/>
      <color rgb="FF99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3.xml"/><Relationship Id="rId68" Type="http://schemas.openxmlformats.org/officeDocument/2006/relationships/externalLink" Target="externalLinks/externalLink1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66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2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externalLink" Target="externalLinks/externalLink14.xml"/><Relationship Id="rId69" Type="http://schemas.openxmlformats.org/officeDocument/2006/relationships/externalLink" Target="externalLinks/externalLink1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72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67" Type="http://schemas.openxmlformats.org/officeDocument/2006/relationships/externalLink" Target="externalLinks/externalLink1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65" Type="http://schemas.openxmlformats.org/officeDocument/2006/relationships/externalLink" Target="externalLinks/externalLink15.xml"/><Relationship Id="rId73" Type="http://schemas.openxmlformats.org/officeDocument/2006/relationships/externalLink" Target="externalLinks/externalLink2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2046779</xdr:colOff>
      <xdr:row>0</xdr:row>
      <xdr:rowOff>0</xdr:rowOff>
    </xdr:from>
    <xdr:to>
      <xdr:col>5</xdr:col>
      <xdr:colOff>842488</xdr:colOff>
      <xdr:row>3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91886F-6636-48D3-A8E4-C53B181B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338" y="0"/>
          <a:ext cx="4107297" cy="1455083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1066801</xdr:colOff>
      <xdr:row>2</xdr:row>
      <xdr:rowOff>168729</xdr:rowOff>
    </xdr:from>
    <xdr:to>
      <xdr:col>5</xdr:col>
      <xdr:colOff>1524439</xdr:colOff>
      <xdr:row>18</xdr:row>
      <xdr:rowOff>86505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C58A13-1C75-430F-B7B0-DF783F45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1" y="1426029"/>
          <a:ext cx="5753538" cy="7394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855436</xdr:colOff>
      <xdr:row>91</xdr:row>
      <xdr:rowOff>90714</xdr:rowOff>
    </xdr:from>
    <xdr:ext cx="1755321" cy="436786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F2A9A789-7E85-40D3-93F5-359FA92F6B03}"/>
            </a:ext>
          </a:extLst>
        </xdr:cNvPr>
        <xdr:cNvSpPr txBox="1"/>
      </xdr:nvSpPr>
      <xdr:spPr>
        <a:xfrm>
          <a:off x="950686" y="21255264"/>
          <a:ext cx="17553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______________________Firma (f)</a:t>
          </a:r>
        </a:p>
      </xdr:txBody>
    </xdr:sp>
    <xdr:clientData/>
  </xdr:oneCellAnchor>
  <xdr:oneCellAnchor>
    <xdr:from>
      <xdr:col>5</xdr:col>
      <xdr:colOff>390071</xdr:colOff>
      <xdr:row>96</xdr:row>
      <xdr:rowOff>0</xdr:rowOff>
    </xdr:from>
    <xdr:ext cx="184731" cy="264560"/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9308B1B2-444B-4B38-A688-DF985B304EFB}"/>
            </a:ext>
          </a:extLst>
        </xdr:cNvPr>
        <xdr:cNvSpPr txBox="1"/>
      </xdr:nvSpPr>
      <xdr:spPr>
        <a:xfrm>
          <a:off x="8743496" y="2206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2662464</xdr:colOff>
      <xdr:row>91</xdr:row>
      <xdr:rowOff>147864</xdr:rowOff>
    </xdr:from>
    <xdr:ext cx="1437821" cy="436786"/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D0AFA936-0384-4ABF-A65B-9AD43FDA5E14}"/>
            </a:ext>
          </a:extLst>
        </xdr:cNvPr>
        <xdr:cNvSpPr txBox="1"/>
      </xdr:nvSpPr>
      <xdr:spPr>
        <a:xfrm>
          <a:off x="8186964" y="21312414"/>
          <a:ext cx="14378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 Firma (f)</a:t>
          </a:r>
        </a:p>
      </xdr:txBody>
    </xdr:sp>
    <xdr:clientData/>
  </xdr:oneCellAnchor>
  <xdr:oneCellAnchor>
    <xdr:from>
      <xdr:col>1</xdr:col>
      <xdr:colOff>23813</xdr:colOff>
      <xdr:row>1</xdr:row>
      <xdr:rowOff>23814</xdr:rowOff>
    </xdr:from>
    <xdr:ext cx="666750" cy="484877"/>
    <xdr:pic>
      <xdr:nvPicPr>
        <xdr:cNvPr id="5" name="6 Imagen">
          <a:extLst>
            <a:ext uri="{FF2B5EF4-FFF2-40B4-BE49-F238E27FC236}">
              <a16:creationId xmlns:a16="http://schemas.microsoft.com/office/drawing/2014/main" id="{80F39E9D-3DF6-46EE-8E4D-2C49A5F11D1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19064"/>
          <a:ext cx="666750" cy="484877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119063</xdr:colOff>
      <xdr:row>1</xdr:row>
      <xdr:rowOff>76201</xdr:rowOff>
    </xdr:from>
    <xdr:to>
      <xdr:col>2</xdr:col>
      <xdr:colOff>504826</xdr:colOff>
      <xdr:row>5</xdr:row>
      <xdr:rowOff>57150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BE6FAD7-ECAC-4AA8-9C10-B111DCD1FC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33351"/>
          <a:ext cx="709613" cy="67627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64</xdr:row>
      <xdr:rowOff>190499</xdr:rowOff>
    </xdr:from>
    <xdr:ext cx="3473824" cy="436786"/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A6270E8F-2D4A-4420-80D4-B6844A714BC4}"/>
            </a:ext>
          </a:extLst>
        </xdr:cNvPr>
        <xdr:cNvSpPr txBox="1"/>
      </xdr:nvSpPr>
      <xdr:spPr>
        <a:xfrm>
          <a:off x="47625" y="12801600"/>
          <a:ext cx="347382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______________________</a:t>
          </a:r>
        </a:p>
        <a:p>
          <a:pPr algn="ctr"/>
          <a:r>
            <a:rPr lang="es-MX" sz="1100"/>
            <a:t>Firma (e)</a:t>
          </a:r>
        </a:p>
      </xdr:txBody>
    </xdr:sp>
    <xdr:clientData/>
  </xdr:oneCellAnchor>
  <xdr:oneCellAnchor>
    <xdr:from>
      <xdr:col>3</xdr:col>
      <xdr:colOff>616324</xdr:colOff>
      <xdr:row>64</xdr:row>
      <xdr:rowOff>114300</xdr:rowOff>
    </xdr:from>
    <xdr:ext cx="2545042" cy="436786"/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BB3AD4E6-34AF-4F6F-9D58-2064E9162C6D}"/>
            </a:ext>
          </a:extLst>
        </xdr:cNvPr>
        <xdr:cNvSpPr txBox="1"/>
      </xdr:nvSpPr>
      <xdr:spPr>
        <a:xfrm>
          <a:off x="6940924" y="12801600"/>
          <a:ext cx="254504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 </a:t>
          </a:r>
        </a:p>
        <a:p>
          <a:pPr algn="ctr"/>
          <a:r>
            <a:rPr lang="es-MX" sz="1100"/>
            <a:t>Firma (e)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1038225</xdr:colOff>
      <xdr:row>83</xdr:row>
      <xdr:rowOff>0</xdr:rowOff>
    </xdr:from>
    <xdr:ext cx="1755321" cy="436786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1B2115D6-7F14-4E81-ACF0-EA27F2B9DA58}"/>
            </a:ext>
          </a:extLst>
        </xdr:cNvPr>
        <xdr:cNvSpPr txBox="1"/>
      </xdr:nvSpPr>
      <xdr:spPr>
        <a:xfrm>
          <a:off x="1152525" y="16030575"/>
          <a:ext cx="17553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______________________Firma (f)</a:t>
          </a:r>
        </a:p>
      </xdr:txBody>
    </xdr:sp>
    <xdr:clientData/>
  </xdr:oneCellAnchor>
  <xdr:oneCellAnchor>
    <xdr:from>
      <xdr:col>5</xdr:col>
      <xdr:colOff>340178</xdr:colOff>
      <xdr:row>82</xdr:row>
      <xdr:rowOff>171450</xdr:rowOff>
    </xdr:from>
    <xdr:ext cx="1437821" cy="436786"/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49E54F96-B867-4AAB-8AA3-5D7167A69624}"/>
            </a:ext>
          </a:extLst>
        </xdr:cNvPr>
        <xdr:cNvSpPr txBox="1"/>
      </xdr:nvSpPr>
      <xdr:spPr>
        <a:xfrm>
          <a:off x="7455353" y="16021050"/>
          <a:ext cx="14378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 Firma (f)</a:t>
          </a:r>
        </a:p>
      </xdr:txBody>
    </xdr:sp>
    <xdr:clientData/>
  </xdr:oneCellAnchor>
  <xdr:twoCellAnchor editAs="oneCell">
    <xdr:from>
      <xdr:col>1</xdr:col>
      <xdr:colOff>228600</xdr:colOff>
      <xdr:row>2</xdr:row>
      <xdr:rowOff>66675</xdr:rowOff>
    </xdr:from>
    <xdr:to>
      <xdr:col>1</xdr:col>
      <xdr:colOff>895350</xdr:colOff>
      <xdr:row>4</xdr:row>
      <xdr:rowOff>247650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6C4942A0-13CD-4AEF-B016-1096EDE313A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14325"/>
          <a:ext cx="666750" cy="447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1085850</xdr:colOff>
      <xdr:row>163</xdr:row>
      <xdr:rowOff>133350</xdr:rowOff>
    </xdr:from>
    <xdr:ext cx="1755321" cy="436786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F6510680-CFA5-42EA-8766-2C22B85CC19D}"/>
            </a:ext>
          </a:extLst>
        </xdr:cNvPr>
        <xdr:cNvSpPr txBox="1"/>
      </xdr:nvSpPr>
      <xdr:spPr>
        <a:xfrm>
          <a:off x="1971675" y="16830675"/>
          <a:ext cx="17553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</a:t>
          </a:r>
        </a:p>
        <a:p>
          <a:pPr algn="ctr"/>
          <a:r>
            <a:rPr lang="es-MX" sz="1100"/>
            <a:t>Firma (f)</a:t>
          </a:r>
        </a:p>
      </xdr:txBody>
    </xdr:sp>
    <xdr:clientData/>
  </xdr:oneCellAnchor>
  <xdr:twoCellAnchor editAs="oneCell">
    <xdr:from>
      <xdr:col>1</xdr:col>
      <xdr:colOff>47625</xdr:colOff>
      <xdr:row>1</xdr:row>
      <xdr:rowOff>85725</xdr:rowOff>
    </xdr:from>
    <xdr:to>
      <xdr:col>2</xdr:col>
      <xdr:colOff>590549</xdr:colOff>
      <xdr:row>5</xdr:row>
      <xdr:rowOff>47625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482242FB-B469-4A6C-992B-E700B8DA48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47650"/>
          <a:ext cx="666750" cy="666750"/>
        </a:xfrm>
        <a:prstGeom prst="rect">
          <a:avLst/>
        </a:prstGeom>
      </xdr:spPr>
    </xdr:pic>
    <xdr:clientData/>
  </xdr:twoCellAnchor>
  <xdr:oneCellAnchor>
    <xdr:from>
      <xdr:col>6</xdr:col>
      <xdr:colOff>809625</xdr:colOff>
      <xdr:row>163</xdr:row>
      <xdr:rowOff>123825</xdr:rowOff>
    </xdr:from>
    <xdr:ext cx="1755321" cy="436786"/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69E1CEF9-AA0B-4021-8863-79EE83677921}"/>
            </a:ext>
          </a:extLst>
        </xdr:cNvPr>
        <xdr:cNvSpPr txBox="1"/>
      </xdr:nvSpPr>
      <xdr:spPr>
        <a:xfrm>
          <a:off x="9124950" y="16821150"/>
          <a:ext cx="17553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</a:t>
          </a:r>
        </a:p>
        <a:p>
          <a:pPr algn="ctr"/>
          <a:r>
            <a:rPr lang="es-MX" sz="1100"/>
            <a:t>Firma (f)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390071</xdr:colOff>
      <xdr:row>57</xdr:row>
      <xdr:rowOff>0</xdr:rowOff>
    </xdr:from>
    <xdr:ext cx="184731" cy="264560"/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97199D45-8A69-4C0C-9451-D96539F818C8}"/>
            </a:ext>
          </a:extLst>
        </xdr:cNvPr>
        <xdr:cNvSpPr txBox="1"/>
      </xdr:nvSpPr>
      <xdr:spPr>
        <a:xfrm>
          <a:off x="7238546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2</xdr:col>
      <xdr:colOff>9523</xdr:colOff>
      <xdr:row>8</xdr:row>
      <xdr:rowOff>9524</xdr:rowOff>
    </xdr:from>
    <xdr:to>
      <xdr:col>7</xdr:col>
      <xdr:colOff>1038224</xdr:colOff>
      <xdr:row>11</xdr:row>
      <xdr:rowOff>19049</xdr:rowOff>
    </xdr:to>
    <xdr:sp macro="" textlink="">
      <xdr:nvSpPr>
        <xdr:cNvPr id="3" name="Rectángulo: esquinas redondeadas 7">
          <a:extLst>
            <a:ext uri="{FF2B5EF4-FFF2-40B4-BE49-F238E27FC236}">
              <a16:creationId xmlns:a16="http://schemas.microsoft.com/office/drawing/2014/main" id="{1A3D908C-E83D-450B-BC4C-8F2628A131C4}"/>
            </a:ext>
          </a:extLst>
        </xdr:cNvPr>
        <xdr:cNvSpPr/>
      </xdr:nvSpPr>
      <xdr:spPr>
        <a:xfrm>
          <a:off x="2990848" y="1409699"/>
          <a:ext cx="5772151" cy="61912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1</xdr:col>
      <xdr:colOff>0</xdr:colOff>
      <xdr:row>44</xdr:row>
      <xdr:rowOff>87923</xdr:rowOff>
    </xdr:from>
    <xdr:ext cx="1755321" cy="436786"/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4EE3DABF-C779-45C1-AA12-663EB0284E33}"/>
            </a:ext>
          </a:extLst>
        </xdr:cNvPr>
        <xdr:cNvSpPr txBox="1"/>
      </xdr:nvSpPr>
      <xdr:spPr>
        <a:xfrm>
          <a:off x="95250" y="8355623"/>
          <a:ext cx="17553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______________________Firma (f)</a:t>
          </a:r>
        </a:p>
      </xdr:txBody>
    </xdr:sp>
    <xdr:clientData/>
  </xdr:oneCellAnchor>
  <xdr:oneCellAnchor>
    <xdr:from>
      <xdr:col>6</xdr:col>
      <xdr:colOff>439091</xdr:colOff>
      <xdr:row>44</xdr:row>
      <xdr:rowOff>108438</xdr:rowOff>
    </xdr:from>
    <xdr:ext cx="1437821" cy="436786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62761695-723E-4A5A-A707-217CF2A1AA19}"/>
            </a:ext>
          </a:extLst>
        </xdr:cNvPr>
        <xdr:cNvSpPr txBox="1"/>
      </xdr:nvSpPr>
      <xdr:spPr>
        <a:xfrm>
          <a:off x="7287566" y="8376138"/>
          <a:ext cx="14378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100"/>
            <a:t>_________________ Firma (f)</a:t>
          </a:r>
        </a:p>
      </xdr:txBody>
    </xdr:sp>
    <xdr:clientData/>
  </xdr:oneCellAnchor>
  <xdr:oneCellAnchor>
    <xdr:from>
      <xdr:col>1</xdr:col>
      <xdr:colOff>66675</xdr:colOff>
      <xdr:row>1</xdr:row>
      <xdr:rowOff>85725</xdr:rowOff>
    </xdr:from>
    <xdr:ext cx="666750" cy="681202"/>
    <xdr:pic>
      <xdr:nvPicPr>
        <xdr:cNvPr id="6" name="6 Imagen">
          <a:extLst>
            <a:ext uri="{FF2B5EF4-FFF2-40B4-BE49-F238E27FC236}">
              <a16:creationId xmlns:a16="http://schemas.microsoft.com/office/drawing/2014/main" id="{963E24B3-1BD5-4570-B77C-24405D18E0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0975"/>
          <a:ext cx="666750" cy="681202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2046779</xdr:colOff>
      <xdr:row>0</xdr:row>
      <xdr:rowOff>0</xdr:rowOff>
    </xdr:from>
    <xdr:to>
      <xdr:col>5</xdr:col>
      <xdr:colOff>842488</xdr:colOff>
      <xdr:row>3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D07CDF-449A-4674-B671-8B6CF9BB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054" y="0"/>
          <a:ext cx="4091609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734785</xdr:colOff>
      <xdr:row>3</xdr:row>
      <xdr:rowOff>13607</xdr:rowOff>
    </xdr:from>
    <xdr:to>
      <xdr:col>5</xdr:col>
      <xdr:colOff>1267639</xdr:colOff>
      <xdr:row>18</xdr:row>
      <xdr:rowOff>254141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1E2F8C-BAF1-BADD-1FC3-0F559365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785" y="1455964"/>
          <a:ext cx="5839640" cy="75067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99325</xdr:colOff>
      <xdr:row>1</xdr:row>
      <xdr:rowOff>96779</xdr:rowOff>
    </xdr:from>
    <xdr:to>
      <xdr:col>3</xdr:col>
      <xdr:colOff>134781</xdr:colOff>
      <xdr:row>3</xdr:row>
      <xdr:rowOff>211820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B5D520AC-73C1-4F39-8A18-14D667C65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0" y="211079"/>
          <a:ext cx="721256" cy="696066"/>
        </a:xfrm>
        <a:prstGeom prst="rect">
          <a:avLst/>
        </a:prstGeom>
      </xdr:spPr>
    </xdr:pic>
    <xdr:clientData/>
  </xdr:twoCellAnchor>
  <xdr:twoCellAnchor>
    <xdr:from>
      <xdr:col>6</xdr:col>
      <xdr:colOff>1104341</xdr:colOff>
      <xdr:row>497</xdr:row>
      <xdr:rowOff>105335</xdr:rowOff>
    </xdr:from>
    <xdr:to>
      <xdr:col>12</xdr:col>
      <xdr:colOff>144006</xdr:colOff>
      <xdr:row>501</xdr:row>
      <xdr:rowOff>114861</xdr:rowOff>
    </xdr:to>
    <xdr:grpSp>
      <xdr:nvGrpSpPr>
        <xdr:cNvPr id="3" name="Group 18">
          <a:extLst>
            <a:ext uri="{FF2B5EF4-FFF2-40B4-BE49-F238E27FC236}">
              <a16:creationId xmlns:a16="http://schemas.microsoft.com/office/drawing/2014/main" id="{7BF326FF-2CDB-4D10-83E3-4FB7733E37D6}"/>
            </a:ext>
          </a:extLst>
        </xdr:cNvPr>
        <xdr:cNvGrpSpPr>
          <a:grpSpLocks/>
        </xdr:cNvGrpSpPr>
      </xdr:nvGrpSpPr>
      <xdr:grpSpPr bwMode="auto">
        <a:xfrm>
          <a:off x="2875991" y="97279385"/>
          <a:ext cx="8097940" cy="657226"/>
          <a:chOff x="11" y="852"/>
          <a:chExt cx="801" cy="27"/>
        </a:xfrm>
      </xdr:grpSpPr>
      <xdr:sp macro="" textlink="">
        <xdr:nvSpPr>
          <xdr:cNvPr id="4" name="Text Box 19">
            <a:extLst>
              <a:ext uri="{FF2B5EF4-FFF2-40B4-BE49-F238E27FC236}">
                <a16:creationId xmlns:a16="http://schemas.microsoft.com/office/drawing/2014/main" id="{5891750F-F775-D869-8E34-4194195527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____________________________________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 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(14)</a:t>
            </a: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endParaRPr kumimoji="0" lang="es-ES" sz="5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  <xdr:sp macro="" textlink="">
        <xdr:nvSpPr>
          <xdr:cNvPr id="5" name="Text Box 20">
            <a:extLst>
              <a:ext uri="{FF2B5EF4-FFF2-40B4-BE49-F238E27FC236}">
                <a16:creationId xmlns:a16="http://schemas.microsoft.com/office/drawing/2014/main" id="{430A180F-549E-0E85-72B1-A1367BA2F1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9" y="855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_______________________________________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 </a:t>
            </a: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(14)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85725</xdr:rowOff>
    </xdr:from>
    <xdr:to>
      <xdr:col>1</xdr:col>
      <xdr:colOff>815386</xdr:colOff>
      <xdr:row>2</xdr:row>
      <xdr:rowOff>498868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D410AB8-7CFD-49FE-928B-E3A88D73D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0975"/>
          <a:ext cx="720136" cy="708418"/>
        </a:xfrm>
        <a:prstGeom prst="rect">
          <a:avLst/>
        </a:prstGeom>
      </xdr:spPr>
    </xdr:pic>
    <xdr:clientData/>
  </xdr:twoCellAnchor>
  <xdr:twoCellAnchor>
    <xdr:from>
      <xdr:col>2</xdr:col>
      <xdr:colOff>1581150</xdr:colOff>
      <xdr:row>950</xdr:row>
      <xdr:rowOff>19050</xdr:rowOff>
    </xdr:from>
    <xdr:to>
      <xdr:col>9</xdr:col>
      <xdr:colOff>143578</xdr:colOff>
      <xdr:row>951</xdr:row>
      <xdr:rowOff>148167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D3304C2A-775E-4DC2-85CB-28265140266F}"/>
            </a:ext>
          </a:extLst>
        </xdr:cNvPr>
        <xdr:cNvGrpSpPr>
          <a:grpSpLocks/>
        </xdr:cNvGrpSpPr>
      </xdr:nvGrpSpPr>
      <xdr:grpSpPr bwMode="auto">
        <a:xfrm>
          <a:off x="2486025" y="172793025"/>
          <a:ext cx="8878003" cy="291042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86D298AE-2FA9-D165-44E8-C8AD1F7C27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(15)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C610EAA6-1F48-A384-5915-91A0A4E134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(15)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88119</xdr:colOff>
      <xdr:row>1</xdr:row>
      <xdr:rowOff>85572</xdr:rowOff>
    </xdr:from>
    <xdr:to>
      <xdr:col>3</xdr:col>
      <xdr:colOff>78005</xdr:colOff>
      <xdr:row>3</xdr:row>
      <xdr:rowOff>223025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1BBA698F-40A3-4EEB-AD0D-F1EC61FEB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19" y="199872"/>
          <a:ext cx="723311" cy="689903"/>
        </a:xfrm>
        <a:prstGeom prst="rect">
          <a:avLst/>
        </a:prstGeom>
      </xdr:spPr>
    </xdr:pic>
    <xdr:clientData/>
  </xdr:twoCellAnchor>
  <xdr:twoCellAnchor>
    <xdr:from>
      <xdr:col>6</xdr:col>
      <xdr:colOff>331135</xdr:colOff>
      <xdr:row>498</xdr:row>
      <xdr:rowOff>15688</xdr:rowOff>
    </xdr:from>
    <xdr:to>
      <xdr:col>11</xdr:col>
      <xdr:colOff>513800</xdr:colOff>
      <xdr:row>502</xdr:row>
      <xdr:rowOff>25214</xdr:rowOff>
    </xdr:to>
    <xdr:grpSp>
      <xdr:nvGrpSpPr>
        <xdr:cNvPr id="3" name="Group 18">
          <a:extLst>
            <a:ext uri="{FF2B5EF4-FFF2-40B4-BE49-F238E27FC236}">
              <a16:creationId xmlns:a16="http://schemas.microsoft.com/office/drawing/2014/main" id="{F96A08C4-0C38-4734-A252-5A7BCD349C80}"/>
            </a:ext>
          </a:extLst>
        </xdr:cNvPr>
        <xdr:cNvGrpSpPr>
          <a:grpSpLocks/>
        </xdr:cNvGrpSpPr>
      </xdr:nvGrpSpPr>
      <xdr:grpSpPr bwMode="auto">
        <a:xfrm>
          <a:off x="2124463" y="101591602"/>
          <a:ext cx="8098268" cy="666422"/>
          <a:chOff x="11" y="852"/>
          <a:chExt cx="801" cy="27"/>
        </a:xfrm>
      </xdr:grpSpPr>
      <xdr:sp macro="" textlink="">
        <xdr:nvSpPr>
          <xdr:cNvPr id="4" name="Text Box 19">
            <a:extLst>
              <a:ext uri="{FF2B5EF4-FFF2-40B4-BE49-F238E27FC236}">
                <a16:creationId xmlns:a16="http://schemas.microsoft.com/office/drawing/2014/main" id="{7AED3748-9ADE-011F-A86F-E0E860A65D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____________________________________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 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(9)</a:t>
            </a: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endParaRPr kumimoji="0" lang="es-ES" sz="5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  <xdr:sp macro="" textlink="">
        <xdr:nvSpPr>
          <xdr:cNvPr id="5" name="Text Box 20">
            <a:extLst>
              <a:ext uri="{FF2B5EF4-FFF2-40B4-BE49-F238E27FC236}">
                <a16:creationId xmlns:a16="http://schemas.microsoft.com/office/drawing/2014/main" id="{3ED8F36F-71FF-5627-A144-212EDCF27E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9" y="855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_______________________________________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 </a:t>
            </a: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(9)</a:t>
            </a:r>
          </a:p>
          <a:p>
            <a:pPr marL="0" marR="0" lvl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s-E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85725</xdr:rowOff>
    </xdr:from>
    <xdr:to>
      <xdr:col>1</xdr:col>
      <xdr:colOff>815386</xdr:colOff>
      <xdr:row>2</xdr:row>
      <xdr:rowOff>529684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EFCD0FB-D4E6-4593-969D-61D135924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0975"/>
          <a:ext cx="720136" cy="701134"/>
        </a:xfrm>
        <a:prstGeom prst="rect">
          <a:avLst/>
        </a:prstGeom>
      </xdr:spPr>
    </xdr:pic>
    <xdr:clientData/>
  </xdr:twoCellAnchor>
  <xdr:twoCellAnchor>
    <xdr:from>
      <xdr:col>2</xdr:col>
      <xdr:colOff>1581150</xdr:colOff>
      <xdr:row>946</xdr:row>
      <xdr:rowOff>19050</xdr:rowOff>
    </xdr:from>
    <xdr:to>
      <xdr:col>7</xdr:col>
      <xdr:colOff>0</xdr:colOff>
      <xdr:row>947</xdr:row>
      <xdr:rowOff>148167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04165267-2E77-49AD-A51B-5E77BCDDA2DF}"/>
            </a:ext>
          </a:extLst>
        </xdr:cNvPr>
        <xdr:cNvGrpSpPr>
          <a:grpSpLocks/>
        </xdr:cNvGrpSpPr>
      </xdr:nvGrpSpPr>
      <xdr:grpSpPr bwMode="auto">
        <a:xfrm>
          <a:off x="2580687" y="255242013"/>
          <a:ext cx="7073665" cy="293747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0DCAE4CF-BF38-BD90-FA5F-D72A9A7CDF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(9)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C48A315C-37AA-AFD3-0252-2F21800133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(9)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2176463</xdr:colOff>
      <xdr:row>2</xdr:row>
      <xdr:rowOff>219075</xdr:rowOff>
    </xdr:from>
    <xdr:to>
      <xdr:col>2</xdr:col>
      <xdr:colOff>4533900</xdr:colOff>
      <xdr:row>2</xdr:row>
      <xdr:rowOff>220133</xdr:rowOff>
    </xdr:to>
    <xdr:cxnSp macro="">
      <xdr:nvCxnSpPr>
        <xdr:cNvPr id="2" name="17 Conector recto">
          <a:extLst>
            <a:ext uri="{FF2B5EF4-FFF2-40B4-BE49-F238E27FC236}">
              <a16:creationId xmlns:a16="http://schemas.microsoft.com/office/drawing/2014/main" id="{45DBA34E-C52C-4EC5-BCA7-D1AEDF7E2642}"/>
            </a:ext>
          </a:extLst>
        </xdr:cNvPr>
        <xdr:cNvCxnSpPr>
          <a:cxnSpLocks noChangeShapeType="1"/>
        </xdr:cNvCxnSpPr>
      </xdr:nvCxnSpPr>
      <xdr:spPr bwMode="auto">
        <a:xfrm flipV="1">
          <a:off x="2986088" y="762000"/>
          <a:ext cx="2357437" cy="1058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2994025</xdr:colOff>
      <xdr:row>151</xdr:row>
      <xdr:rowOff>61912</xdr:rowOff>
    </xdr:from>
    <xdr:to>
      <xdr:col>8</xdr:col>
      <xdr:colOff>587283</xdr:colOff>
      <xdr:row>155</xdr:row>
      <xdr:rowOff>65484</xdr:rowOff>
    </xdr:to>
    <xdr:grpSp>
      <xdr:nvGrpSpPr>
        <xdr:cNvPr id="3" name="Group 17">
          <a:extLst>
            <a:ext uri="{FF2B5EF4-FFF2-40B4-BE49-F238E27FC236}">
              <a16:creationId xmlns:a16="http://schemas.microsoft.com/office/drawing/2014/main" id="{A1E3D3BC-0817-4259-A6D6-377546F1CC18}"/>
            </a:ext>
          </a:extLst>
        </xdr:cNvPr>
        <xdr:cNvGrpSpPr>
          <a:grpSpLocks/>
        </xdr:cNvGrpSpPr>
      </xdr:nvGrpSpPr>
      <xdr:grpSpPr bwMode="auto">
        <a:xfrm>
          <a:off x="3796846" y="25357591"/>
          <a:ext cx="11608616" cy="588679"/>
          <a:chOff x="11" y="852"/>
          <a:chExt cx="801" cy="27"/>
        </a:xfrm>
      </xdr:grpSpPr>
      <xdr:sp macro="" textlink="">
        <xdr:nvSpPr>
          <xdr:cNvPr id="4" name="Text Box 18">
            <a:extLst>
              <a:ext uri="{FF2B5EF4-FFF2-40B4-BE49-F238E27FC236}">
                <a16:creationId xmlns:a16="http://schemas.microsoft.com/office/drawing/2014/main" id="{8458A82E-49E7-3167-BE63-9F640F0948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Firma (9)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A33776B2-72C5-A4C2-A8BB-BD932FC7AD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9" y="855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(9)</a:t>
            </a:r>
          </a:p>
        </xdr:txBody>
      </xdr:sp>
    </xdr:grpSp>
    <xdr:clientData/>
  </xdr:twoCellAnchor>
  <xdr:oneCellAnchor>
    <xdr:from>
      <xdr:col>1</xdr:col>
      <xdr:colOff>36489</xdr:colOff>
      <xdr:row>1</xdr:row>
      <xdr:rowOff>31750</xdr:rowOff>
    </xdr:from>
    <xdr:ext cx="644570" cy="654050"/>
    <xdr:pic>
      <xdr:nvPicPr>
        <xdr:cNvPr id="6" name="6 Imagen">
          <a:extLst>
            <a:ext uri="{FF2B5EF4-FFF2-40B4-BE49-F238E27FC236}">
              <a16:creationId xmlns:a16="http://schemas.microsoft.com/office/drawing/2014/main" id="{6D5C1B52-0F57-48A3-AC46-EF880798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89" y="107950"/>
          <a:ext cx="644570" cy="65405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2</xdr:row>
      <xdr:rowOff>95250</xdr:rowOff>
    </xdr:from>
    <xdr:to>
      <xdr:col>3</xdr:col>
      <xdr:colOff>796336</xdr:colOff>
      <xdr:row>3</xdr:row>
      <xdr:rowOff>529684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99BC45E-C8EB-4684-BB39-65A3B144A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71475"/>
          <a:ext cx="720136" cy="701134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17</xdr:row>
      <xdr:rowOff>171450</xdr:rowOff>
    </xdr:from>
    <xdr:to>
      <xdr:col>11</xdr:col>
      <xdr:colOff>323850</xdr:colOff>
      <xdr:row>19</xdr:row>
      <xdr:rowOff>100542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BE8DE5AF-9F3E-454C-9EF9-7363978BF082}"/>
            </a:ext>
          </a:extLst>
        </xdr:cNvPr>
        <xdr:cNvGrpSpPr>
          <a:grpSpLocks/>
        </xdr:cNvGrpSpPr>
      </xdr:nvGrpSpPr>
      <xdr:grpSpPr bwMode="auto">
        <a:xfrm>
          <a:off x="346184" y="4973364"/>
          <a:ext cx="8872045" cy="296954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1637761B-0240-1977-ED3D-2F5ED6A97B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(18)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8F9589F0-3D2D-31C5-15CE-910FFDA560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(18)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74083</xdr:colOff>
      <xdr:row>1</xdr:row>
      <xdr:rowOff>95249</xdr:rowOff>
    </xdr:from>
    <xdr:to>
      <xdr:col>3</xdr:col>
      <xdr:colOff>794219</xdr:colOff>
      <xdr:row>3</xdr:row>
      <xdr:rowOff>44966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C23846E-CF83-41B1-B4F7-01631B422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771524"/>
          <a:ext cx="720136" cy="702192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56</xdr:row>
      <xdr:rowOff>433917</xdr:rowOff>
    </xdr:from>
    <xdr:to>
      <xdr:col>10</xdr:col>
      <xdr:colOff>463550</xdr:colOff>
      <xdr:row>57</xdr:row>
      <xdr:rowOff>121709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E9AFB67A-822D-481C-BA50-71B5CBC15842}"/>
            </a:ext>
          </a:extLst>
        </xdr:cNvPr>
        <xdr:cNvGrpSpPr>
          <a:grpSpLocks/>
        </xdr:cNvGrpSpPr>
      </xdr:nvGrpSpPr>
      <xdr:grpSpPr bwMode="auto">
        <a:xfrm>
          <a:off x="952500" y="13511742"/>
          <a:ext cx="8893175" cy="287867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943D1FF0-DE79-A47C-C587-47D52ACAF7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AD80F5F9-1C5D-6C79-212A-E988CFFA6E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4</xdr:row>
      <xdr:rowOff>127000</xdr:rowOff>
    </xdr:from>
    <xdr:to>
      <xdr:col>3</xdr:col>
      <xdr:colOff>815386</xdr:colOff>
      <xdr:row>6</xdr:row>
      <xdr:rowOff>23801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C8E43EC-088F-47CE-BB35-ABBCDDB56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60425"/>
          <a:ext cx="720136" cy="706426"/>
        </a:xfrm>
        <a:prstGeom prst="rect">
          <a:avLst/>
        </a:prstGeom>
      </xdr:spPr>
    </xdr:pic>
    <xdr:clientData/>
  </xdr:twoCellAnchor>
  <xdr:twoCellAnchor>
    <xdr:from>
      <xdr:col>3</xdr:col>
      <xdr:colOff>476251</xdr:colOff>
      <xdr:row>20</xdr:row>
      <xdr:rowOff>137583</xdr:rowOff>
    </xdr:from>
    <xdr:to>
      <xdr:col>11</xdr:col>
      <xdr:colOff>188384</xdr:colOff>
      <xdr:row>22</xdr:row>
      <xdr:rowOff>68791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55AA649C-BFAF-4A2C-AEE0-3BA50C67DAB3}"/>
            </a:ext>
          </a:extLst>
        </xdr:cNvPr>
        <xdr:cNvGrpSpPr>
          <a:grpSpLocks/>
        </xdr:cNvGrpSpPr>
      </xdr:nvGrpSpPr>
      <xdr:grpSpPr bwMode="auto">
        <a:xfrm>
          <a:off x="608136" y="5515545"/>
          <a:ext cx="8944056" cy="297554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A6779B8A-0030-69D0-2D5B-C8A61E86D2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AD66C891-922D-CA9B-FBB3-46425C7C299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</xdr:row>
      <xdr:rowOff>84667</xdr:rowOff>
    </xdr:from>
    <xdr:to>
      <xdr:col>2</xdr:col>
      <xdr:colOff>815386</xdr:colOff>
      <xdr:row>3</xdr:row>
      <xdr:rowOff>66134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84AA47C-3AB5-4ECD-B7D7-1DD603C27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18092"/>
          <a:ext cx="720136" cy="705367"/>
        </a:xfrm>
        <a:prstGeom prst="rect">
          <a:avLst/>
        </a:prstGeom>
      </xdr:spPr>
    </xdr:pic>
    <xdr:clientData/>
  </xdr:twoCellAnchor>
  <xdr:twoCellAnchor>
    <xdr:from>
      <xdr:col>2</xdr:col>
      <xdr:colOff>328083</xdr:colOff>
      <xdr:row>28</xdr:row>
      <xdr:rowOff>21166</xdr:rowOff>
    </xdr:from>
    <xdr:to>
      <xdr:col>10</xdr:col>
      <xdr:colOff>50800</xdr:colOff>
      <xdr:row>29</xdr:row>
      <xdr:rowOff>132292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093AE18C-222F-4F6F-97B1-72AC5CF5419E}"/>
            </a:ext>
          </a:extLst>
        </xdr:cNvPr>
        <xdr:cNvGrpSpPr>
          <a:grpSpLocks/>
        </xdr:cNvGrpSpPr>
      </xdr:nvGrpSpPr>
      <xdr:grpSpPr bwMode="auto">
        <a:xfrm>
          <a:off x="452322" y="7169057"/>
          <a:ext cx="8908130" cy="293344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D031F9DE-7C90-6F63-AF0A-DC9B26E044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70A3A188-C1F3-FE3C-4802-7BE32C992A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</xdr:colOff>
      <xdr:row>1</xdr:row>
      <xdr:rowOff>74082</xdr:rowOff>
    </xdr:from>
    <xdr:to>
      <xdr:col>3</xdr:col>
      <xdr:colOff>783636</xdr:colOff>
      <xdr:row>3</xdr:row>
      <xdr:rowOff>2633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108777F-DB4A-448B-9F76-8B98EB72C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807507"/>
          <a:ext cx="720136" cy="700076"/>
        </a:xfrm>
        <a:prstGeom prst="rect">
          <a:avLst/>
        </a:prstGeom>
      </xdr:spPr>
    </xdr:pic>
    <xdr:clientData/>
  </xdr:twoCellAnchor>
  <xdr:twoCellAnchor>
    <xdr:from>
      <xdr:col>3</xdr:col>
      <xdr:colOff>455083</xdr:colOff>
      <xdr:row>16</xdr:row>
      <xdr:rowOff>10583</xdr:rowOff>
    </xdr:from>
    <xdr:to>
      <xdr:col>11</xdr:col>
      <xdr:colOff>156633</xdr:colOff>
      <xdr:row>17</xdr:row>
      <xdr:rowOff>121708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CE3760ED-EF3D-40CB-990D-F8F0B696436F}"/>
            </a:ext>
          </a:extLst>
        </xdr:cNvPr>
        <xdr:cNvGrpSpPr>
          <a:grpSpLocks/>
        </xdr:cNvGrpSpPr>
      </xdr:nvGrpSpPr>
      <xdr:grpSpPr bwMode="auto">
        <a:xfrm>
          <a:off x="571040" y="4367235"/>
          <a:ext cx="8920093" cy="293343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D6BA8549-AD92-3348-7FAE-C67CEBA502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F497CEB8-4B66-0040-0020-0A3D5CFDA8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74084</xdr:colOff>
      <xdr:row>1</xdr:row>
      <xdr:rowOff>105833</xdr:rowOff>
    </xdr:from>
    <xdr:to>
      <xdr:col>1</xdr:col>
      <xdr:colOff>794220</xdr:colOff>
      <xdr:row>3</xdr:row>
      <xdr:rowOff>13217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BFB31B4-F53B-4EF7-9702-260F0AAFB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159" y="839258"/>
          <a:ext cx="720136" cy="707484"/>
        </a:xfrm>
        <a:prstGeom prst="rect">
          <a:avLst/>
        </a:prstGeom>
      </xdr:spPr>
    </xdr:pic>
    <xdr:clientData/>
  </xdr:twoCellAnchor>
  <xdr:twoCellAnchor>
    <xdr:from>
      <xdr:col>1</xdr:col>
      <xdr:colOff>592666</xdr:colOff>
      <xdr:row>16</xdr:row>
      <xdr:rowOff>10583</xdr:rowOff>
    </xdr:from>
    <xdr:to>
      <xdr:col>9</xdr:col>
      <xdr:colOff>315382</xdr:colOff>
      <xdr:row>17</xdr:row>
      <xdr:rowOff>121708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84677847-7A8D-496E-8DA8-EB451EA1B69D}"/>
            </a:ext>
          </a:extLst>
        </xdr:cNvPr>
        <xdr:cNvGrpSpPr>
          <a:grpSpLocks/>
        </xdr:cNvGrpSpPr>
      </xdr:nvGrpSpPr>
      <xdr:grpSpPr bwMode="auto">
        <a:xfrm>
          <a:off x="808014" y="4491474"/>
          <a:ext cx="9015803" cy="293343"/>
          <a:chOff x="308" y="780"/>
          <a:chExt cx="861" cy="25"/>
        </a:xfrm>
      </xdr:grpSpPr>
      <xdr:sp macro="" textlink="">
        <xdr:nvSpPr>
          <xdr:cNvPr id="4" name="Text Box 9">
            <a:extLst>
              <a:ext uri="{FF2B5EF4-FFF2-40B4-BE49-F238E27FC236}">
                <a16:creationId xmlns:a16="http://schemas.microsoft.com/office/drawing/2014/main" id="{8904E2E3-7309-F76F-BBBC-08B5FA5053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5" name="Text Box 10">
            <a:extLst>
              <a:ext uri="{FF2B5EF4-FFF2-40B4-BE49-F238E27FC236}">
                <a16:creationId xmlns:a16="http://schemas.microsoft.com/office/drawing/2014/main" id="{04180825-5D12-D0AB-44A1-51A9D71435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613834</xdr:colOff>
      <xdr:row>15</xdr:row>
      <xdr:rowOff>63500</xdr:rowOff>
    </xdr:from>
    <xdr:to>
      <xdr:col>8</xdr:col>
      <xdr:colOff>611718</xdr:colOff>
      <xdr:row>16</xdr:row>
      <xdr:rowOff>174627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A6647AD8-C29A-4084-A2E4-3E65CF15E7C1}"/>
            </a:ext>
          </a:extLst>
        </xdr:cNvPr>
        <xdr:cNvGrpSpPr>
          <a:grpSpLocks/>
        </xdr:cNvGrpSpPr>
      </xdr:nvGrpSpPr>
      <xdr:grpSpPr bwMode="auto">
        <a:xfrm>
          <a:off x="855622" y="4437673"/>
          <a:ext cx="8394538" cy="294300"/>
          <a:chOff x="308" y="780"/>
          <a:chExt cx="861" cy="25"/>
        </a:xfrm>
      </xdr:grpSpPr>
      <xdr:sp macro="" textlink="">
        <xdr:nvSpPr>
          <xdr:cNvPr id="3" name="Text Box 9">
            <a:extLst>
              <a:ext uri="{FF2B5EF4-FFF2-40B4-BE49-F238E27FC236}">
                <a16:creationId xmlns:a16="http://schemas.microsoft.com/office/drawing/2014/main" id="{D038EC4A-9908-666A-9B6D-1CA8A4598D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4" name="Text Box 10">
            <a:extLst>
              <a:ext uri="{FF2B5EF4-FFF2-40B4-BE49-F238E27FC236}">
                <a16:creationId xmlns:a16="http://schemas.microsoft.com/office/drawing/2014/main" id="{8F3C4A20-6519-5740-06A0-8BE384EF04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</xdr:txBody>
      </xdr:sp>
    </xdr:grpSp>
    <xdr:clientData/>
  </xdr:twoCellAnchor>
  <xdr:oneCellAnchor>
    <xdr:from>
      <xdr:col>1</xdr:col>
      <xdr:colOff>84667</xdr:colOff>
      <xdr:row>1</xdr:row>
      <xdr:rowOff>95250</xdr:rowOff>
    </xdr:from>
    <xdr:ext cx="720136" cy="701134"/>
    <xdr:pic>
      <xdr:nvPicPr>
        <xdr:cNvPr id="5" name="1 Imagen">
          <a:extLst>
            <a:ext uri="{FF2B5EF4-FFF2-40B4-BE49-F238E27FC236}">
              <a16:creationId xmlns:a16="http://schemas.microsoft.com/office/drawing/2014/main" id="{3AD08E58-0324-41D3-AFB7-0E0C7FF55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792" y="828675"/>
          <a:ext cx="720136" cy="701134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78441</xdr:colOff>
      <xdr:row>48</xdr:row>
      <xdr:rowOff>168089</xdr:rowOff>
    </xdr:from>
    <xdr:to>
      <xdr:col>10</xdr:col>
      <xdr:colOff>534520</xdr:colOff>
      <xdr:row>50</xdr:row>
      <xdr:rowOff>100542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C19B1C98-FAC1-4089-B8E1-AD113B607444}"/>
            </a:ext>
          </a:extLst>
        </xdr:cNvPr>
        <xdr:cNvGrpSpPr>
          <a:grpSpLocks/>
        </xdr:cNvGrpSpPr>
      </xdr:nvGrpSpPr>
      <xdr:grpSpPr bwMode="auto">
        <a:xfrm>
          <a:off x="1118864" y="10924012"/>
          <a:ext cx="8801444" cy="298799"/>
          <a:chOff x="308" y="780"/>
          <a:chExt cx="861" cy="25"/>
        </a:xfrm>
      </xdr:grpSpPr>
      <xdr:sp macro="" textlink="">
        <xdr:nvSpPr>
          <xdr:cNvPr id="3" name="Text Box 9">
            <a:extLst>
              <a:ext uri="{FF2B5EF4-FFF2-40B4-BE49-F238E27FC236}">
                <a16:creationId xmlns:a16="http://schemas.microsoft.com/office/drawing/2014/main" id="{9991DBFA-5B8E-DD03-E9E5-6F9FDC090F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(13)</a:t>
            </a:r>
          </a:p>
        </xdr:txBody>
      </xdr:sp>
      <xdr:sp macro="" textlink="">
        <xdr:nvSpPr>
          <xdr:cNvPr id="4" name="Text Box 10">
            <a:extLst>
              <a:ext uri="{FF2B5EF4-FFF2-40B4-BE49-F238E27FC236}">
                <a16:creationId xmlns:a16="http://schemas.microsoft.com/office/drawing/2014/main" id="{7C462C58-782F-8B57-9153-4A6FB67456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  <a:endParaRPr lang="es-ES" sz="9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9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</a:t>
            </a:r>
            <a:r>
              <a:rPr lang="es-ES" sz="9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  <xdr:twoCellAnchor editAs="oneCell">
    <xdr:from>
      <xdr:col>1</xdr:col>
      <xdr:colOff>123265</xdr:colOff>
      <xdr:row>1</xdr:row>
      <xdr:rowOff>89647</xdr:rowOff>
    </xdr:from>
    <xdr:to>
      <xdr:col>1</xdr:col>
      <xdr:colOff>843401</xdr:colOff>
      <xdr:row>2</xdr:row>
      <xdr:rowOff>420987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70184E75-369B-4EF9-BC3F-CF34725D4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65" y="194422"/>
          <a:ext cx="720136" cy="70281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168746</xdr:colOff>
      <xdr:row>10</xdr:row>
      <xdr:rowOff>71906</xdr:rowOff>
    </xdr:from>
    <xdr:to>
      <xdr:col>3</xdr:col>
      <xdr:colOff>726711</xdr:colOff>
      <xdr:row>14</xdr:row>
      <xdr:rowOff>153352</xdr:rowOff>
    </xdr:to>
    <xdr:sp macro="" textlink="">
      <xdr:nvSpPr>
        <xdr:cNvPr id="2" name="Rectangle 967">
          <a:extLst>
            <a:ext uri="{FF2B5EF4-FFF2-40B4-BE49-F238E27FC236}">
              <a16:creationId xmlns:a16="http://schemas.microsoft.com/office/drawing/2014/main" id="{4B71F119-B52A-4923-8D50-453901D34F13}"/>
            </a:ext>
          </a:extLst>
        </xdr:cNvPr>
        <xdr:cNvSpPr>
          <a:spLocks noChangeArrowheads="1"/>
        </xdr:cNvSpPr>
      </xdr:nvSpPr>
      <xdr:spPr bwMode="auto">
        <a:xfrm>
          <a:off x="759296" y="2043581"/>
          <a:ext cx="1234240" cy="786296"/>
        </a:xfrm>
        <a:prstGeom prst="rect">
          <a:avLst/>
        </a:prstGeom>
        <a:noFill/>
        <a:ln w="9525" algn="ctr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r>
            <a:rPr lang="es-MX" sz="1800">
              <a:latin typeface="Helvetica" panose="020B0504020202030204" pitchFamily="34" charset="0"/>
            </a:rPr>
            <a:t>LOGO</a:t>
          </a:r>
        </a:p>
      </xdr:txBody>
    </xdr:sp>
    <xdr:clientData/>
  </xdr:twoCellAnchor>
  <xdr:twoCellAnchor>
    <xdr:from>
      <xdr:col>26</xdr:col>
      <xdr:colOff>0</xdr:colOff>
      <xdr:row>7</xdr:row>
      <xdr:rowOff>104775</xdr:rowOff>
    </xdr:from>
    <xdr:to>
      <xdr:col>26</xdr:col>
      <xdr:colOff>0</xdr:colOff>
      <xdr:row>15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8B7B4FA-A014-4929-B627-026D6A191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2425" y="1533525"/>
          <a:ext cx="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383107</xdr:colOff>
      <xdr:row>8</xdr:row>
      <xdr:rowOff>68599</xdr:rowOff>
    </xdr:from>
    <xdr:to>
      <xdr:col>11</xdr:col>
      <xdr:colOff>510760</xdr:colOff>
      <xdr:row>15</xdr:row>
      <xdr:rowOff>27606</xdr:rowOff>
    </xdr:to>
    <xdr:sp macro="" textlink="">
      <xdr:nvSpPr>
        <xdr:cNvPr id="4" name="3 Abrir llave">
          <a:extLst>
            <a:ext uri="{FF2B5EF4-FFF2-40B4-BE49-F238E27FC236}">
              <a16:creationId xmlns:a16="http://schemas.microsoft.com/office/drawing/2014/main" id="{6294F6C6-6A5F-4DB1-9DDE-45C5FD9ADBB8}"/>
            </a:ext>
          </a:extLst>
        </xdr:cNvPr>
        <xdr:cNvSpPr/>
      </xdr:nvSpPr>
      <xdr:spPr>
        <a:xfrm>
          <a:off x="10327207" y="1678324"/>
          <a:ext cx="127653" cy="1206782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s-MX"/>
        </a:p>
      </xdr:txBody>
    </xdr:sp>
    <xdr:clientData/>
  </xdr:twoCellAnchor>
  <xdr:oneCellAnchor>
    <xdr:from>
      <xdr:col>16</xdr:col>
      <xdr:colOff>550879</xdr:colOff>
      <xdr:row>11</xdr:row>
      <xdr:rowOff>191276</xdr:rowOff>
    </xdr:from>
    <xdr:ext cx="1214923" cy="331062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42FA3945-0D42-45B0-B424-538E89459C35}"/>
            </a:ext>
          </a:extLst>
        </xdr:cNvPr>
        <xdr:cNvSpPr txBox="1"/>
      </xdr:nvSpPr>
      <xdr:spPr>
        <a:xfrm>
          <a:off x="14714554" y="2315351"/>
          <a:ext cx="1214923" cy="331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0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16</xdr:col>
      <xdr:colOff>568258</xdr:colOff>
      <xdr:row>13</xdr:row>
      <xdr:rowOff>165797</xdr:rowOff>
    </xdr:from>
    <xdr:ext cx="1254806" cy="356541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B15BDA0B-401C-42DA-A145-8A643050852C}"/>
            </a:ext>
          </a:extLst>
        </xdr:cNvPr>
        <xdr:cNvSpPr txBox="1"/>
      </xdr:nvSpPr>
      <xdr:spPr>
        <a:xfrm>
          <a:off x="14712883" y="2661347"/>
          <a:ext cx="1254806" cy="3565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1000" b="1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14923" cy="213834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B80ED48D-BB5E-4E15-AFF9-72BC23720A6F}"/>
            </a:ext>
          </a:extLst>
        </xdr:cNvPr>
        <xdr:cNvSpPr txBox="1"/>
      </xdr:nvSpPr>
      <xdr:spPr>
        <a:xfrm>
          <a:off x="15498695" y="2864989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6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20</xdr:col>
      <xdr:colOff>359651</xdr:colOff>
      <xdr:row>14</xdr:row>
      <xdr:rowOff>68033</xdr:rowOff>
    </xdr:from>
    <xdr:ext cx="388774" cy="223546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DD41C4F4-D958-4D07-AEB7-128343659153}"/>
            </a:ext>
          </a:extLst>
        </xdr:cNvPr>
        <xdr:cNvSpPr txBox="1"/>
      </xdr:nvSpPr>
      <xdr:spPr>
        <a:xfrm>
          <a:off x="17914226" y="2744558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900" b="1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13834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14E94AC2-B099-48EA-AA91-D2F4C71DA297}"/>
            </a:ext>
          </a:extLst>
        </xdr:cNvPr>
        <xdr:cNvSpPr txBox="1"/>
      </xdr:nvSpPr>
      <xdr:spPr>
        <a:xfrm>
          <a:off x="18792825" y="2314575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0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21</xdr:col>
      <xdr:colOff>614432</xdr:colOff>
      <xdr:row>11</xdr:row>
      <xdr:rowOff>1854</xdr:rowOff>
    </xdr:from>
    <xdr:to>
      <xdr:col>25</xdr:col>
      <xdr:colOff>840441</xdr:colOff>
      <xdr:row>11</xdr:row>
      <xdr:rowOff>33618</xdr:rowOff>
    </xdr:to>
    <xdr:sp macro="" textlink="">
      <xdr:nvSpPr>
        <xdr:cNvPr id="10" name="Line 963">
          <a:extLst>
            <a:ext uri="{FF2B5EF4-FFF2-40B4-BE49-F238E27FC236}">
              <a16:creationId xmlns:a16="http://schemas.microsoft.com/office/drawing/2014/main" id="{2F1B0579-2D97-47DC-8878-06C4B85EF796}"/>
            </a:ext>
          </a:extLst>
        </xdr:cNvPr>
        <xdr:cNvSpPr>
          <a:spLocks noChangeShapeType="1"/>
        </xdr:cNvSpPr>
      </xdr:nvSpPr>
      <xdr:spPr bwMode="auto">
        <a:xfrm>
          <a:off x="19407257" y="2135454"/>
          <a:ext cx="3388309" cy="3176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676275</xdr:colOff>
      <xdr:row>10</xdr:row>
      <xdr:rowOff>142875</xdr:rowOff>
    </xdr:from>
    <xdr:to>
      <xdr:col>20</xdr:col>
      <xdr:colOff>676275</xdr:colOff>
      <xdr:row>10</xdr:row>
      <xdr:rowOff>142875</xdr:rowOff>
    </xdr:to>
    <xdr:sp macro="" textlink="">
      <xdr:nvSpPr>
        <xdr:cNvPr id="2" name="Line 508">
          <a:extLst>
            <a:ext uri="{FF2B5EF4-FFF2-40B4-BE49-F238E27FC236}">
              <a16:creationId xmlns:a16="http://schemas.microsoft.com/office/drawing/2014/main" id="{A4D10DD3-532F-4A46-B623-F2B81514BF53}"/>
            </a:ext>
          </a:extLst>
        </xdr:cNvPr>
        <xdr:cNvSpPr>
          <a:spLocks noChangeShapeType="1"/>
        </xdr:cNvSpPr>
      </xdr:nvSpPr>
      <xdr:spPr bwMode="auto">
        <a:xfrm>
          <a:off x="16202025" y="186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266700</xdr:colOff>
      <xdr:row>6</xdr:row>
      <xdr:rowOff>107373</xdr:rowOff>
    </xdr:from>
    <xdr:to>
      <xdr:col>10</xdr:col>
      <xdr:colOff>638175</xdr:colOff>
      <xdr:row>11</xdr:row>
      <xdr:rowOff>0</xdr:rowOff>
    </xdr:to>
    <xdr:sp macro="" textlink="">
      <xdr:nvSpPr>
        <xdr:cNvPr id="3" name="AutoShape 726">
          <a:extLst>
            <a:ext uri="{FF2B5EF4-FFF2-40B4-BE49-F238E27FC236}">
              <a16:creationId xmlns:a16="http://schemas.microsoft.com/office/drawing/2014/main" id="{C431D3C3-3472-44A0-AB42-61CE9DF1E019}"/>
            </a:ext>
          </a:extLst>
        </xdr:cNvPr>
        <xdr:cNvSpPr>
          <a:spLocks/>
        </xdr:cNvSpPr>
      </xdr:nvSpPr>
      <xdr:spPr bwMode="auto">
        <a:xfrm>
          <a:off x="8029575" y="1126548"/>
          <a:ext cx="371475" cy="778452"/>
        </a:xfrm>
        <a:prstGeom prst="leftBrace">
          <a:avLst>
            <a:gd name="adj1" fmla="val 150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131004</xdr:colOff>
      <xdr:row>6</xdr:row>
      <xdr:rowOff>135309</xdr:rowOff>
    </xdr:from>
    <xdr:to>
      <xdr:col>4</xdr:col>
      <xdr:colOff>104177</xdr:colOff>
      <xdr:row>10</xdr:row>
      <xdr:rowOff>88093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54352826-BE39-47B4-B3D2-F2AEDC7B6CE6}"/>
            </a:ext>
          </a:extLst>
        </xdr:cNvPr>
        <xdr:cNvSpPr/>
      </xdr:nvSpPr>
      <xdr:spPr>
        <a:xfrm>
          <a:off x="550104" y="1154484"/>
          <a:ext cx="982823" cy="657634"/>
        </a:xfrm>
        <a:prstGeom prst="rect">
          <a:avLst/>
        </a:prstGeom>
        <a:noFill/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800"/>
            <a:t>LOGO</a:t>
          </a:r>
        </a:p>
        <a:p>
          <a:pPr algn="ctr"/>
          <a:endParaRPr lang="es-MX" sz="800"/>
        </a:p>
      </xdr:txBody>
    </xdr:sp>
    <xdr:clientData/>
  </xdr:twoCellAnchor>
  <xdr:twoCellAnchor>
    <xdr:from>
      <xdr:col>20</xdr:col>
      <xdr:colOff>25400</xdr:colOff>
      <xdr:row>7</xdr:row>
      <xdr:rowOff>149225</xdr:rowOff>
    </xdr:from>
    <xdr:to>
      <xdr:col>21</xdr:col>
      <xdr:colOff>688975</xdr:colOff>
      <xdr:row>7</xdr:row>
      <xdr:rowOff>149225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DC020A71-36DB-47A1-AF18-05182625805F}"/>
            </a:ext>
          </a:extLst>
        </xdr:cNvPr>
        <xdr:cNvCxnSpPr/>
      </xdr:nvCxnSpPr>
      <xdr:spPr>
        <a:xfrm>
          <a:off x="15551150" y="1330325"/>
          <a:ext cx="1339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979343</xdr:colOff>
      <xdr:row>76</xdr:row>
      <xdr:rowOff>160183</xdr:rowOff>
    </xdr:from>
    <xdr:to>
      <xdr:col>5</xdr:col>
      <xdr:colOff>148815</xdr:colOff>
      <xdr:row>79</xdr:row>
      <xdr:rowOff>141631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2F3AFBDD-8F5A-44D8-97A8-F256C1148CCB}"/>
            </a:ext>
          </a:extLst>
        </xdr:cNvPr>
        <xdr:cNvGrpSpPr>
          <a:grpSpLocks/>
        </xdr:cNvGrpSpPr>
      </xdr:nvGrpSpPr>
      <xdr:grpSpPr bwMode="auto">
        <a:xfrm>
          <a:off x="2463238" y="13575394"/>
          <a:ext cx="9897630" cy="663237"/>
          <a:chOff x="11" y="852"/>
          <a:chExt cx="805" cy="39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7277E5C5-DAEF-1DFF-ABEB-4A54D1C2EC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63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_________________________________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</a:t>
            </a:r>
            <a:r>
              <a:rPr lang="es-ES" sz="11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11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(10)</a:t>
            </a:r>
          </a:p>
        </xdr:txBody>
      </xdr:sp>
      <xdr:sp macro="" textlink="">
        <xdr:nvSpPr>
          <xdr:cNvPr id="4" name="Text Box 17">
            <a:extLst>
              <a:ext uri="{FF2B5EF4-FFF2-40B4-BE49-F238E27FC236}">
                <a16:creationId xmlns:a16="http://schemas.microsoft.com/office/drawing/2014/main" id="{E9FD68D4-55BB-613E-A317-33D74FBCA82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2" y="855"/>
            <a:ext cx="284" cy="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_________________________________________</a:t>
            </a:r>
            <a:endParaRPr lang="es-ES" sz="11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11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11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(10)</a:t>
            </a:r>
          </a:p>
        </xdr:txBody>
      </xdr:sp>
    </xdr:grpSp>
    <xdr:clientData/>
  </xdr:twoCellAnchor>
  <xdr:twoCellAnchor editAs="oneCell">
    <xdr:from>
      <xdr:col>1</xdr:col>
      <xdr:colOff>167647</xdr:colOff>
      <xdr:row>1</xdr:row>
      <xdr:rowOff>95882</xdr:rowOff>
    </xdr:from>
    <xdr:to>
      <xdr:col>1</xdr:col>
      <xdr:colOff>751416</xdr:colOff>
      <xdr:row>2</xdr:row>
      <xdr:rowOff>63478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FA29685D-1619-428D-9F4D-800E9728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94" y="172082"/>
          <a:ext cx="1167538" cy="5867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219166</xdr:colOff>
      <xdr:row>42</xdr:row>
      <xdr:rowOff>103538</xdr:rowOff>
    </xdr:from>
    <xdr:to>
      <xdr:col>3</xdr:col>
      <xdr:colOff>290717</xdr:colOff>
      <xdr:row>44</xdr:row>
      <xdr:rowOff>52737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F8DCDE10-4AB2-42E6-900D-44738E44A16D}"/>
            </a:ext>
          </a:extLst>
        </xdr:cNvPr>
        <xdr:cNvSpPr txBox="1">
          <a:spLocks noChangeArrowheads="1"/>
        </xdr:cNvSpPr>
      </xdr:nvSpPr>
      <xdr:spPr bwMode="auto">
        <a:xfrm>
          <a:off x="304891" y="9285638"/>
          <a:ext cx="2300401" cy="31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  <a:r>
            <a:rPr lang="es-ES" sz="1200" b="1" i="0" strike="noStrike" baseline="0">
              <a:solidFill>
                <a:srgbClr val="000000"/>
              </a:solidFill>
              <a:latin typeface="Arial"/>
              <a:cs typeface="Arial"/>
            </a:rPr>
            <a:t>Firma </a:t>
          </a: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  <xdr:twoCellAnchor>
    <xdr:from>
      <xdr:col>1</xdr:col>
      <xdr:colOff>390375</xdr:colOff>
      <xdr:row>1</xdr:row>
      <xdr:rowOff>325664</xdr:rowOff>
    </xdr:from>
    <xdr:to>
      <xdr:col>2</xdr:col>
      <xdr:colOff>394608</xdr:colOff>
      <xdr:row>6</xdr:row>
      <xdr:rowOff>35990</xdr:rowOff>
    </xdr:to>
    <xdr:sp macro="" textlink="">
      <xdr:nvSpPr>
        <xdr:cNvPr id="3" name="4 Rectángulo">
          <a:extLst>
            <a:ext uri="{FF2B5EF4-FFF2-40B4-BE49-F238E27FC236}">
              <a16:creationId xmlns:a16="http://schemas.microsoft.com/office/drawing/2014/main" id="{D4185C3B-22A2-4C0B-BC46-D66B84D2497E}"/>
            </a:ext>
          </a:extLst>
        </xdr:cNvPr>
        <xdr:cNvSpPr/>
      </xdr:nvSpPr>
      <xdr:spPr>
        <a:xfrm>
          <a:off x="476100" y="401864"/>
          <a:ext cx="1118658" cy="1053351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600"/>
            <a:t>LOGO</a:t>
          </a:r>
        </a:p>
        <a:p>
          <a:pPr algn="ctr"/>
          <a:endParaRPr lang="es-MX" sz="800"/>
        </a:p>
      </xdr:txBody>
    </xdr:sp>
    <xdr:clientData/>
  </xdr:twoCellAnchor>
  <xdr:twoCellAnchor>
    <xdr:from>
      <xdr:col>7</xdr:col>
      <xdr:colOff>920753</xdr:colOff>
      <xdr:row>2</xdr:row>
      <xdr:rowOff>179918</xdr:rowOff>
    </xdr:from>
    <xdr:to>
      <xdr:col>8</xdr:col>
      <xdr:colOff>243418</xdr:colOff>
      <xdr:row>3</xdr:row>
      <xdr:rowOff>148168</xdr:rowOff>
    </xdr:to>
    <xdr:sp macro="" textlink="">
      <xdr:nvSpPr>
        <xdr:cNvPr id="4" name="Rectángulo 18">
          <a:extLst>
            <a:ext uri="{FF2B5EF4-FFF2-40B4-BE49-F238E27FC236}">
              <a16:creationId xmlns:a16="http://schemas.microsoft.com/office/drawing/2014/main" id="{50E93952-0B4F-4F30-AF5E-1EE193959141}"/>
            </a:ext>
          </a:extLst>
        </xdr:cNvPr>
        <xdr:cNvSpPr/>
      </xdr:nvSpPr>
      <xdr:spPr>
        <a:xfrm>
          <a:off x="9217028" y="837143"/>
          <a:ext cx="551390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920746</xdr:colOff>
      <xdr:row>4</xdr:row>
      <xdr:rowOff>174626</xdr:rowOff>
    </xdr:from>
    <xdr:to>
      <xdr:col>8</xdr:col>
      <xdr:colOff>243411</xdr:colOff>
      <xdr:row>5</xdr:row>
      <xdr:rowOff>142876</xdr:rowOff>
    </xdr:to>
    <xdr:sp macro="" textlink="">
      <xdr:nvSpPr>
        <xdr:cNvPr id="5" name="Rectángulo 24">
          <a:extLst>
            <a:ext uri="{FF2B5EF4-FFF2-40B4-BE49-F238E27FC236}">
              <a16:creationId xmlns:a16="http://schemas.microsoft.com/office/drawing/2014/main" id="{9FCBF40D-2EE7-427C-AE93-5FABC7CF7089}"/>
            </a:ext>
          </a:extLst>
        </xdr:cNvPr>
        <xdr:cNvSpPr/>
      </xdr:nvSpPr>
      <xdr:spPr>
        <a:xfrm>
          <a:off x="9217021" y="1212851"/>
          <a:ext cx="551390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920749</xdr:colOff>
      <xdr:row>5</xdr:row>
      <xdr:rowOff>174620</xdr:rowOff>
    </xdr:from>
    <xdr:to>
      <xdr:col>8</xdr:col>
      <xdr:colOff>243414</xdr:colOff>
      <xdr:row>6</xdr:row>
      <xdr:rowOff>142870</xdr:rowOff>
    </xdr:to>
    <xdr:sp macro="" textlink="">
      <xdr:nvSpPr>
        <xdr:cNvPr id="6" name="Rectángulo 25">
          <a:extLst>
            <a:ext uri="{FF2B5EF4-FFF2-40B4-BE49-F238E27FC236}">
              <a16:creationId xmlns:a16="http://schemas.microsoft.com/office/drawing/2014/main" id="{5E119415-BC92-4BAC-968A-AD433FD0D253}"/>
            </a:ext>
          </a:extLst>
        </xdr:cNvPr>
        <xdr:cNvSpPr/>
      </xdr:nvSpPr>
      <xdr:spPr>
        <a:xfrm>
          <a:off x="9217024" y="1403345"/>
          <a:ext cx="551390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915466</xdr:colOff>
      <xdr:row>6</xdr:row>
      <xdr:rowOff>174617</xdr:rowOff>
    </xdr:from>
    <xdr:to>
      <xdr:col>8</xdr:col>
      <xdr:colOff>238131</xdr:colOff>
      <xdr:row>7</xdr:row>
      <xdr:rowOff>142867</xdr:rowOff>
    </xdr:to>
    <xdr:sp macro="" textlink="">
      <xdr:nvSpPr>
        <xdr:cNvPr id="7" name="Rectángulo 26">
          <a:extLst>
            <a:ext uri="{FF2B5EF4-FFF2-40B4-BE49-F238E27FC236}">
              <a16:creationId xmlns:a16="http://schemas.microsoft.com/office/drawing/2014/main" id="{AEDA4B00-AD07-4B04-A0C5-128CBBEBE371}"/>
            </a:ext>
          </a:extLst>
        </xdr:cNvPr>
        <xdr:cNvSpPr/>
      </xdr:nvSpPr>
      <xdr:spPr>
        <a:xfrm>
          <a:off x="9211741" y="1593842"/>
          <a:ext cx="551390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920756</xdr:colOff>
      <xdr:row>3</xdr:row>
      <xdr:rowOff>169333</xdr:rowOff>
    </xdr:from>
    <xdr:to>
      <xdr:col>8</xdr:col>
      <xdr:colOff>243421</xdr:colOff>
      <xdr:row>4</xdr:row>
      <xdr:rowOff>137583</xdr:rowOff>
    </xdr:to>
    <xdr:sp macro="" textlink="">
      <xdr:nvSpPr>
        <xdr:cNvPr id="8" name="Rectángulo 27">
          <a:extLst>
            <a:ext uri="{FF2B5EF4-FFF2-40B4-BE49-F238E27FC236}">
              <a16:creationId xmlns:a16="http://schemas.microsoft.com/office/drawing/2014/main" id="{24382F6D-A03F-4437-94FE-325ED2885AF4}"/>
            </a:ext>
          </a:extLst>
        </xdr:cNvPr>
        <xdr:cNvSpPr/>
      </xdr:nvSpPr>
      <xdr:spPr>
        <a:xfrm>
          <a:off x="9217031" y="1017058"/>
          <a:ext cx="551390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1100666</xdr:colOff>
      <xdr:row>2</xdr:row>
      <xdr:rowOff>179917</xdr:rowOff>
    </xdr:from>
    <xdr:to>
      <xdr:col>7</xdr:col>
      <xdr:colOff>15875</xdr:colOff>
      <xdr:row>7</xdr:row>
      <xdr:rowOff>137584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C459A38-D0E2-450D-9F69-906D70A8E754}"/>
            </a:ext>
          </a:extLst>
        </xdr:cNvPr>
        <xdr:cNvSpPr>
          <a:spLocks/>
        </xdr:cNvSpPr>
      </xdr:nvSpPr>
      <xdr:spPr bwMode="auto">
        <a:xfrm>
          <a:off x="7768166" y="837142"/>
          <a:ext cx="543984" cy="910167"/>
        </a:xfrm>
        <a:prstGeom prst="leftBrace">
          <a:avLst>
            <a:gd name="adj1" fmla="val 2469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1038298</xdr:colOff>
      <xdr:row>42</xdr:row>
      <xdr:rowOff>103539</xdr:rowOff>
    </xdr:from>
    <xdr:to>
      <xdr:col>13</xdr:col>
      <xdr:colOff>701634</xdr:colOff>
      <xdr:row>44</xdr:row>
      <xdr:rowOff>52738</xdr:rowOff>
    </xdr:to>
    <xdr:sp macro="" textlink="">
      <xdr:nvSpPr>
        <xdr:cNvPr id="10" name="Text Box 17">
          <a:extLst>
            <a:ext uri="{FF2B5EF4-FFF2-40B4-BE49-F238E27FC236}">
              <a16:creationId xmlns:a16="http://schemas.microsoft.com/office/drawing/2014/main" id="{8D515613-4C00-47BA-814E-2DD1FF760C97}"/>
            </a:ext>
          </a:extLst>
        </xdr:cNvPr>
        <xdr:cNvSpPr txBox="1">
          <a:spLocks noChangeArrowheads="1"/>
        </xdr:cNvSpPr>
      </xdr:nvSpPr>
      <xdr:spPr bwMode="auto">
        <a:xfrm>
          <a:off x="14373298" y="9285639"/>
          <a:ext cx="2292236" cy="31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  <a:r>
            <a:rPr lang="es-ES" sz="1200" b="1" i="0" strike="noStrike" baseline="0">
              <a:solidFill>
                <a:srgbClr val="000000"/>
              </a:solidFill>
              <a:latin typeface="Arial"/>
              <a:cs typeface="Arial"/>
            </a:rPr>
            <a:t>Firma </a:t>
          </a: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  <xdr:twoCellAnchor>
    <xdr:from>
      <xdr:col>8</xdr:col>
      <xdr:colOff>34099</xdr:colOff>
      <xdr:row>42</xdr:row>
      <xdr:rowOff>106260</xdr:rowOff>
    </xdr:from>
    <xdr:to>
      <xdr:col>9</xdr:col>
      <xdr:colOff>1167007</xdr:colOff>
      <xdr:row>44</xdr:row>
      <xdr:rowOff>55459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223DA803-6B2E-4678-85EE-C736AC3335D3}"/>
            </a:ext>
          </a:extLst>
        </xdr:cNvPr>
        <xdr:cNvSpPr txBox="1">
          <a:spLocks noChangeArrowheads="1"/>
        </xdr:cNvSpPr>
      </xdr:nvSpPr>
      <xdr:spPr bwMode="auto">
        <a:xfrm>
          <a:off x="9559099" y="9288360"/>
          <a:ext cx="2304483" cy="31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  <a:r>
            <a:rPr lang="es-ES" sz="1200" b="1" i="0" strike="noStrike" baseline="0">
              <a:solidFill>
                <a:srgbClr val="000000"/>
              </a:solidFill>
              <a:latin typeface="Arial"/>
              <a:cs typeface="Arial"/>
            </a:rPr>
            <a:t>Firma </a:t>
          </a: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  <xdr:twoCellAnchor>
    <xdr:from>
      <xdr:col>4</xdr:col>
      <xdr:colOff>1411153</xdr:colOff>
      <xdr:row>42</xdr:row>
      <xdr:rowOff>108981</xdr:rowOff>
    </xdr:from>
    <xdr:to>
      <xdr:col>6</xdr:col>
      <xdr:colOff>475775</xdr:colOff>
      <xdr:row>44</xdr:row>
      <xdr:rowOff>58180</xdr:rowOff>
    </xdr:to>
    <xdr:sp macro="" textlink="">
      <xdr:nvSpPr>
        <xdr:cNvPr id="12" name="Text Box 17">
          <a:extLst>
            <a:ext uri="{FF2B5EF4-FFF2-40B4-BE49-F238E27FC236}">
              <a16:creationId xmlns:a16="http://schemas.microsoft.com/office/drawing/2014/main" id="{14457153-FCAC-4386-9F53-F5EE60E903E9}"/>
            </a:ext>
          </a:extLst>
        </xdr:cNvPr>
        <xdr:cNvSpPr txBox="1">
          <a:spLocks noChangeArrowheads="1"/>
        </xdr:cNvSpPr>
      </xdr:nvSpPr>
      <xdr:spPr bwMode="auto">
        <a:xfrm>
          <a:off x="4840153" y="9291081"/>
          <a:ext cx="2303122" cy="31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  <a:r>
            <a:rPr lang="es-ES" sz="1200" b="1" i="0" strike="noStrike" baseline="0">
              <a:solidFill>
                <a:srgbClr val="000000"/>
              </a:solidFill>
              <a:latin typeface="Arial"/>
              <a:cs typeface="Arial"/>
            </a:rPr>
            <a:t>Firma </a:t>
          </a: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42</xdr:row>
      <xdr:rowOff>171450</xdr:rowOff>
    </xdr:from>
    <xdr:to>
      <xdr:col>14</xdr:col>
      <xdr:colOff>23813</xdr:colOff>
      <xdr:row>44</xdr:row>
      <xdr:rowOff>155575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8D58EB98-FB46-4FD0-AABF-3620B09642F2}"/>
            </a:ext>
          </a:extLst>
        </xdr:cNvPr>
        <xdr:cNvGrpSpPr>
          <a:grpSpLocks/>
        </xdr:cNvGrpSpPr>
      </xdr:nvGrpSpPr>
      <xdr:grpSpPr bwMode="auto">
        <a:xfrm>
          <a:off x="35719" y="8374156"/>
          <a:ext cx="15530653" cy="342713"/>
          <a:chOff x="11" y="852"/>
          <a:chExt cx="1115" cy="27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94C70959-B31A-331F-3179-EA05B78CA5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 </a:t>
            </a:r>
            <a:r>
              <a:rPr lang="es-MX" sz="1000" b="1" i="0">
                <a:effectLst/>
                <a:latin typeface="+mn-lt"/>
                <a:ea typeface="+mn-ea"/>
                <a:cs typeface="+mn-cs"/>
              </a:rPr>
              <a:t>Firma </a:t>
            </a:r>
            <a:r>
              <a:rPr lang="es-MX" sz="1000" b="0" i="0">
                <a:effectLst/>
                <a:latin typeface="+mn-lt"/>
                <a:ea typeface="+mn-ea"/>
                <a:cs typeface="+mn-cs"/>
              </a:rPr>
              <a:t>(19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xdr:txBody>
      </xdr:sp>
      <xdr:sp macro="" textlink="">
        <xdr:nvSpPr>
          <xdr:cNvPr id="4" name="Text Box 17">
            <a:extLst>
              <a:ext uri="{FF2B5EF4-FFF2-40B4-BE49-F238E27FC236}">
                <a16:creationId xmlns:a16="http://schemas.microsoft.com/office/drawing/2014/main" id="{2113539A-B201-E3B0-1469-F53A4A1EAC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7" y="853"/>
            <a:ext cx="210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_______________________________________________</a:t>
            </a:r>
          </a:p>
          <a:p>
            <a:pPr algn="ctr" rtl="1">
              <a:defRPr sz="1000"/>
            </a:pPr>
            <a:r>
              <a:rPr lang="es-ES" sz="1000" b="1" i="0">
                <a:effectLst/>
                <a:latin typeface="+mn-lt"/>
                <a:ea typeface="+mn-ea"/>
                <a:cs typeface="+mn-cs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(19)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465ADF14-574F-60E1-993C-177108DC32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3" y="855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</a:t>
            </a:r>
          </a:p>
          <a:p>
            <a:pPr algn="ctr" rtl="1">
              <a:defRPr sz="1000"/>
            </a:pPr>
            <a:r>
              <a:rPr lang="es-ES" sz="1000" b="1" i="0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1" i="0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(19)</a:t>
            </a:r>
          </a:p>
        </xdr:txBody>
      </xdr:sp>
    </xdr:grpSp>
    <xdr:clientData/>
  </xdr:twoCellAnchor>
  <xdr:twoCellAnchor>
    <xdr:from>
      <xdr:col>8</xdr:col>
      <xdr:colOff>59534</xdr:colOff>
      <xdr:row>42</xdr:row>
      <xdr:rowOff>134370</xdr:rowOff>
    </xdr:from>
    <xdr:to>
      <xdr:col>10</xdr:col>
      <xdr:colOff>730677</xdr:colOff>
      <xdr:row>44</xdr:row>
      <xdr:rowOff>77926</xdr:rowOff>
    </xdr:to>
    <xdr:sp macro="" textlink="">
      <xdr:nvSpPr>
        <xdr:cNvPr id="6" name="Text Box 17">
          <a:extLst>
            <a:ext uri="{FF2B5EF4-FFF2-40B4-BE49-F238E27FC236}">
              <a16:creationId xmlns:a16="http://schemas.microsoft.com/office/drawing/2014/main" id="{998954B2-0D75-423F-8C90-C637458143CA}"/>
            </a:ext>
          </a:extLst>
        </xdr:cNvPr>
        <xdr:cNvSpPr txBox="1">
          <a:spLocks noChangeArrowheads="1"/>
        </xdr:cNvSpPr>
      </xdr:nvSpPr>
      <xdr:spPr bwMode="auto">
        <a:xfrm>
          <a:off x="8889209" y="8383020"/>
          <a:ext cx="2899993" cy="305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_______________________________________________</a:t>
          </a:r>
        </a:p>
        <a:p>
          <a:pPr algn="ctr" rtl="1">
            <a:defRPr sz="1000"/>
          </a:pPr>
          <a:r>
            <a:rPr lang="es-ES" sz="1000" b="1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Firma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(19)</a:t>
          </a:r>
        </a:p>
      </xdr:txBody>
    </xdr:sp>
    <xdr:clientData/>
  </xdr:twoCellAnchor>
  <xdr:twoCellAnchor>
    <xdr:from>
      <xdr:col>1</xdr:col>
      <xdr:colOff>589664</xdr:colOff>
      <xdr:row>2</xdr:row>
      <xdr:rowOff>357703</xdr:rowOff>
    </xdr:from>
    <xdr:to>
      <xdr:col>2</xdr:col>
      <xdr:colOff>585960</xdr:colOff>
      <xdr:row>7</xdr:row>
      <xdr:rowOff>134114</xdr:rowOff>
    </xdr:to>
    <xdr:sp macro="" textlink="">
      <xdr:nvSpPr>
        <xdr:cNvPr id="7" name="4 Rectángulo">
          <a:extLst>
            <a:ext uri="{FF2B5EF4-FFF2-40B4-BE49-F238E27FC236}">
              <a16:creationId xmlns:a16="http://schemas.microsoft.com/office/drawing/2014/main" id="{AB532DE2-0E55-473D-95AF-29D83465B34D}"/>
            </a:ext>
          </a:extLst>
        </xdr:cNvPr>
        <xdr:cNvSpPr/>
      </xdr:nvSpPr>
      <xdr:spPr>
        <a:xfrm>
          <a:off x="675389" y="967303"/>
          <a:ext cx="1110721" cy="995611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800" b="1"/>
            <a:t>LOGO</a:t>
          </a:r>
        </a:p>
      </xdr:txBody>
    </xdr:sp>
    <xdr:clientData/>
  </xdr:twoCellAnchor>
  <xdr:twoCellAnchor>
    <xdr:from>
      <xdr:col>7</xdr:col>
      <xdr:colOff>920753</xdr:colOff>
      <xdr:row>2</xdr:row>
      <xdr:rowOff>476251</xdr:rowOff>
    </xdr:from>
    <xdr:to>
      <xdr:col>8</xdr:col>
      <xdr:colOff>243418</xdr:colOff>
      <xdr:row>3</xdr:row>
      <xdr:rowOff>134561</xdr:rowOff>
    </xdr:to>
    <xdr:sp macro="" textlink="">
      <xdr:nvSpPr>
        <xdr:cNvPr id="8" name="Rectángulo 16">
          <a:extLst>
            <a:ext uri="{FF2B5EF4-FFF2-40B4-BE49-F238E27FC236}">
              <a16:creationId xmlns:a16="http://schemas.microsoft.com/office/drawing/2014/main" id="{57272FF3-B20A-41BD-99E2-ABB7E8336019}"/>
            </a:ext>
          </a:extLst>
        </xdr:cNvPr>
        <xdr:cNvSpPr/>
      </xdr:nvSpPr>
      <xdr:spPr>
        <a:xfrm>
          <a:off x="8636003" y="1085851"/>
          <a:ext cx="437090" cy="1917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920746</xdr:colOff>
      <xdr:row>4</xdr:row>
      <xdr:rowOff>158751</xdr:rowOff>
    </xdr:from>
    <xdr:to>
      <xdr:col>8</xdr:col>
      <xdr:colOff>243411</xdr:colOff>
      <xdr:row>5</xdr:row>
      <xdr:rowOff>127001</xdr:rowOff>
    </xdr:to>
    <xdr:sp macro="" textlink="">
      <xdr:nvSpPr>
        <xdr:cNvPr id="9" name="Rectángulo 17">
          <a:extLst>
            <a:ext uri="{FF2B5EF4-FFF2-40B4-BE49-F238E27FC236}">
              <a16:creationId xmlns:a16="http://schemas.microsoft.com/office/drawing/2014/main" id="{CF0A8184-7D59-4EE9-A2FF-8DD3D04F6AA7}"/>
            </a:ext>
          </a:extLst>
        </xdr:cNvPr>
        <xdr:cNvSpPr/>
      </xdr:nvSpPr>
      <xdr:spPr>
        <a:xfrm>
          <a:off x="8635996" y="1473201"/>
          <a:ext cx="437090" cy="13970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920749</xdr:colOff>
      <xdr:row>5</xdr:row>
      <xdr:rowOff>158745</xdr:rowOff>
    </xdr:from>
    <xdr:to>
      <xdr:col>8</xdr:col>
      <xdr:colOff>243414</xdr:colOff>
      <xdr:row>6</xdr:row>
      <xdr:rowOff>126995</xdr:rowOff>
    </xdr:to>
    <xdr:sp macro="" textlink="">
      <xdr:nvSpPr>
        <xdr:cNvPr id="10" name="Rectángulo 18">
          <a:extLst>
            <a:ext uri="{FF2B5EF4-FFF2-40B4-BE49-F238E27FC236}">
              <a16:creationId xmlns:a16="http://schemas.microsoft.com/office/drawing/2014/main" id="{E3D9E55A-944B-4C74-8667-1DC8FB883F07}"/>
            </a:ext>
          </a:extLst>
        </xdr:cNvPr>
        <xdr:cNvSpPr/>
      </xdr:nvSpPr>
      <xdr:spPr>
        <a:xfrm>
          <a:off x="8635999" y="1644645"/>
          <a:ext cx="437090" cy="13970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931341</xdr:colOff>
      <xdr:row>6</xdr:row>
      <xdr:rowOff>158742</xdr:rowOff>
    </xdr:from>
    <xdr:to>
      <xdr:col>8</xdr:col>
      <xdr:colOff>254006</xdr:colOff>
      <xdr:row>7</xdr:row>
      <xdr:rowOff>126992</xdr:rowOff>
    </xdr:to>
    <xdr:sp macro="" textlink="">
      <xdr:nvSpPr>
        <xdr:cNvPr id="11" name="Rectángulo 19">
          <a:extLst>
            <a:ext uri="{FF2B5EF4-FFF2-40B4-BE49-F238E27FC236}">
              <a16:creationId xmlns:a16="http://schemas.microsoft.com/office/drawing/2014/main" id="{1011CDAC-BB01-4357-9B43-9822AD64EF41}"/>
            </a:ext>
          </a:extLst>
        </xdr:cNvPr>
        <xdr:cNvSpPr/>
      </xdr:nvSpPr>
      <xdr:spPr>
        <a:xfrm>
          <a:off x="8646591" y="1816092"/>
          <a:ext cx="437090" cy="13970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920756</xdr:colOff>
      <xdr:row>3</xdr:row>
      <xdr:rowOff>169333</xdr:rowOff>
    </xdr:from>
    <xdr:to>
      <xdr:col>8</xdr:col>
      <xdr:colOff>243421</xdr:colOff>
      <xdr:row>4</xdr:row>
      <xdr:rowOff>137583</xdr:rowOff>
    </xdr:to>
    <xdr:sp macro="" textlink="">
      <xdr:nvSpPr>
        <xdr:cNvPr id="12" name="Rectángulo 20">
          <a:extLst>
            <a:ext uri="{FF2B5EF4-FFF2-40B4-BE49-F238E27FC236}">
              <a16:creationId xmlns:a16="http://schemas.microsoft.com/office/drawing/2014/main" id="{9960CBB8-A0D1-45C8-8A94-AD3457A2D655}"/>
            </a:ext>
          </a:extLst>
        </xdr:cNvPr>
        <xdr:cNvSpPr/>
      </xdr:nvSpPr>
      <xdr:spPr>
        <a:xfrm>
          <a:off x="8636006" y="1312333"/>
          <a:ext cx="437090" cy="13970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925286</xdr:colOff>
      <xdr:row>2</xdr:row>
      <xdr:rowOff>449036</xdr:rowOff>
    </xdr:from>
    <xdr:to>
      <xdr:col>7</xdr:col>
      <xdr:colOff>40821</xdr:colOff>
      <xdr:row>8</xdr:row>
      <xdr:rowOff>81643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5CCF0830-017F-416B-B552-98776B01CB81}"/>
            </a:ext>
          </a:extLst>
        </xdr:cNvPr>
        <xdr:cNvSpPr>
          <a:spLocks/>
        </xdr:cNvSpPr>
      </xdr:nvSpPr>
      <xdr:spPr bwMode="auto">
        <a:xfrm>
          <a:off x="7526111" y="1058636"/>
          <a:ext cx="229960" cy="1023257"/>
        </a:xfrm>
        <a:prstGeom prst="leftBrace">
          <a:avLst>
            <a:gd name="adj1" fmla="val 2469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2046779</xdr:colOff>
      <xdr:row>0</xdr:row>
      <xdr:rowOff>0</xdr:rowOff>
    </xdr:from>
    <xdr:to>
      <xdr:col>5</xdr:col>
      <xdr:colOff>842488</xdr:colOff>
      <xdr:row>3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EFFCDA-0DA8-497E-BD8A-E57B0EFD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779" y="0"/>
          <a:ext cx="4091609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693964</xdr:colOff>
      <xdr:row>3</xdr:row>
      <xdr:rowOff>136071</xdr:rowOff>
    </xdr:from>
    <xdr:to>
      <xdr:col>5</xdr:col>
      <xdr:colOff>1245871</xdr:colOff>
      <xdr:row>18</xdr:row>
      <xdr:rowOff>376605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B45C06-9241-D393-6FE7-464CC5C8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964" y="1578428"/>
          <a:ext cx="5858693" cy="750674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24491</xdr:colOff>
      <xdr:row>2</xdr:row>
      <xdr:rowOff>929368</xdr:rowOff>
    </xdr:from>
    <xdr:to>
      <xdr:col>2</xdr:col>
      <xdr:colOff>585107</xdr:colOff>
      <xdr:row>2</xdr:row>
      <xdr:rowOff>1156608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4C4E2188-6E53-4828-A82A-04F33BD36DDC}"/>
            </a:ext>
          </a:extLst>
        </xdr:cNvPr>
        <xdr:cNvSpPr txBox="1"/>
      </xdr:nvSpPr>
      <xdr:spPr>
        <a:xfrm>
          <a:off x="205466" y="1243693"/>
          <a:ext cx="2675166" cy="227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000" b="1"/>
            <a:t>Nombre de la Entidad Municipal  (1)</a:t>
          </a:r>
        </a:p>
      </xdr:txBody>
    </xdr:sp>
    <xdr:clientData/>
  </xdr:twoCellAnchor>
  <xdr:twoCellAnchor>
    <xdr:from>
      <xdr:col>1</xdr:col>
      <xdr:colOff>691547</xdr:colOff>
      <xdr:row>2</xdr:row>
      <xdr:rowOff>46113</xdr:rowOff>
    </xdr:from>
    <xdr:to>
      <xdr:col>1</xdr:col>
      <xdr:colOff>1785560</xdr:colOff>
      <xdr:row>2</xdr:row>
      <xdr:rowOff>787704</xdr:rowOff>
    </xdr:to>
    <xdr:sp macro="" textlink="">
      <xdr:nvSpPr>
        <xdr:cNvPr id="3" name="1 Rectángulo">
          <a:extLst>
            <a:ext uri="{FF2B5EF4-FFF2-40B4-BE49-F238E27FC236}">
              <a16:creationId xmlns:a16="http://schemas.microsoft.com/office/drawing/2014/main" id="{B5B7AE43-44C6-458F-B662-42F5150E0AC4}"/>
            </a:ext>
          </a:extLst>
        </xdr:cNvPr>
        <xdr:cNvSpPr/>
      </xdr:nvSpPr>
      <xdr:spPr>
        <a:xfrm>
          <a:off x="872522" y="360438"/>
          <a:ext cx="1094013" cy="7415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000" b="0" cap="none" spc="0">
              <a:ln>
                <a:noFill/>
              </a:ln>
              <a:solidFill>
                <a:schemeClr val="tx1"/>
              </a:solidFill>
              <a:effectLst/>
              <a:latin typeface="+mj-lt"/>
            </a:rPr>
            <a:t>L</a:t>
          </a:r>
          <a:r>
            <a:rPr lang="es-MX" sz="1000" b="0" cap="none" spc="0">
              <a:ln>
                <a:noFill/>
              </a:ln>
              <a:solidFill>
                <a:schemeClr val="tx1"/>
              </a:solidFill>
              <a:effectLst/>
              <a:latin typeface="+mn-lt"/>
            </a:rPr>
            <a:t>OGO</a:t>
          </a:r>
          <a:r>
            <a:rPr lang="es-MX" sz="1000" b="0" cap="none" spc="0" baseline="0">
              <a:ln>
                <a:noFill/>
              </a:ln>
              <a:solidFill>
                <a:schemeClr val="tx1"/>
              </a:solidFill>
              <a:effectLst/>
              <a:latin typeface="+mn-lt"/>
            </a:rPr>
            <a:t>  </a:t>
          </a:r>
          <a:endParaRPr lang="es-MX" sz="1000">
            <a:latin typeface="+mn-lt"/>
          </a:endParaRPr>
        </a:p>
      </xdr:txBody>
    </xdr:sp>
    <xdr:clientData/>
  </xdr:twoCellAnchor>
  <xdr:twoCellAnchor>
    <xdr:from>
      <xdr:col>8</xdr:col>
      <xdr:colOff>235324</xdr:colOff>
      <xdr:row>2</xdr:row>
      <xdr:rowOff>941293</xdr:rowOff>
    </xdr:from>
    <xdr:to>
      <xdr:col>9</xdr:col>
      <xdr:colOff>1400735</xdr:colOff>
      <xdr:row>2</xdr:row>
      <xdr:rowOff>1266264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B8AF66F3-5514-461B-8228-58D118126AAD}"/>
            </a:ext>
          </a:extLst>
        </xdr:cNvPr>
        <xdr:cNvSpPr txBox="1"/>
      </xdr:nvSpPr>
      <xdr:spPr>
        <a:xfrm>
          <a:off x="12389224" y="1255618"/>
          <a:ext cx="2832286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AL_______de___________de______2025 (2)</a:t>
          </a:r>
          <a:endParaRPr lang="es-MX">
            <a:effectLst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2046779</xdr:colOff>
      <xdr:row>0</xdr:row>
      <xdr:rowOff>0</xdr:rowOff>
    </xdr:from>
    <xdr:to>
      <xdr:col>5</xdr:col>
      <xdr:colOff>842488</xdr:colOff>
      <xdr:row>3</xdr:row>
      <xdr:rowOff>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618F43-69CE-4465-8D1B-E177B0FC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779" y="0"/>
          <a:ext cx="4091609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</xdr:row>
      <xdr:rowOff>13607</xdr:rowOff>
    </xdr:from>
    <xdr:to>
      <xdr:col>5</xdr:col>
      <xdr:colOff>1237696</xdr:colOff>
      <xdr:row>18</xdr:row>
      <xdr:rowOff>244614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021177-6BFF-0060-2E12-7F4BB111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1455964"/>
          <a:ext cx="5782482" cy="74972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34637</xdr:colOff>
      <xdr:row>1</xdr:row>
      <xdr:rowOff>43294</xdr:rowOff>
    </xdr:from>
    <xdr:to>
      <xdr:col>1</xdr:col>
      <xdr:colOff>770659</xdr:colOff>
      <xdr:row>1</xdr:row>
      <xdr:rowOff>772389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454738-EC5E-4666-9658-0E46A55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87" y="233794"/>
          <a:ext cx="736022" cy="729095"/>
        </a:xfrm>
        <a:prstGeom prst="rect">
          <a:avLst/>
        </a:prstGeom>
      </xdr:spPr>
    </xdr:pic>
    <xdr:clientData/>
  </xdr:twoCellAnchor>
  <xdr:twoCellAnchor>
    <xdr:from>
      <xdr:col>1</xdr:col>
      <xdr:colOff>1094509</xdr:colOff>
      <xdr:row>38</xdr:row>
      <xdr:rowOff>25963</xdr:rowOff>
    </xdr:from>
    <xdr:to>
      <xdr:col>6</xdr:col>
      <xdr:colOff>1612675</xdr:colOff>
      <xdr:row>42</xdr:row>
      <xdr:rowOff>51776</xdr:rowOff>
    </xdr:to>
    <xdr:grpSp>
      <xdr:nvGrpSpPr>
        <xdr:cNvPr id="3" name="Group 17">
          <a:extLst>
            <a:ext uri="{FF2B5EF4-FFF2-40B4-BE49-F238E27FC236}">
              <a16:creationId xmlns:a16="http://schemas.microsoft.com/office/drawing/2014/main" id="{0D26B09F-5913-496A-AF11-A2B33959D092}"/>
            </a:ext>
          </a:extLst>
        </xdr:cNvPr>
        <xdr:cNvGrpSpPr>
          <a:grpSpLocks/>
        </xdr:cNvGrpSpPr>
      </xdr:nvGrpSpPr>
      <xdr:grpSpPr bwMode="auto">
        <a:xfrm>
          <a:off x="1302327" y="7039827"/>
          <a:ext cx="9653507" cy="683904"/>
          <a:chOff x="11" y="852"/>
          <a:chExt cx="803" cy="24"/>
        </a:xfrm>
      </xdr:grpSpPr>
      <xdr:sp macro="" textlink="">
        <xdr:nvSpPr>
          <xdr:cNvPr id="4" name="Text Box 18">
            <a:extLst>
              <a:ext uri="{FF2B5EF4-FFF2-40B4-BE49-F238E27FC236}">
                <a16:creationId xmlns:a16="http://schemas.microsoft.com/office/drawing/2014/main" id="{27ABEEFB-9148-42CD-B6EF-7BB6429EB5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</a:t>
            </a: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(10)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AB233C53-8916-4024-830E-0362F8B081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1" y="852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(10)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1</xdr:row>
      <xdr:rowOff>43296</xdr:rowOff>
    </xdr:from>
    <xdr:to>
      <xdr:col>2</xdr:col>
      <xdr:colOff>59228</xdr:colOff>
      <xdr:row>1</xdr:row>
      <xdr:rowOff>774469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B8C2CF4-4ECC-4C38-8844-67A2208A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46" y="119496"/>
          <a:ext cx="736022" cy="727363"/>
        </a:xfrm>
        <a:prstGeom prst="rect">
          <a:avLst/>
        </a:prstGeom>
      </xdr:spPr>
    </xdr:pic>
    <xdr:clientData/>
  </xdr:twoCellAnchor>
  <xdr:twoCellAnchor>
    <xdr:from>
      <xdr:col>5</xdr:col>
      <xdr:colOff>428625</xdr:colOff>
      <xdr:row>47</xdr:row>
      <xdr:rowOff>114311</xdr:rowOff>
    </xdr:from>
    <xdr:to>
      <xdr:col>11</xdr:col>
      <xdr:colOff>889066</xdr:colOff>
      <xdr:row>52</xdr:row>
      <xdr:rowOff>108703</xdr:rowOff>
    </xdr:to>
    <xdr:grpSp>
      <xdr:nvGrpSpPr>
        <xdr:cNvPr id="3" name="Group 17">
          <a:extLst>
            <a:ext uri="{FF2B5EF4-FFF2-40B4-BE49-F238E27FC236}">
              <a16:creationId xmlns:a16="http://schemas.microsoft.com/office/drawing/2014/main" id="{7C4E1F91-2E5F-459C-BD5D-EDF72C042974}"/>
            </a:ext>
          </a:extLst>
        </xdr:cNvPr>
        <xdr:cNvGrpSpPr>
          <a:grpSpLocks/>
        </xdr:cNvGrpSpPr>
      </xdr:nvGrpSpPr>
      <xdr:grpSpPr bwMode="auto">
        <a:xfrm>
          <a:off x="3476625" y="8541135"/>
          <a:ext cx="8315765" cy="677950"/>
          <a:chOff x="11" y="852"/>
          <a:chExt cx="801" cy="25"/>
        </a:xfrm>
      </xdr:grpSpPr>
      <xdr:sp macro="" textlink="">
        <xdr:nvSpPr>
          <xdr:cNvPr id="4" name="Text Box 18">
            <a:extLst>
              <a:ext uri="{FF2B5EF4-FFF2-40B4-BE49-F238E27FC236}">
                <a16:creationId xmlns:a16="http://schemas.microsoft.com/office/drawing/2014/main" id="{919E020F-5425-4BCB-8C93-9A6E1ED40E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</a:t>
            </a: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(9)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43C93057-E5F1-4340-9C56-334E4B72F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9" y="853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(9)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2415992</xdr:colOff>
      <xdr:row>37</xdr:row>
      <xdr:rowOff>35972</xdr:rowOff>
    </xdr:from>
    <xdr:to>
      <xdr:col>15</xdr:col>
      <xdr:colOff>63500</xdr:colOff>
      <xdr:row>39</xdr:row>
      <xdr:rowOff>124480</xdr:rowOff>
    </xdr:to>
    <xdr:grpSp>
      <xdr:nvGrpSpPr>
        <xdr:cNvPr id="2" name="Group 18">
          <a:extLst>
            <a:ext uri="{FF2B5EF4-FFF2-40B4-BE49-F238E27FC236}">
              <a16:creationId xmlns:a16="http://schemas.microsoft.com/office/drawing/2014/main" id="{4F48BBA2-8652-4D6B-8379-805486705523}"/>
            </a:ext>
          </a:extLst>
        </xdr:cNvPr>
        <xdr:cNvGrpSpPr>
          <a:grpSpLocks/>
        </xdr:cNvGrpSpPr>
      </xdr:nvGrpSpPr>
      <xdr:grpSpPr bwMode="auto">
        <a:xfrm>
          <a:off x="2572874" y="16575854"/>
          <a:ext cx="16428567" cy="469508"/>
          <a:chOff x="325" y="854"/>
          <a:chExt cx="801" cy="25"/>
        </a:xfrm>
      </xdr:grpSpPr>
      <xdr:sp macro="" textlink="">
        <xdr:nvSpPr>
          <xdr:cNvPr id="3" name="Text Box 21">
            <a:extLst>
              <a:ext uri="{FF2B5EF4-FFF2-40B4-BE49-F238E27FC236}">
                <a16:creationId xmlns:a16="http://schemas.microsoft.com/office/drawing/2014/main" id="{24C76F4E-3393-47DF-97A3-F632F2EA8C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5" y="854"/>
            <a:ext cx="207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1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MX" sz="11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(9)</a:t>
            </a:r>
          </a:p>
        </xdr:txBody>
      </xdr:sp>
      <xdr:sp macro="" textlink="">
        <xdr:nvSpPr>
          <xdr:cNvPr id="4" name="Text Box 22">
            <a:extLst>
              <a:ext uri="{FF2B5EF4-FFF2-40B4-BE49-F238E27FC236}">
                <a16:creationId xmlns:a16="http://schemas.microsoft.com/office/drawing/2014/main" id="{4FE5B53A-1225-4264-9D47-7DE60DD9B8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2" y="855"/>
            <a:ext cx="204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MX" sz="11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(9)</a:t>
            </a:r>
          </a:p>
        </xdr:txBody>
      </xdr:sp>
    </xdr:grpSp>
    <xdr:clientData/>
  </xdr:twoCellAnchor>
  <xdr:twoCellAnchor editAs="oneCell">
    <xdr:from>
      <xdr:col>1</xdr:col>
      <xdr:colOff>95250</xdr:colOff>
      <xdr:row>1</xdr:row>
      <xdr:rowOff>79375</xdr:rowOff>
    </xdr:from>
    <xdr:to>
      <xdr:col>1</xdr:col>
      <xdr:colOff>822450</xdr:colOff>
      <xdr:row>2</xdr:row>
      <xdr:rowOff>390225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8C2F3ACD-8FE9-47E4-A9F1-AC82916A2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5575"/>
          <a:ext cx="727200" cy="7299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1</xdr:row>
      <xdr:rowOff>47626</xdr:rowOff>
    </xdr:from>
    <xdr:to>
      <xdr:col>1</xdr:col>
      <xdr:colOff>828675</xdr:colOff>
      <xdr:row>2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6844772-AD0F-45A6-A08F-EE4C809AC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3" y="104776"/>
          <a:ext cx="773112" cy="790574"/>
        </a:xfrm>
        <a:prstGeom prst="rect">
          <a:avLst/>
        </a:prstGeom>
      </xdr:spPr>
    </xdr:pic>
    <xdr:clientData/>
  </xdr:twoCellAnchor>
  <xdr:twoCellAnchor>
    <xdr:from>
      <xdr:col>1</xdr:col>
      <xdr:colOff>2158889</xdr:colOff>
      <xdr:row>15</xdr:row>
      <xdr:rowOff>71119</xdr:rowOff>
    </xdr:from>
    <xdr:to>
      <xdr:col>12</xdr:col>
      <xdr:colOff>41369</xdr:colOff>
      <xdr:row>17</xdr:row>
      <xdr:rowOff>148025</xdr:rowOff>
    </xdr:to>
    <xdr:grpSp>
      <xdr:nvGrpSpPr>
        <xdr:cNvPr id="3" name="Group 15">
          <a:extLst>
            <a:ext uri="{FF2B5EF4-FFF2-40B4-BE49-F238E27FC236}">
              <a16:creationId xmlns:a16="http://schemas.microsoft.com/office/drawing/2014/main" id="{D2D369DE-E94A-49D3-BF00-693A4100809B}"/>
            </a:ext>
          </a:extLst>
        </xdr:cNvPr>
        <xdr:cNvGrpSpPr>
          <a:grpSpLocks/>
        </xdr:cNvGrpSpPr>
      </xdr:nvGrpSpPr>
      <xdr:grpSpPr bwMode="auto">
        <a:xfrm>
          <a:off x="2219687" y="5117342"/>
          <a:ext cx="11480937" cy="461960"/>
          <a:chOff x="271" y="845"/>
          <a:chExt cx="698" cy="25"/>
        </a:xfrm>
      </xdr:grpSpPr>
      <xdr:sp macro="" textlink="">
        <xdr:nvSpPr>
          <xdr:cNvPr id="4" name="Text Box 18">
            <a:extLst>
              <a:ext uri="{FF2B5EF4-FFF2-40B4-BE49-F238E27FC236}">
                <a16:creationId xmlns:a16="http://schemas.microsoft.com/office/drawing/2014/main" id="{E40873C9-BBB0-4ACE-A3B0-3D3E995F7D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1" y="845"/>
            <a:ext cx="195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100" b="0" i="0">
                <a:effectLst/>
                <a:latin typeface="+mn-lt"/>
                <a:ea typeface="+mn-ea"/>
                <a:cs typeface="+mn-cs"/>
              </a:rPr>
              <a:t>FIRMAS</a:t>
            </a:r>
            <a:r>
              <a:rPr lang="es-ES" sz="1100" b="0" i="0" baseline="0">
                <a:effectLst/>
                <a:latin typeface="+mn-lt"/>
                <a:ea typeface="+mn-ea"/>
                <a:cs typeface="+mn-cs"/>
              </a:rPr>
              <a:t> (6)</a:t>
            </a:r>
            <a:r>
              <a:rPr lang="es-ES" sz="11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366C0B94-EC21-4E57-8F75-D4E7DECEC2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4" y="846"/>
            <a:ext cx="195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</a:t>
            </a:r>
            <a:endParaRPr lang="es-ES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1100" b="0" i="0">
                <a:effectLst/>
                <a:latin typeface="+mn-lt"/>
                <a:ea typeface="+mn-ea"/>
                <a:cs typeface="+mn-cs"/>
              </a:rPr>
              <a:t>FIRMAS</a:t>
            </a:r>
            <a:r>
              <a:rPr lang="es-ES" sz="1100" b="0" i="0" baseline="0">
                <a:effectLst/>
                <a:latin typeface="+mn-lt"/>
                <a:ea typeface="+mn-ea"/>
                <a:cs typeface="+mn-cs"/>
              </a:rPr>
              <a:t> (6)</a:t>
            </a:r>
            <a:r>
              <a:rPr lang="es-ES" sz="11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2</xdr:row>
      <xdr:rowOff>95250</xdr:rowOff>
    </xdr:from>
    <xdr:ext cx="1406194" cy="1375443"/>
    <xdr:pic>
      <xdr:nvPicPr>
        <xdr:cNvPr id="2" name="1 Imagen">
          <a:extLst>
            <a:ext uri="{FF2B5EF4-FFF2-40B4-BE49-F238E27FC236}">
              <a16:creationId xmlns:a16="http://schemas.microsoft.com/office/drawing/2014/main" id="{D6ED9162-667E-40EE-9AC5-1BCB5141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85775"/>
          <a:ext cx="1406194" cy="1375443"/>
        </a:xfrm>
        <a:prstGeom prst="rect">
          <a:avLst/>
        </a:prstGeom>
      </xdr:spPr>
    </xdr:pic>
    <xdr:clientData/>
  </xdr:oneCellAnchor>
  <xdr:twoCellAnchor>
    <xdr:from>
      <xdr:col>3</xdr:col>
      <xdr:colOff>580753</xdr:colOff>
      <xdr:row>89</xdr:row>
      <xdr:rowOff>47353</xdr:rowOff>
    </xdr:from>
    <xdr:to>
      <xdr:col>9</xdr:col>
      <xdr:colOff>741997</xdr:colOff>
      <xdr:row>92</xdr:row>
      <xdr:rowOff>139505</xdr:rowOff>
    </xdr:to>
    <xdr:grpSp>
      <xdr:nvGrpSpPr>
        <xdr:cNvPr id="3" name="Group 17">
          <a:extLst>
            <a:ext uri="{FF2B5EF4-FFF2-40B4-BE49-F238E27FC236}">
              <a16:creationId xmlns:a16="http://schemas.microsoft.com/office/drawing/2014/main" id="{3F4F9DAC-FD62-408C-B395-5490D4C3F60A}"/>
            </a:ext>
          </a:extLst>
        </xdr:cNvPr>
        <xdr:cNvGrpSpPr>
          <a:grpSpLocks/>
        </xdr:cNvGrpSpPr>
      </xdr:nvGrpSpPr>
      <xdr:grpSpPr bwMode="auto">
        <a:xfrm>
          <a:off x="5724253" y="34075416"/>
          <a:ext cx="19020744" cy="663652"/>
          <a:chOff x="11" y="852"/>
          <a:chExt cx="803" cy="24"/>
        </a:xfrm>
      </xdr:grpSpPr>
      <xdr:sp macro="" textlink="">
        <xdr:nvSpPr>
          <xdr:cNvPr id="4" name="Text Box 18">
            <a:extLst>
              <a:ext uri="{FF2B5EF4-FFF2-40B4-BE49-F238E27FC236}">
                <a16:creationId xmlns:a16="http://schemas.microsoft.com/office/drawing/2014/main" id="{A0390737-37AD-801F-3555-2E9AB11145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" y="852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________________________________</a:t>
            </a:r>
            <a:endParaRPr lang="es-ES" sz="22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22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</a:t>
            </a:r>
            <a:r>
              <a:rPr lang="es-ES" sz="22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22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(14)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1F686CC1-1EBF-6897-A731-8B6BE68CA0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1" y="852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_________________________________</a:t>
            </a:r>
            <a:endParaRPr lang="es-ES" sz="22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ctr" rtl="1">
              <a:defRPr sz="1000"/>
            </a:pPr>
            <a:r>
              <a:rPr lang="es-ES" sz="22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22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(14)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2209800</xdr:colOff>
      <xdr:row>49</xdr:row>
      <xdr:rowOff>123825</xdr:rowOff>
    </xdr:from>
    <xdr:to>
      <xdr:col>5</xdr:col>
      <xdr:colOff>817556</xdr:colOff>
      <xdr:row>52</xdr:row>
      <xdr:rowOff>0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7357C806-DAF9-4DBA-BE58-92D2654AD676}"/>
            </a:ext>
          </a:extLst>
        </xdr:cNvPr>
        <xdr:cNvGrpSpPr>
          <a:grpSpLocks/>
        </xdr:cNvGrpSpPr>
      </xdr:nvGrpSpPr>
      <xdr:grpSpPr bwMode="auto">
        <a:xfrm>
          <a:off x="2268415" y="9399710"/>
          <a:ext cx="6997083" cy="315790"/>
          <a:chOff x="4" y="778"/>
          <a:chExt cx="820" cy="27"/>
        </a:xfrm>
      </xdr:grpSpPr>
      <xdr:sp macro="" textlink="">
        <xdr:nvSpPr>
          <xdr:cNvPr id="3" name="Text Box 7">
            <a:extLst>
              <a:ext uri="{FF2B5EF4-FFF2-40B4-BE49-F238E27FC236}">
                <a16:creationId xmlns:a16="http://schemas.microsoft.com/office/drawing/2014/main" id="{1B776D90-A133-DD9A-627E-7F2B644975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4" y="778"/>
            <a:ext cx="23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(17)</a:t>
            </a:r>
          </a:p>
        </xdr:txBody>
      </xdr:sp>
      <xdr:sp macro="" textlink="">
        <xdr:nvSpPr>
          <xdr:cNvPr id="4" name="Text Box 8">
            <a:extLst>
              <a:ext uri="{FF2B5EF4-FFF2-40B4-BE49-F238E27FC236}">
                <a16:creationId xmlns:a16="http://schemas.microsoft.com/office/drawing/2014/main" id="{2E63ADA2-A3E3-94B7-0AAD-2CE1221E42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1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(17)</a:t>
            </a:r>
          </a:p>
        </xdr:txBody>
      </xdr:sp>
    </xdr:grpSp>
    <xdr:clientData/>
  </xdr:twoCellAnchor>
  <xdr:twoCellAnchor editAs="oneCell">
    <xdr:from>
      <xdr:col>1</xdr:col>
      <xdr:colOff>57150</xdr:colOff>
      <xdr:row>1</xdr:row>
      <xdr:rowOff>66675</xdr:rowOff>
    </xdr:from>
    <xdr:to>
      <xdr:col>1</xdr:col>
      <xdr:colOff>822613</xdr:colOff>
      <xdr:row>2</xdr:row>
      <xdr:rowOff>71871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1420F99F-ACD1-44A8-8700-D9D19BF7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765463" cy="5576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58199</xdr:colOff>
      <xdr:row>1</xdr:row>
      <xdr:rowOff>57640</xdr:rowOff>
    </xdr:from>
    <xdr:ext cx="539410" cy="538290"/>
    <xdr:pic>
      <xdr:nvPicPr>
        <xdr:cNvPr id="2" name="1 Imagen">
          <a:extLst>
            <a:ext uri="{FF2B5EF4-FFF2-40B4-BE49-F238E27FC236}">
              <a16:creationId xmlns:a16="http://schemas.microsoft.com/office/drawing/2014/main" id="{17157170-79DE-4286-89C3-45B89AAE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9" y="133840"/>
          <a:ext cx="539410" cy="538290"/>
        </a:xfrm>
        <a:prstGeom prst="rect">
          <a:avLst/>
        </a:prstGeom>
      </xdr:spPr>
    </xdr:pic>
    <xdr:clientData/>
  </xdr:oneCellAnchor>
  <xdr:twoCellAnchor>
    <xdr:from>
      <xdr:col>1</xdr:col>
      <xdr:colOff>95250</xdr:colOff>
      <xdr:row>38</xdr:row>
      <xdr:rowOff>19058</xdr:rowOff>
    </xdr:from>
    <xdr:to>
      <xdr:col>5</xdr:col>
      <xdr:colOff>6375</xdr:colOff>
      <xdr:row>42</xdr:row>
      <xdr:rowOff>162365</xdr:rowOff>
    </xdr:to>
    <xdr:grpSp>
      <xdr:nvGrpSpPr>
        <xdr:cNvPr id="3" name="Group 15">
          <a:extLst>
            <a:ext uri="{FF2B5EF4-FFF2-40B4-BE49-F238E27FC236}">
              <a16:creationId xmlns:a16="http://schemas.microsoft.com/office/drawing/2014/main" id="{DB220F17-9D0E-4086-9AFD-579F0149AE9D}"/>
            </a:ext>
          </a:extLst>
        </xdr:cNvPr>
        <xdr:cNvGrpSpPr>
          <a:grpSpLocks/>
        </xdr:cNvGrpSpPr>
      </xdr:nvGrpSpPr>
      <xdr:grpSpPr bwMode="auto">
        <a:xfrm>
          <a:off x="183173" y="7126173"/>
          <a:ext cx="7641029" cy="905307"/>
          <a:chOff x="22" y="848"/>
          <a:chExt cx="707" cy="24"/>
        </a:xfrm>
      </xdr:grpSpPr>
      <xdr:sp macro="" textlink="">
        <xdr:nvSpPr>
          <xdr:cNvPr id="4" name="Text Box 16">
            <a:extLst>
              <a:ext uri="{FF2B5EF4-FFF2-40B4-BE49-F238E27FC236}">
                <a16:creationId xmlns:a16="http://schemas.microsoft.com/office/drawing/2014/main" id="{6E589B56-4C46-41FE-A437-94DA890A35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" y="848"/>
            <a:ext cx="206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FIRMAS</a:t>
            </a:r>
            <a:r>
              <a:rPr lang="es-ES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(7)</a:t>
            </a:r>
            <a:endParaRPr lang="es-E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Text Box 17">
            <a:extLst>
              <a:ext uri="{FF2B5EF4-FFF2-40B4-BE49-F238E27FC236}">
                <a16:creationId xmlns:a16="http://schemas.microsoft.com/office/drawing/2014/main" id="{272875E1-0204-414D-9BC1-2762055563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1" y="848"/>
            <a:ext cx="19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FIRMAS</a:t>
            </a:r>
            <a:r>
              <a:rPr lang="es-ES" sz="1000" b="0" i="0" baseline="0">
                <a:effectLst/>
                <a:latin typeface="+mn-lt"/>
                <a:ea typeface="+mn-ea"/>
                <a:cs typeface="+mn-cs"/>
              </a:rPr>
              <a:t> (7)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endParaRPr lang="es-ES" sz="5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5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36</xdr:row>
      <xdr:rowOff>10593</xdr:rowOff>
    </xdr:from>
    <xdr:to>
      <xdr:col>12</xdr:col>
      <xdr:colOff>695800</xdr:colOff>
      <xdr:row>37</xdr:row>
      <xdr:rowOff>141940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2920BF1C-ABFA-442D-BBB9-0DCDE289AF49}"/>
            </a:ext>
          </a:extLst>
        </xdr:cNvPr>
        <xdr:cNvGrpSpPr>
          <a:grpSpLocks/>
        </xdr:cNvGrpSpPr>
      </xdr:nvGrpSpPr>
      <xdr:grpSpPr bwMode="auto">
        <a:xfrm>
          <a:off x="209826" y="6992832"/>
          <a:ext cx="13738148" cy="321847"/>
          <a:chOff x="17" y="843"/>
          <a:chExt cx="954" cy="27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FFBE2CC2-C417-4697-9C91-1D3DEF3F6E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" y="843"/>
            <a:ext cx="206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(14)</a:t>
            </a:r>
          </a:p>
        </xdr:txBody>
      </xdr:sp>
      <xdr:sp macro="" textlink="">
        <xdr:nvSpPr>
          <xdr:cNvPr id="4" name="Text Box 19">
            <a:extLst>
              <a:ext uri="{FF2B5EF4-FFF2-40B4-BE49-F238E27FC236}">
                <a16:creationId xmlns:a16="http://schemas.microsoft.com/office/drawing/2014/main" id="{1D50852F-E3DF-474D-9477-FE3A44A843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4" y="846"/>
            <a:ext cx="197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(14)</a:t>
            </a:r>
          </a:p>
        </xdr:txBody>
      </xdr:sp>
    </xdr:grpSp>
    <xdr:clientData/>
  </xdr:twoCellAnchor>
  <xdr:twoCellAnchor editAs="oneCell">
    <xdr:from>
      <xdr:col>1</xdr:col>
      <xdr:colOff>52917</xdr:colOff>
      <xdr:row>1</xdr:row>
      <xdr:rowOff>42334</xdr:rowOff>
    </xdr:from>
    <xdr:to>
      <xdr:col>1</xdr:col>
      <xdr:colOff>834117</xdr:colOff>
      <xdr:row>2</xdr:row>
      <xdr:rowOff>40150</xdr:rowOff>
    </xdr:to>
    <xdr:pic>
      <xdr:nvPicPr>
        <xdr:cNvPr id="5" name="6 Imagen">
          <a:extLst>
            <a:ext uri="{FF2B5EF4-FFF2-40B4-BE49-F238E27FC236}">
              <a16:creationId xmlns:a16="http://schemas.microsoft.com/office/drawing/2014/main" id="{C4C3DDFE-CE63-4F34-A206-0827858EF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2" y="118534"/>
          <a:ext cx="781200" cy="769341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36</xdr:row>
      <xdr:rowOff>48693</xdr:rowOff>
    </xdr:from>
    <xdr:to>
      <xdr:col>5</xdr:col>
      <xdr:colOff>489331</xdr:colOff>
      <xdr:row>37</xdr:row>
      <xdr:rowOff>145338</xdr:rowOff>
    </xdr:to>
    <xdr:sp macro="" textlink="">
      <xdr:nvSpPr>
        <xdr:cNvPr id="6" name="Text Box 19">
          <a:extLst>
            <a:ext uri="{FF2B5EF4-FFF2-40B4-BE49-F238E27FC236}">
              <a16:creationId xmlns:a16="http://schemas.microsoft.com/office/drawing/2014/main" id="{6D83FB82-1F3F-474F-B8F8-30A414E9874F}"/>
            </a:ext>
          </a:extLst>
        </xdr:cNvPr>
        <xdr:cNvSpPr txBox="1">
          <a:spLocks noChangeArrowheads="1"/>
        </xdr:cNvSpPr>
      </xdr:nvSpPr>
      <xdr:spPr bwMode="auto">
        <a:xfrm>
          <a:off x="4013200" y="6754293"/>
          <a:ext cx="2753106" cy="27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1000">
              <a:effectLst/>
              <a:latin typeface="+mn-lt"/>
              <a:ea typeface="+mn-ea"/>
              <a:cs typeface="+mn-cs"/>
            </a:rPr>
            <a:t>Firma</a:t>
          </a:r>
          <a:r>
            <a:rPr lang="es-ES" sz="1000" b="0" i="0">
              <a:effectLst/>
              <a:latin typeface="+mn-lt"/>
              <a:ea typeface="+mn-ea"/>
              <a:cs typeface="+mn-cs"/>
            </a:rPr>
            <a:t>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 (14)</a:t>
          </a:r>
        </a:p>
      </xdr:txBody>
    </xdr:sp>
    <xdr:clientData/>
  </xdr:twoCellAnchor>
  <xdr:twoCellAnchor>
    <xdr:from>
      <xdr:col>7</xdr:col>
      <xdr:colOff>898525</xdr:colOff>
      <xdr:row>36</xdr:row>
      <xdr:rowOff>48693</xdr:rowOff>
    </xdr:from>
    <xdr:to>
      <xdr:col>9</xdr:col>
      <xdr:colOff>756031</xdr:colOff>
      <xdr:row>37</xdr:row>
      <xdr:rowOff>145338</xdr:rowOff>
    </xdr:to>
    <xdr:sp macro="" textlink="">
      <xdr:nvSpPr>
        <xdr:cNvPr id="7" name="Text Box 19">
          <a:extLst>
            <a:ext uri="{FF2B5EF4-FFF2-40B4-BE49-F238E27FC236}">
              <a16:creationId xmlns:a16="http://schemas.microsoft.com/office/drawing/2014/main" id="{864DCBBF-6318-4EAE-B39D-DDE25DDB27B5}"/>
            </a:ext>
          </a:extLst>
        </xdr:cNvPr>
        <xdr:cNvSpPr txBox="1">
          <a:spLocks noChangeArrowheads="1"/>
        </xdr:cNvSpPr>
      </xdr:nvSpPr>
      <xdr:spPr bwMode="auto">
        <a:xfrm>
          <a:off x="8699500" y="6754293"/>
          <a:ext cx="2753106" cy="27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1000">
              <a:effectLst/>
              <a:latin typeface="+mn-lt"/>
              <a:ea typeface="+mn-ea"/>
              <a:cs typeface="+mn-cs"/>
            </a:rPr>
            <a:t>Firma</a:t>
          </a:r>
          <a:r>
            <a:rPr lang="es-ES" sz="1000" b="0" i="0">
              <a:effectLst/>
              <a:latin typeface="+mn-lt"/>
              <a:ea typeface="+mn-ea"/>
              <a:cs typeface="+mn-cs"/>
            </a:rPr>
            <a:t>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 (14)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78317</xdr:colOff>
      <xdr:row>1</xdr:row>
      <xdr:rowOff>67735</xdr:rowOff>
    </xdr:from>
    <xdr:ext cx="781200" cy="586316"/>
    <xdr:pic>
      <xdr:nvPicPr>
        <xdr:cNvPr id="2" name="6 Imagen">
          <a:extLst>
            <a:ext uri="{FF2B5EF4-FFF2-40B4-BE49-F238E27FC236}">
              <a16:creationId xmlns:a16="http://schemas.microsoft.com/office/drawing/2014/main" id="{35E3554E-A57F-4C7E-9926-11CC39B8D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7" y="258235"/>
          <a:ext cx="781200" cy="586316"/>
        </a:xfrm>
        <a:prstGeom prst="rect">
          <a:avLst/>
        </a:prstGeom>
      </xdr:spPr>
    </xdr:pic>
    <xdr:clientData/>
  </xdr:oneCellAnchor>
  <xdr:twoCellAnchor>
    <xdr:from>
      <xdr:col>4</xdr:col>
      <xdr:colOff>86156</xdr:colOff>
      <xdr:row>34</xdr:row>
      <xdr:rowOff>38414</xdr:rowOff>
    </xdr:from>
    <xdr:to>
      <xdr:col>18</xdr:col>
      <xdr:colOff>204107</xdr:colOff>
      <xdr:row>36</xdr:row>
      <xdr:rowOff>40833</xdr:rowOff>
    </xdr:to>
    <xdr:grpSp>
      <xdr:nvGrpSpPr>
        <xdr:cNvPr id="3" name="Group 15">
          <a:extLst>
            <a:ext uri="{FF2B5EF4-FFF2-40B4-BE49-F238E27FC236}">
              <a16:creationId xmlns:a16="http://schemas.microsoft.com/office/drawing/2014/main" id="{AD3294BB-13D9-42B3-857B-873BFFC5989A}"/>
            </a:ext>
          </a:extLst>
        </xdr:cNvPr>
        <xdr:cNvGrpSpPr>
          <a:grpSpLocks/>
        </xdr:cNvGrpSpPr>
      </xdr:nvGrpSpPr>
      <xdr:grpSpPr bwMode="auto">
        <a:xfrm>
          <a:off x="3399199" y="7443066"/>
          <a:ext cx="13933343" cy="615332"/>
          <a:chOff x="19" y="846"/>
          <a:chExt cx="952" cy="24"/>
        </a:xfrm>
      </xdr:grpSpPr>
      <xdr:sp macro="" textlink="">
        <xdr:nvSpPr>
          <xdr:cNvPr id="4" name="Text Box 16">
            <a:extLst>
              <a:ext uri="{FF2B5EF4-FFF2-40B4-BE49-F238E27FC236}">
                <a16:creationId xmlns:a16="http://schemas.microsoft.com/office/drawing/2014/main" id="{97CF20DD-8313-4CD9-BAF5-EB7545E63C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" y="846"/>
            <a:ext cx="206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(17)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F67DDEF2-F1B2-4EC9-9B6E-BE84C36D34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4" y="846"/>
            <a:ext cx="197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MX" sz="100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(17)</a:t>
            </a:r>
          </a:p>
        </xdr:txBody>
      </xdr:sp>
    </xdr:grpSp>
    <xdr:clientData/>
  </xdr:twoCellAnchor>
  <xdr:twoCellAnchor>
    <xdr:from>
      <xdr:col>8</xdr:col>
      <xdr:colOff>149678</xdr:colOff>
      <xdr:row>34</xdr:row>
      <xdr:rowOff>57150</xdr:rowOff>
    </xdr:from>
    <xdr:to>
      <xdr:col>11</xdr:col>
      <xdr:colOff>538453</xdr:colOff>
      <xdr:row>35</xdr:row>
      <xdr:rowOff>144270</xdr:rowOff>
    </xdr:to>
    <xdr:sp macro="" textlink="">
      <xdr:nvSpPr>
        <xdr:cNvPr id="6" name="Text Box 16">
          <a:extLst>
            <a:ext uri="{FF2B5EF4-FFF2-40B4-BE49-F238E27FC236}">
              <a16:creationId xmlns:a16="http://schemas.microsoft.com/office/drawing/2014/main" id="{CCAEFA40-B526-4E87-864B-0BF2D0A7DB83}"/>
            </a:ext>
          </a:extLst>
        </xdr:cNvPr>
        <xdr:cNvSpPr txBox="1">
          <a:spLocks noChangeArrowheads="1"/>
        </xdr:cNvSpPr>
      </xdr:nvSpPr>
      <xdr:spPr bwMode="auto">
        <a:xfrm>
          <a:off x="7398203" y="7200900"/>
          <a:ext cx="2865275" cy="50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</a:t>
          </a:r>
        </a:p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>
              <a:effectLst/>
              <a:latin typeface="+mn-lt"/>
              <a:ea typeface="+mn-ea"/>
              <a:cs typeface="+mn-cs"/>
            </a:rPr>
            <a:t>Firma</a:t>
          </a:r>
          <a:r>
            <a:rPr lang="es-ES" sz="1000" b="0" i="0">
              <a:effectLst/>
              <a:latin typeface="+mn-lt"/>
              <a:ea typeface="+mn-ea"/>
              <a:cs typeface="+mn-cs"/>
            </a:rPr>
            <a:t>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  <xdr:twoCellAnchor>
    <xdr:from>
      <xdr:col>12</xdr:col>
      <xdr:colOff>278946</xdr:colOff>
      <xdr:row>34</xdr:row>
      <xdr:rowOff>61232</xdr:rowOff>
    </xdr:from>
    <xdr:to>
      <xdr:col>15</xdr:col>
      <xdr:colOff>14578</xdr:colOff>
      <xdr:row>35</xdr:row>
      <xdr:rowOff>148352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36A31CC9-CE07-408C-9590-256ECBAB5B92}"/>
            </a:ext>
          </a:extLst>
        </xdr:cNvPr>
        <xdr:cNvSpPr txBox="1">
          <a:spLocks noChangeArrowheads="1"/>
        </xdr:cNvSpPr>
      </xdr:nvSpPr>
      <xdr:spPr bwMode="auto">
        <a:xfrm>
          <a:off x="11051721" y="7204982"/>
          <a:ext cx="2907457" cy="50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</a:t>
          </a:r>
        </a:p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>
              <a:effectLst/>
              <a:latin typeface="+mn-lt"/>
              <a:ea typeface="+mn-ea"/>
              <a:cs typeface="+mn-cs"/>
            </a:rPr>
            <a:t>Firma</a:t>
          </a:r>
          <a:r>
            <a:rPr lang="es-ES" sz="1000" b="0" i="0">
              <a:effectLst/>
              <a:latin typeface="+mn-lt"/>
              <a:ea typeface="+mn-ea"/>
              <a:cs typeface="+mn-cs"/>
            </a:rPr>
            <a:t> </a:t>
          </a: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(17)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122665</xdr:colOff>
      <xdr:row>31</xdr:row>
      <xdr:rowOff>9028</xdr:rowOff>
    </xdr:from>
    <xdr:to>
      <xdr:col>9</xdr:col>
      <xdr:colOff>1528555</xdr:colOff>
      <xdr:row>33</xdr:row>
      <xdr:rowOff>113875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6FDD1E77-6BC9-4619-AB4B-2480AB08B502}"/>
            </a:ext>
          </a:extLst>
        </xdr:cNvPr>
        <xdr:cNvGrpSpPr>
          <a:grpSpLocks/>
        </xdr:cNvGrpSpPr>
      </xdr:nvGrpSpPr>
      <xdr:grpSpPr bwMode="auto">
        <a:xfrm>
          <a:off x="205491" y="6030485"/>
          <a:ext cx="14094847" cy="485847"/>
          <a:chOff x="17" y="843"/>
          <a:chExt cx="1169" cy="41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8321B370-D05D-4073-9B20-BF56047A76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" y="843"/>
            <a:ext cx="254" cy="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Firma (11)</a:t>
            </a:r>
            <a:endParaRPr lang="es-E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" name="Text Box 17">
            <a:extLst>
              <a:ext uri="{FF2B5EF4-FFF2-40B4-BE49-F238E27FC236}">
                <a16:creationId xmlns:a16="http://schemas.microsoft.com/office/drawing/2014/main" id="{7F607951-AEB4-4F39-9E06-7A67C809F6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7" y="846"/>
            <a:ext cx="200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>
                <a:effectLst/>
                <a:latin typeface="+mj-lt"/>
                <a:ea typeface="+mn-ea"/>
                <a:cs typeface="+mn-cs"/>
              </a:rPr>
              <a:t>Firma (11)</a:t>
            </a:r>
            <a:endParaRPr lang="es-ES" sz="800" b="0" i="0" strike="noStrike">
              <a:solidFill>
                <a:srgbClr val="000000"/>
              </a:solidFill>
              <a:latin typeface="+mj-lt"/>
              <a:cs typeface="Arial"/>
            </a:endParaRPr>
          </a:p>
        </xdr:txBody>
      </xdr:sp>
      <xdr:sp macro="" textlink="">
        <xdr:nvSpPr>
          <xdr:cNvPr id="5" name="Text Box 18">
            <a:extLst>
              <a:ext uri="{FF2B5EF4-FFF2-40B4-BE49-F238E27FC236}">
                <a16:creationId xmlns:a16="http://schemas.microsoft.com/office/drawing/2014/main" id="{EAD42D37-539B-41A7-BB86-D6D8333F7F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1" y="845"/>
            <a:ext cx="201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+mj-lt"/>
                <a:cs typeface="Arial"/>
              </a:rPr>
              <a:t>Firma (11)</a:t>
            </a:r>
          </a:p>
        </xdr:txBody>
      </xdr:sp>
      <xdr:sp macro="" textlink="">
        <xdr:nvSpPr>
          <xdr:cNvPr id="6" name="Text Box 19">
            <a:extLst>
              <a:ext uri="{FF2B5EF4-FFF2-40B4-BE49-F238E27FC236}">
                <a16:creationId xmlns:a16="http://schemas.microsoft.com/office/drawing/2014/main" id="{930919DD-1E39-4091-80DA-C6BCA33400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4" y="846"/>
            <a:ext cx="197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>
                <a:effectLst/>
                <a:latin typeface="+mj-lt"/>
                <a:ea typeface="+mn-ea"/>
                <a:cs typeface="+mn-cs"/>
              </a:rPr>
              <a:t>Firma (11)</a:t>
            </a:r>
            <a:endParaRPr lang="es-ES" sz="800" b="0" i="0" strike="noStrike">
              <a:solidFill>
                <a:srgbClr val="000000"/>
              </a:solidFill>
              <a:latin typeface="+mj-lt"/>
              <a:cs typeface="Arial"/>
            </a:endParaRPr>
          </a:p>
        </xdr:txBody>
      </xdr:sp>
      <xdr:sp macro="" textlink="">
        <xdr:nvSpPr>
          <xdr:cNvPr id="7" name="Text Box 20">
            <a:extLst>
              <a:ext uri="{FF2B5EF4-FFF2-40B4-BE49-F238E27FC236}">
                <a16:creationId xmlns:a16="http://schemas.microsoft.com/office/drawing/2014/main" id="{1F8C4B23-B3A5-45BF-9445-69387782EE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89" y="847"/>
            <a:ext cx="197" cy="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>
                <a:effectLst/>
                <a:latin typeface="+mj-lt"/>
                <a:ea typeface="+mn-ea"/>
                <a:cs typeface="+mn-cs"/>
              </a:rPr>
              <a:t>Firma (11)</a:t>
            </a:r>
            <a:endParaRPr lang="es-ES" sz="800" b="0" i="0" strike="noStrike">
              <a:solidFill>
                <a:srgbClr val="000000"/>
              </a:solidFill>
              <a:latin typeface="+mj-lt"/>
              <a:cs typeface="Arial"/>
            </a:endParaRPr>
          </a:p>
        </xdr:txBody>
      </xdr:sp>
    </xdr:grpSp>
    <xdr:clientData/>
  </xdr:twoCellAnchor>
  <xdr:oneCellAnchor>
    <xdr:from>
      <xdr:col>1</xdr:col>
      <xdr:colOff>77259</xdr:colOff>
      <xdr:row>1</xdr:row>
      <xdr:rowOff>111125</xdr:rowOff>
    </xdr:from>
    <xdr:ext cx="781200" cy="579966"/>
    <xdr:pic>
      <xdr:nvPicPr>
        <xdr:cNvPr id="8" name="6 Imagen">
          <a:extLst>
            <a:ext uri="{FF2B5EF4-FFF2-40B4-BE49-F238E27FC236}">
              <a16:creationId xmlns:a16="http://schemas.microsoft.com/office/drawing/2014/main" id="{186ABE31-F48A-4E44-8269-618DEBC19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4" y="187325"/>
          <a:ext cx="781200" cy="579966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164417</xdr:colOff>
      <xdr:row>1</xdr:row>
      <xdr:rowOff>102056</xdr:rowOff>
    </xdr:from>
    <xdr:ext cx="1114654" cy="1045026"/>
    <xdr:pic>
      <xdr:nvPicPr>
        <xdr:cNvPr id="2" name="1 Imagen">
          <a:extLst>
            <a:ext uri="{FF2B5EF4-FFF2-40B4-BE49-F238E27FC236}">
              <a16:creationId xmlns:a16="http://schemas.microsoft.com/office/drawing/2014/main" id="{4CDCD801-562D-4914-804B-FD9949CB4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67" y="159206"/>
          <a:ext cx="1114654" cy="1045026"/>
        </a:xfrm>
        <a:prstGeom prst="rect">
          <a:avLst/>
        </a:prstGeom>
      </xdr:spPr>
    </xdr:pic>
    <xdr:clientData/>
  </xdr:oneCellAnchor>
  <xdr:twoCellAnchor>
    <xdr:from>
      <xdr:col>1</xdr:col>
      <xdr:colOff>1326193</xdr:colOff>
      <xdr:row>27</xdr:row>
      <xdr:rowOff>154419</xdr:rowOff>
    </xdr:from>
    <xdr:to>
      <xdr:col>6</xdr:col>
      <xdr:colOff>448235</xdr:colOff>
      <xdr:row>32</xdr:row>
      <xdr:rowOff>47530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EC0D3B5-2BE0-4166-A820-4CCE1CBA9593}"/>
            </a:ext>
          </a:extLst>
        </xdr:cNvPr>
        <xdr:cNvGrpSpPr/>
      </xdr:nvGrpSpPr>
      <xdr:grpSpPr>
        <a:xfrm>
          <a:off x="1399462" y="7517977"/>
          <a:ext cx="8837542" cy="816303"/>
          <a:chOff x="957832" y="5642901"/>
          <a:chExt cx="11396345" cy="954468"/>
        </a:xfrm>
      </xdr:grpSpPr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164805F8-2F8A-41B3-B00C-B9155D55F800}"/>
              </a:ext>
            </a:extLst>
          </xdr:cNvPr>
          <xdr:cNvSpPr txBox="1"/>
        </xdr:nvSpPr>
        <xdr:spPr>
          <a:xfrm>
            <a:off x="957832" y="5642901"/>
            <a:ext cx="3592234" cy="9503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s-MX" sz="1100"/>
          </a:p>
          <a:p>
            <a:pPr algn="ctr"/>
            <a:r>
              <a:rPr lang="es-MX" sz="1100" b="1"/>
              <a:t>_________________________________</a:t>
            </a:r>
            <a:r>
              <a:rPr lang="es-MX" sz="1100"/>
              <a:t>                       </a:t>
            </a:r>
            <a:r>
              <a:rPr lang="es-MX" sz="1100">
                <a:latin typeface="Regesto Grotesk" pitchFamily="2" charset="0"/>
                <a:ea typeface="Regesto Grotesk" pitchFamily="2" charset="0"/>
                <a:cs typeface="Regesto Grotesk" pitchFamily="2" charset="0"/>
              </a:rPr>
              <a:t>Firma (10)</a:t>
            </a:r>
            <a:endParaRPr lang="es-MX" sz="1100" b="1">
              <a:latin typeface="Regesto Grotesk" pitchFamily="2" charset="0"/>
              <a:ea typeface="Regesto Grotesk" pitchFamily="2" charset="0"/>
              <a:cs typeface="Regesto Grotesk" pitchFamily="2" charset="0"/>
            </a:endParaRP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6EEC48C6-E419-4610-B084-0AA8AA362210}"/>
              </a:ext>
            </a:extLst>
          </xdr:cNvPr>
          <xdr:cNvSpPr txBox="1"/>
        </xdr:nvSpPr>
        <xdr:spPr>
          <a:xfrm>
            <a:off x="7935440" y="5646982"/>
            <a:ext cx="4418737" cy="9503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s-MX" sz="1100"/>
          </a:p>
          <a:p>
            <a:pPr algn="ctr"/>
            <a:r>
              <a:rPr lang="es-MX" sz="1100" b="1"/>
              <a:t>_________________________________</a:t>
            </a:r>
            <a:r>
              <a:rPr lang="es-MX" sz="1100"/>
              <a:t>                          </a:t>
            </a:r>
            <a:r>
              <a:rPr lang="es-MX" sz="1100">
                <a:latin typeface="Regesto Grotesk" pitchFamily="2" charset="0"/>
                <a:ea typeface="Regesto Grotesk" pitchFamily="2" charset="0"/>
                <a:cs typeface="Regesto Grotesk" pitchFamily="2" charset="0"/>
              </a:rPr>
              <a:t>Firma (10)</a:t>
            </a:r>
            <a:endParaRPr lang="es-MX" sz="1100" b="1">
              <a:latin typeface="Regesto Grotesk" pitchFamily="2" charset="0"/>
              <a:ea typeface="Regesto Grotesk" pitchFamily="2" charset="0"/>
              <a:cs typeface="Regesto Grotesk" pitchFamily="2" charset="0"/>
            </a:endParaRP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66449</xdr:colOff>
      <xdr:row>1</xdr:row>
      <xdr:rowOff>80282</xdr:rowOff>
    </xdr:from>
    <xdr:ext cx="620712" cy="558708"/>
    <xdr:pic>
      <xdr:nvPicPr>
        <xdr:cNvPr id="2" name="1 Imagen">
          <a:extLst>
            <a:ext uri="{FF2B5EF4-FFF2-40B4-BE49-F238E27FC236}">
              <a16:creationId xmlns:a16="http://schemas.microsoft.com/office/drawing/2014/main" id="{EA2A9C87-1422-4AE7-81DE-A67641A7A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49" y="385082"/>
          <a:ext cx="620712" cy="558708"/>
        </a:xfrm>
        <a:prstGeom prst="rect">
          <a:avLst/>
        </a:prstGeom>
      </xdr:spPr>
    </xdr:pic>
    <xdr:clientData/>
  </xdr:oneCellAnchor>
  <xdr:twoCellAnchor>
    <xdr:from>
      <xdr:col>1</xdr:col>
      <xdr:colOff>761440</xdr:colOff>
      <xdr:row>36</xdr:row>
      <xdr:rowOff>83438</xdr:rowOff>
    </xdr:from>
    <xdr:to>
      <xdr:col>16</xdr:col>
      <xdr:colOff>171450</xdr:colOff>
      <xdr:row>39</xdr:row>
      <xdr:rowOff>14188</xdr:rowOff>
    </xdr:to>
    <xdr:grpSp>
      <xdr:nvGrpSpPr>
        <xdr:cNvPr id="3" name="Group 15">
          <a:extLst>
            <a:ext uri="{FF2B5EF4-FFF2-40B4-BE49-F238E27FC236}">
              <a16:creationId xmlns:a16="http://schemas.microsoft.com/office/drawing/2014/main" id="{556F763A-1751-42D3-AEC9-1E07923299AA}"/>
            </a:ext>
          </a:extLst>
        </xdr:cNvPr>
        <xdr:cNvGrpSpPr>
          <a:grpSpLocks/>
        </xdr:cNvGrpSpPr>
      </xdr:nvGrpSpPr>
      <xdr:grpSpPr bwMode="auto">
        <a:xfrm>
          <a:off x="951940" y="11084813"/>
          <a:ext cx="24484573" cy="907063"/>
          <a:chOff x="17" y="843"/>
          <a:chExt cx="920" cy="27"/>
        </a:xfrm>
      </xdr:grpSpPr>
      <xdr:sp macro="" textlink="">
        <xdr:nvSpPr>
          <xdr:cNvPr id="4" name="Text Box 16">
            <a:extLst>
              <a:ext uri="{FF2B5EF4-FFF2-40B4-BE49-F238E27FC236}">
                <a16:creationId xmlns:a16="http://schemas.microsoft.com/office/drawing/2014/main" id="{AB0AA96A-971C-4011-A8C1-BA5F043555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" y="843"/>
            <a:ext cx="206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Firmas</a:t>
            </a:r>
            <a:r>
              <a:rPr lang="es-ES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(7)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 </a:t>
            </a:r>
          </a:p>
        </xdr:txBody>
      </xdr:sp>
      <xdr:sp macro="" textlink="">
        <xdr:nvSpPr>
          <xdr:cNvPr id="5" name="Text Box 19">
            <a:extLst>
              <a:ext uri="{FF2B5EF4-FFF2-40B4-BE49-F238E27FC236}">
                <a16:creationId xmlns:a16="http://schemas.microsoft.com/office/drawing/2014/main" id="{C4FE78F6-48B7-4D7E-9521-248B6DE1DB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4" y="846"/>
            <a:ext cx="16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Firmas</a:t>
            </a:r>
            <a:r>
              <a:rPr lang="es-ES" sz="1000" b="0" i="0" baseline="0">
                <a:effectLst/>
                <a:latin typeface="+mn-lt"/>
                <a:ea typeface="+mn-ea"/>
                <a:cs typeface="+mn-cs"/>
              </a:rPr>
              <a:t> (7)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    </a:t>
            </a:r>
            <a:endParaRPr lang="es-E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1994832</xdr:colOff>
      <xdr:row>38</xdr:row>
      <xdr:rowOff>167603</xdr:rowOff>
    </xdr:from>
    <xdr:to>
      <xdr:col>3</xdr:col>
      <xdr:colOff>1420945</xdr:colOff>
      <xdr:row>40</xdr:row>
      <xdr:rowOff>115391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61372F1A-49E3-4161-A398-E600D983C079}"/>
            </a:ext>
          </a:extLst>
        </xdr:cNvPr>
        <xdr:cNvGrpSpPr>
          <a:grpSpLocks/>
        </xdr:cNvGrpSpPr>
      </xdr:nvGrpSpPr>
      <xdr:grpSpPr bwMode="auto">
        <a:xfrm>
          <a:off x="2107941" y="8347197"/>
          <a:ext cx="4980379" cy="300213"/>
          <a:chOff x="157" y="780"/>
          <a:chExt cx="944" cy="25"/>
        </a:xfrm>
      </xdr:grpSpPr>
      <xdr:sp macro="" textlink="">
        <xdr:nvSpPr>
          <xdr:cNvPr id="3" name="Text Box 7">
            <a:extLst>
              <a:ext uri="{FF2B5EF4-FFF2-40B4-BE49-F238E27FC236}">
                <a16:creationId xmlns:a16="http://schemas.microsoft.com/office/drawing/2014/main" id="{1A888745-3C07-44BC-BF4A-2B1831734D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7" y="780"/>
            <a:ext cx="23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ctr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 </a:t>
            </a: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(10)</a:t>
            </a:r>
          </a:p>
        </xdr:txBody>
      </xdr:sp>
      <xdr:sp macro="" textlink="">
        <xdr:nvSpPr>
          <xdr:cNvPr id="4" name="Text Box 8">
            <a:extLst>
              <a:ext uri="{FF2B5EF4-FFF2-40B4-BE49-F238E27FC236}">
                <a16:creationId xmlns:a16="http://schemas.microsoft.com/office/drawing/2014/main" id="{C56DDCFC-393B-47F1-B383-68868468E6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8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ctr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</a:t>
            </a:r>
            <a:r>
              <a:rPr lang="es-ES" sz="800" b="0" i="0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Fi</a:t>
            </a: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(10)</a:t>
            </a:r>
          </a:p>
        </xdr:txBody>
      </xdr:sp>
    </xdr:grpSp>
    <xdr:clientData/>
  </xdr:twoCellAnchor>
  <xdr:oneCellAnchor>
    <xdr:from>
      <xdr:col>1</xdr:col>
      <xdr:colOff>152961</xdr:colOff>
      <xdr:row>1</xdr:row>
      <xdr:rowOff>56030</xdr:rowOff>
    </xdr:from>
    <xdr:ext cx="709524" cy="601195"/>
    <xdr:pic>
      <xdr:nvPicPr>
        <xdr:cNvPr id="5" name="21 Imagen">
          <a:extLst>
            <a:ext uri="{FF2B5EF4-FFF2-40B4-BE49-F238E27FC236}">
              <a16:creationId xmlns:a16="http://schemas.microsoft.com/office/drawing/2014/main" id="{47126E0B-827F-43CE-B2D0-C2290D52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61" y="246530"/>
          <a:ext cx="709524" cy="601195"/>
        </a:xfrm>
        <a:prstGeom prst="rect">
          <a:avLst/>
        </a:prstGeom>
        <a:ln w="3175">
          <a:solidFill>
            <a:srgbClr val="DCDCDC"/>
          </a:solidFill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1162050</xdr:colOff>
      <xdr:row>53</xdr:row>
      <xdr:rowOff>47614</xdr:rowOff>
    </xdr:from>
    <xdr:to>
      <xdr:col>7</xdr:col>
      <xdr:colOff>333942</xdr:colOff>
      <xdr:row>57</xdr:row>
      <xdr:rowOff>45720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85DFDD36-0CE0-4BF4-933F-C2F36440E8C8}"/>
            </a:ext>
          </a:extLst>
        </xdr:cNvPr>
        <xdr:cNvGrpSpPr>
          <a:grpSpLocks/>
        </xdr:cNvGrpSpPr>
      </xdr:nvGrpSpPr>
      <xdr:grpSpPr bwMode="auto">
        <a:xfrm>
          <a:off x="1247447" y="11681252"/>
          <a:ext cx="7948029" cy="464502"/>
          <a:chOff x="4" y="778"/>
          <a:chExt cx="829" cy="24"/>
        </a:xfrm>
      </xdr:grpSpPr>
      <xdr:sp macro="" textlink="">
        <xdr:nvSpPr>
          <xdr:cNvPr id="3" name="Text Box 7">
            <a:extLst>
              <a:ext uri="{FF2B5EF4-FFF2-40B4-BE49-F238E27FC236}">
                <a16:creationId xmlns:a16="http://schemas.microsoft.com/office/drawing/2014/main" id="{A9A26DA0-95BA-43F0-9D32-C75926CC24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4" y="778"/>
            <a:ext cx="264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</a:t>
            </a:r>
          </a:p>
          <a:p>
            <a:pPr algn="ctr" rtl="1">
              <a:defRPr sz="1000"/>
            </a:pPr>
            <a:r>
              <a:rPr lang="es-ES" sz="10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10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(13)</a:t>
            </a:r>
          </a:p>
        </xdr:txBody>
      </xdr:sp>
      <xdr:sp macro="" textlink="">
        <xdr:nvSpPr>
          <xdr:cNvPr id="4" name="Text Box 8">
            <a:extLst>
              <a:ext uri="{FF2B5EF4-FFF2-40B4-BE49-F238E27FC236}">
                <a16:creationId xmlns:a16="http://schemas.microsoft.com/office/drawing/2014/main" id="{EBD01AC7-BA1B-4B0B-B2A0-C2F8067EC0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0" y="778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0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10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(13)</a:t>
            </a:r>
          </a:p>
        </xdr:txBody>
      </xdr:sp>
    </xdr:grpSp>
    <xdr:clientData/>
  </xdr:twoCellAnchor>
  <xdr:oneCellAnchor>
    <xdr:from>
      <xdr:col>1</xdr:col>
      <xdr:colOff>56284</xdr:colOff>
      <xdr:row>1</xdr:row>
      <xdr:rowOff>46758</xdr:rowOff>
    </xdr:from>
    <xdr:ext cx="710565" cy="641758"/>
    <xdr:pic>
      <xdr:nvPicPr>
        <xdr:cNvPr id="5" name="21 Imagen">
          <a:extLst>
            <a:ext uri="{FF2B5EF4-FFF2-40B4-BE49-F238E27FC236}">
              <a16:creationId xmlns:a16="http://schemas.microsoft.com/office/drawing/2014/main" id="{F03320F9-8460-45ED-91EB-6476B80F1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39" y="102176"/>
          <a:ext cx="710565" cy="6417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87630</xdr:colOff>
      <xdr:row>1</xdr:row>
      <xdr:rowOff>93518</xdr:rowOff>
    </xdr:from>
    <xdr:ext cx="561975" cy="605790"/>
    <xdr:pic>
      <xdr:nvPicPr>
        <xdr:cNvPr id="2" name="4 Imagen">
          <a:extLst>
            <a:ext uri="{FF2B5EF4-FFF2-40B4-BE49-F238E27FC236}">
              <a16:creationId xmlns:a16="http://schemas.microsoft.com/office/drawing/2014/main" id="{F8225DAE-CB6B-4EDB-8332-07C411709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" y="301336"/>
          <a:ext cx="561975" cy="605790"/>
        </a:xfrm>
        <a:prstGeom prst="rect">
          <a:avLst/>
        </a:prstGeom>
      </xdr:spPr>
    </xdr:pic>
    <xdr:clientData/>
  </xdr:oneCellAnchor>
  <xdr:twoCellAnchor>
    <xdr:from>
      <xdr:col>5</xdr:col>
      <xdr:colOff>1155807</xdr:colOff>
      <xdr:row>23</xdr:row>
      <xdr:rowOff>171449</xdr:rowOff>
    </xdr:from>
    <xdr:to>
      <xdr:col>14</xdr:col>
      <xdr:colOff>1498009</xdr:colOff>
      <xdr:row>27</xdr:row>
      <xdr:rowOff>104774</xdr:rowOff>
    </xdr:to>
    <xdr:grpSp>
      <xdr:nvGrpSpPr>
        <xdr:cNvPr id="3" name="Group 19">
          <a:extLst>
            <a:ext uri="{FF2B5EF4-FFF2-40B4-BE49-F238E27FC236}">
              <a16:creationId xmlns:a16="http://schemas.microsoft.com/office/drawing/2014/main" id="{651C2D2F-5877-4CE8-864D-D089B7F5228B}"/>
            </a:ext>
          </a:extLst>
        </xdr:cNvPr>
        <xdr:cNvGrpSpPr>
          <a:grpSpLocks/>
        </xdr:cNvGrpSpPr>
      </xdr:nvGrpSpPr>
      <xdr:grpSpPr bwMode="auto">
        <a:xfrm>
          <a:off x="5379393" y="8706350"/>
          <a:ext cx="12887629" cy="622635"/>
          <a:chOff x="12" y="779"/>
          <a:chExt cx="772" cy="24"/>
        </a:xfrm>
      </xdr:grpSpPr>
      <xdr:sp macro="" textlink="">
        <xdr:nvSpPr>
          <xdr:cNvPr id="4" name="Text Box 7">
            <a:extLst>
              <a:ext uri="{FF2B5EF4-FFF2-40B4-BE49-F238E27FC236}">
                <a16:creationId xmlns:a16="http://schemas.microsoft.com/office/drawing/2014/main" id="{8F25FF55-0D28-4058-B980-87FA6A86F0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" y="779"/>
            <a:ext cx="275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</a:t>
            </a:r>
          </a:p>
          <a:p>
            <a:pPr algn="ctr" rtl="1">
              <a:defRPr sz="1000"/>
            </a:pPr>
            <a:r>
              <a:rPr lang="es-ES" sz="1000" b="0" i="0" baseline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 </a:t>
            </a:r>
            <a:r>
              <a:rPr lang="es-ES" sz="700" b="0" i="0" baseline="0">
                <a:effectLst/>
                <a:latin typeface="+mn-lt"/>
                <a:ea typeface="+mn-ea"/>
                <a:cs typeface="+mn-cs"/>
              </a:rPr>
              <a:t>(17) </a:t>
            </a:r>
            <a:r>
              <a:rPr lang="es-MX" sz="700">
                <a:effectLst/>
                <a:latin typeface="+mn-lt"/>
                <a:ea typeface="+mn-ea"/>
                <a:cs typeface="+mn-cs"/>
              </a:rPr>
              <a:t> </a:t>
            </a: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Text Box 8">
            <a:extLst>
              <a:ext uri="{FF2B5EF4-FFF2-40B4-BE49-F238E27FC236}">
                <a16:creationId xmlns:a16="http://schemas.microsoft.com/office/drawing/2014/main" id="{4E0DCAFF-EE7C-44A9-94D6-10A9EE7436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1" y="779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</a:t>
            </a:r>
          </a:p>
          <a:p>
            <a:pPr algn="ctr" rtl="1">
              <a:defRPr sz="1000"/>
            </a:pPr>
            <a:r>
              <a:rPr lang="es-ES" sz="1000" b="0" i="0" baseline="0">
                <a:effectLst/>
                <a:latin typeface="+mn-lt"/>
                <a:ea typeface="+mn-ea"/>
                <a:cs typeface="+mn-cs"/>
              </a:rPr>
              <a:t>  </a:t>
            </a:r>
            <a:r>
              <a:rPr lang="es-MX" sz="1000">
                <a:effectLst/>
                <a:latin typeface="+mn-lt"/>
                <a:ea typeface="+mn-ea"/>
                <a:cs typeface="+mn-cs"/>
              </a:rPr>
              <a:t>Firma 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(17)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142874</xdr:colOff>
      <xdr:row>1</xdr:row>
      <xdr:rowOff>57150</xdr:rowOff>
    </xdr:from>
    <xdr:ext cx="697567" cy="648820"/>
    <xdr:pic>
      <xdr:nvPicPr>
        <xdr:cNvPr id="2" name="1 Imagen">
          <a:extLst>
            <a:ext uri="{FF2B5EF4-FFF2-40B4-BE49-F238E27FC236}">
              <a16:creationId xmlns:a16="http://schemas.microsoft.com/office/drawing/2014/main" id="{8DAD43FE-07DD-4282-AC5C-C5795C5E0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23825"/>
          <a:ext cx="697567" cy="648820"/>
        </a:xfrm>
        <a:prstGeom prst="rect">
          <a:avLst/>
        </a:prstGeom>
      </xdr:spPr>
    </xdr:pic>
    <xdr:clientData/>
  </xdr:oneCellAnchor>
  <xdr:twoCellAnchor>
    <xdr:from>
      <xdr:col>2</xdr:col>
      <xdr:colOff>904235</xdr:colOff>
      <xdr:row>24</xdr:row>
      <xdr:rowOff>129588</xdr:rowOff>
    </xdr:from>
    <xdr:to>
      <xdr:col>10</xdr:col>
      <xdr:colOff>666309</xdr:colOff>
      <xdr:row>28</xdr:row>
      <xdr:rowOff>4083</xdr:rowOff>
    </xdr:to>
    <xdr:grpSp>
      <xdr:nvGrpSpPr>
        <xdr:cNvPr id="3" name="Group 15">
          <a:extLst>
            <a:ext uri="{FF2B5EF4-FFF2-40B4-BE49-F238E27FC236}">
              <a16:creationId xmlns:a16="http://schemas.microsoft.com/office/drawing/2014/main" id="{BAA65303-91D0-4BA6-A019-E4E58F8D3992}"/>
            </a:ext>
          </a:extLst>
        </xdr:cNvPr>
        <xdr:cNvGrpSpPr>
          <a:grpSpLocks/>
        </xdr:cNvGrpSpPr>
      </xdr:nvGrpSpPr>
      <xdr:grpSpPr bwMode="auto">
        <a:xfrm>
          <a:off x="2704460" y="9340263"/>
          <a:ext cx="12449374" cy="407895"/>
          <a:chOff x="17" y="843"/>
          <a:chExt cx="709" cy="27"/>
        </a:xfrm>
      </xdr:grpSpPr>
      <xdr:sp macro="" textlink="">
        <xdr:nvSpPr>
          <xdr:cNvPr id="4" name="Text Box 16">
            <a:extLst>
              <a:ext uri="{FF2B5EF4-FFF2-40B4-BE49-F238E27FC236}">
                <a16:creationId xmlns:a16="http://schemas.microsoft.com/office/drawing/2014/main" id="{BC43673C-23E5-401F-BE2D-8B5E59F183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" y="843"/>
            <a:ext cx="206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Firma</a:t>
            </a:r>
            <a:r>
              <a:rPr lang="es-ES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(15)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5" name="Text Box 17">
            <a:extLst>
              <a:ext uri="{FF2B5EF4-FFF2-40B4-BE49-F238E27FC236}">
                <a16:creationId xmlns:a16="http://schemas.microsoft.com/office/drawing/2014/main" id="{347361AE-BC5B-4945-A470-BD7B6FD760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8" y="846"/>
            <a:ext cx="19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Firma</a:t>
            </a:r>
            <a:r>
              <a:rPr lang="es-ES" sz="1000" b="0" i="0" baseline="0">
                <a:effectLst/>
                <a:latin typeface="+mn-lt"/>
                <a:ea typeface="+mn-ea"/>
                <a:cs typeface="+mn-cs"/>
              </a:rPr>
              <a:t> (15)</a:t>
            </a:r>
            <a:r>
              <a:rPr lang="es-ES" sz="1000" b="0" i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endParaRPr lang="es-ES" sz="5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5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1637597</xdr:colOff>
      <xdr:row>46</xdr:row>
      <xdr:rowOff>128069</xdr:rowOff>
    </xdr:from>
    <xdr:to>
      <xdr:col>6</xdr:col>
      <xdr:colOff>142875</xdr:colOff>
      <xdr:row>49</xdr:row>
      <xdr:rowOff>11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80C2A429-FBE6-4B1D-89FE-389F87AD9753}"/>
            </a:ext>
          </a:extLst>
        </xdr:cNvPr>
        <xdr:cNvGrpSpPr>
          <a:grpSpLocks/>
        </xdr:cNvGrpSpPr>
      </xdr:nvGrpSpPr>
      <xdr:grpSpPr bwMode="auto">
        <a:xfrm>
          <a:off x="1725520" y="7879954"/>
          <a:ext cx="9437047" cy="282249"/>
          <a:chOff x="308" y="780"/>
          <a:chExt cx="861" cy="25"/>
        </a:xfrm>
      </xdr:grpSpPr>
      <xdr:sp macro="" textlink="">
        <xdr:nvSpPr>
          <xdr:cNvPr id="3" name="Text Box 9">
            <a:extLst>
              <a:ext uri="{FF2B5EF4-FFF2-40B4-BE49-F238E27FC236}">
                <a16:creationId xmlns:a16="http://schemas.microsoft.com/office/drawing/2014/main" id="{BE6E5D35-E724-6B2B-5DA3-A565B9B100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" y="780"/>
            <a:ext cx="226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(10)</a:t>
            </a:r>
          </a:p>
        </xdr:txBody>
      </xdr:sp>
      <xdr:sp macro="" textlink="">
        <xdr:nvSpPr>
          <xdr:cNvPr id="4" name="Text Box 10">
            <a:extLst>
              <a:ext uri="{FF2B5EF4-FFF2-40B4-BE49-F238E27FC236}">
                <a16:creationId xmlns:a16="http://schemas.microsoft.com/office/drawing/2014/main" id="{65AB6640-3CF6-EE0A-0493-4CA4F5D8D2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781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(10)</a:t>
            </a:r>
          </a:p>
        </xdr:txBody>
      </xdr:sp>
    </xdr:grpSp>
    <xdr:clientData/>
  </xdr:twoCellAnchor>
  <xdr:twoCellAnchor editAs="oneCell">
    <xdr:from>
      <xdr:col>1</xdr:col>
      <xdr:colOff>76200</xdr:colOff>
      <xdr:row>1</xdr:row>
      <xdr:rowOff>85724</xdr:rowOff>
    </xdr:from>
    <xdr:to>
      <xdr:col>1</xdr:col>
      <xdr:colOff>885825</xdr:colOff>
      <xdr:row>2</xdr:row>
      <xdr:rowOff>9525</xdr:rowOff>
    </xdr:to>
    <xdr:pic>
      <xdr:nvPicPr>
        <xdr:cNvPr id="5" name="7 Imagen">
          <a:extLst>
            <a:ext uri="{FF2B5EF4-FFF2-40B4-BE49-F238E27FC236}">
              <a16:creationId xmlns:a16="http://schemas.microsoft.com/office/drawing/2014/main" id="{A171D762-8DA1-4C46-B093-05954DF83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1924"/>
          <a:ext cx="809625" cy="57150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164417</xdr:colOff>
      <xdr:row>1</xdr:row>
      <xdr:rowOff>102056</xdr:rowOff>
    </xdr:from>
    <xdr:ext cx="1114654" cy="1045026"/>
    <xdr:pic>
      <xdr:nvPicPr>
        <xdr:cNvPr id="2" name="1 Imagen">
          <a:extLst>
            <a:ext uri="{FF2B5EF4-FFF2-40B4-BE49-F238E27FC236}">
              <a16:creationId xmlns:a16="http://schemas.microsoft.com/office/drawing/2014/main" id="{CFAD6F9F-3281-438C-A96D-6E863E1A2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67" y="159206"/>
          <a:ext cx="1114654" cy="1045026"/>
        </a:xfrm>
        <a:prstGeom prst="rect">
          <a:avLst/>
        </a:prstGeom>
      </xdr:spPr>
    </xdr:pic>
    <xdr:clientData/>
  </xdr:oneCellAnchor>
  <xdr:twoCellAnchor>
    <xdr:from>
      <xdr:col>3</xdr:col>
      <xdr:colOff>1285707</xdr:colOff>
      <xdr:row>31</xdr:row>
      <xdr:rowOff>132008</xdr:rowOff>
    </xdr:from>
    <xdr:to>
      <xdr:col>17</xdr:col>
      <xdr:colOff>1033032</xdr:colOff>
      <xdr:row>36</xdr:row>
      <xdr:rowOff>25119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C507CCB7-B475-4BFE-8DF6-31F0F8197CBA}"/>
            </a:ext>
          </a:extLst>
        </xdr:cNvPr>
        <xdr:cNvGrpSpPr/>
      </xdr:nvGrpSpPr>
      <xdr:grpSpPr>
        <a:xfrm>
          <a:off x="3679381" y="11214138"/>
          <a:ext cx="17894521" cy="812481"/>
          <a:chOff x="3099540" y="5642901"/>
          <a:chExt cx="9254636" cy="954468"/>
        </a:xfrm>
      </xdr:grpSpPr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620B1A10-030E-4FF8-8F57-334FAF4848D2}"/>
              </a:ext>
            </a:extLst>
          </xdr:cNvPr>
          <xdr:cNvSpPr txBox="1"/>
        </xdr:nvSpPr>
        <xdr:spPr>
          <a:xfrm>
            <a:off x="3099540" y="5642901"/>
            <a:ext cx="2577811" cy="9503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s-MX" sz="1100"/>
          </a:p>
          <a:p>
            <a:pPr algn="ctr"/>
            <a:r>
              <a:rPr lang="es-MX" sz="1100" b="1"/>
              <a:t>_________________________________</a:t>
            </a:r>
            <a:r>
              <a:rPr lang="es-MX" sz="1100"/>
              <a:t>                                                                              Firma (14)</a:t>
            </a:r>
            <a:endParaRPr lang="es-MX" sz="1100" b="1"/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6FB55BB-05B0-4E47-8E5B-7A5B62AABE27}"/>
              </a:ext>
            </a:extLst>
          </xdr:cNvPr>
          <xdr:cNvSpPr txBox="1"/>
        </xdr:nvSpPr>
        <xdr:spPr>
          <a:xfrm>
            <a:off x="9855746" y="5646982"/>
            <a:ext cx="2498430" cy="9503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s-MX" sz="1100"/>
          </a:p>
          <a:p>
            <a:pPr algn="ctr"/>
            <a:r>
              <a:rPr lang="es-MX" sz="1100" b="1"/>
              <a:t>_________________________________</a:t>
            </a:r>
            <a:r>
              <a:rPr lang="es-MX" sz="1100"/>
              <a:t>                                                                                          Firma (14)</a:t>
            </a:r>
            <a:endParaRPr lang="es-MX" sz="1100" b="1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60</xdr:row>
      <xdr:rowOff>130277</xdr:rowOff>
    </xdr:from>
    <xdr:to>
      <xdr:col>6</xdr:col>
      <xdr:colOff>676275</xdr:colOff>
      <xdr:row>63</xdr:row>
      <xdr:rowOff>28584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C3065293-E434-4913-BB49-BEB302718C0B}"/>
            </a:ext>
          </a:extLst>
        </xdr:cNvPr>
        <xdr:cNvGrpSpPr>
          <a:grpSpLocks/>
        </xdr:cNvGrpSpPr>
      </xdr:nvGrpSpPr>
      <xdr:grpSpPr bwMode="auto">
        <a:xfrm>
          <a:off x="1200150" y="11074502"/>
          <a:ext cx="10058400" cy="441232"/>
          <a:chOff x="17" y="838"/>
          <a:chExt cx="708" cy="39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E02A73AF-0DAE-42E4-7B6A-1F8AA0E123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" y="843"/>
            <a:ext cx="254" cy="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(12)</a:t>
            </a:r>
          </a:p>
        </xdr:txBody>
      </xdr:sp>
      <xdr:sp macro="" textlink="">
        <xdr:nvSpPr>
          <xdr:cNvPr id="4" name="Text Box 17">
            <a:extLst>
              <a:ext uri="{FF2B5EF4-FFF2-40B4-BE49-F238E27FC236}">
                <a16:creationId xmlns:a16="http://schemas.microsoft.com/office/drawing/2014/main" id="{CFE1B9DA-8500-FB0A-6849-79077C0CE2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5" y="838"/>
            <a:ext cx="200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(12)</a:t>
            </a:r>
          </a:p>
        </xdr:txBody>
      </xdr:sp>
    </xdr:grpSp>
    <xdr:clientData/>
  </xdr:twoCellAnchor>
  <xdr:oneCellAnchor>
    <xdr:from>
      <xdr:col>1</xdr:col>
      <xdr:colOff>66674</xdr:colOff>
      <xdr:row>1</xdr:row>
      <xdr:rowOff>38100</xdr:rowOff>
    </xdr:from>
    <xdr:ext cx="644570" cy="654050"/>
    <xdr:pic>
      <xdr:nvPicPr>
        <xdr:cNvPr id="5" name="6 Imagen">
          <a:extLst>
            <a:ext uri="{FF2B5EF4-FFF2-40B4-BE49-F238E27FC236}">
              <a16:creationId xmlns:a16="http://schemas.microsoft.com/office/drawing/2014/main" id="{38363C39-5C15-461C-B1A8-E35DC71B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114300"/>
          <a:ext cx="644570" cy="654050"/>
        </a:xfrm>
        <a:prstGeom prst="rect">
          <a:avLst/>
        </a:prstGeom>
        <a:ln w="0">
          <a:solidFill>
            <a:schemeClr val="tx1"/>
          </a:solidFill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71</xdr:row>
      <xdr:rowOff>0</xdr:rowOff>
    </xdr:from>
    <xdr:to>
      <xdr:col>4</xdr:col>
      <xdr:colOff>838200</xdr:colOff>
      <xdr:row>74</xdr:row>
      <xdr:rowOff>4445</xdr:rowOff>
    </xdr:to>
    <xdr:grpSp>
      <xdr:nvGrpSpPr>
        <xdr:cNvPr id="2" name="Group 17">
          <a:extLst>
            <a:ext uri="{FF2B5EF4-FFF2-40B4-BE49-F238E27FC236}">
              <a16:creationId xmlns:a16="http://schemas.microsoft.com/office/drawing/2014/main" id="{64296C1B-8185-4598-BA71-40AF686CD805}"/>
            </a:ext>
          </a:extLst>
        </xdr:cNvPr>
        <xdr:cNvGrpSpPr>
          <a:grpSpLocks/>
        </xdr:cNvGrpSpPr>
      </xdr:nvGrpSpPr>
      <xdr:grpSpPr bwMode="auto">
        <a:xfrm>
          <a:off x="797472" y="13302155"/>
          <a:ext cx="8514694" cy="437997"/>
          <a:chOff x="13" y="854"/>
          <a:chExt cx="799" cy="14"/>
        </a:xfrm>
      </xdr:grpSpPr>
      <xdr:sp macro="" textlink="">
        <xdr:nvSpPr>
          <xdr:cNvPr id="3" name="Text Box 18">
            <a:extLst>
              <a:ext uri="{FF2B5EF4-FFF2-40B4-BE49-F238E27FC236}">
                <a16:creationId xmlns:a16="http://schemas.microsoft.com/office/drawing/2014/main" id="{B82B56A2-268B-1555-36BD-52D46B140E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" y="854"/>
            <a:ext cx="241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5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</a:t>
            </a:r>
          </a:p>
          <a:p>
            <a:pPr algn="ctr" rtl="1">
              <a:defRPr sz="1000"/>
            </a:pPr>
            <a:r>
              <a:rPr lang="es-ES" sz="105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</a:t>
            </a:r>
            <a:r>
              <a:rPr lang="es-ES" sz="105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105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(8)</a:t>
            </a:r>
          </a:p>
        </xdr:txBody>
      </xdr:sp>
      <xdr:sp macro="" textlink="">
        <xdr:nvSpPr>
          <xdr:cNvPr id="4" name="Text Box 19">
            <a:extLst>
              <a:ext uri="{FF2B5EF4-FFF2-40B4-BE49-F238E27FC236}">
                <a16:creationId xmlns:a16="http://schemas.microsoft.com/office/drawing/2014/main" id="{715FE142-1D8A-E8D9-1D1C-AD54EF1C68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8" y="854"/>
            <a:ext cx="204" cy="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5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</a:t>
            </a:r>
          </a:p>
          <a:p>
            <a:pPr algn="ctr" rtl="1">
              <a:defRPr sz="1000"/>
            </a:pPr>
            <a:r>
              <a:rPr lang="es-ES" sz="1050" b="0" i="0">
                <a:effectLst/>
                <a:latin typeface="Arial" pitchFamily="34" charset="0"/>
                <a:ea typeface="+mn-ea"/>
                <a:cs typeface="Arial" pitchFamily="34" charset="0"/>
              </a:rPr>
              <a:t>Firma</a:t>
            </a:r>
            <a:r>
              <a:rPr lang="es-ES" sz="105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(8)</a:t>
            </a:r>
          </a:p>
        </xdr:txBody>
      </xdr:sp>
    </xdr:grpSp>
    <xdr:clientData/>
  </xdr:twoCellAnchor>
  <xdr:twoCellAnchor editAs="oneCell">
    <xdr:from>
      <xdr:col>1</xdr:col>
      <xdr:colOff>68355</xdr:colOff>
      <xdr:row>1</xdr:row>
      <xdr:rowOff>58832</xdr:rowOff>
    </xdr:from>
    <xdr:to>
      <xdr:col>2</xdr:col>
      <xdr:colOff>107673</xdr:colOff>
      <xdr:row>4</xdr:row>
      <xdr:rowOff>201707</xdr:rowOff>
    </xdr:to>
    <xdr:pic>
      <xdr:nvPicPr>
        <xdr:cNvPr id="5" name="6 Imagen">
          <a:extLst>
            <a:ext uri="{FF2B5EF4-FFF2-40B4-BE49-F238E27FC236}">
              <a16:creationId xmlns:a16="http://schemas.microsoft.com/office/drawing/2014/main" id="{578FCABA-7EF2-4C5B-8C15-04AC561D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" y="154082"/>
          <a:ext cx="953718" cy="800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82</xdr:row>
      <xdr:rowOff>152409</xdr:rowOff>
    </xdr:from>
    <xdr:to>
      <xdr:col>3</xdr:col>
      <xdr:colOff>723900</xdr:colOff>
      <xdr:row>85</xdr:row>
      <xdr:rowOff>123703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D63E11E1-4656-4F87-94B1-4B14FAF8BE27}"/>
            </a:ext>
          </a:extLst>
        </xdr:cNvPr>
        <xdr:cNvGrpSpPr>
          <a:grpSpLocks/>
        </xdr:cNvGrpSpPr>
      </xdr:nvGrpSpPr>
      <xdr:grpSpPr bwMode="auto">
        <a:xfrm>
          <a:off x="726621" y="13764995"/>
          <a:ext cx="7845879" cy="406722"/>
          <a:chOff x="4" y="778"/>
          <a:chExt cx="819" cy="39"/>
        </a:xfrm>
      </xdr:grpSpPr>
      <xdr:sp macro="" textlink="">
        <xdr:nvSpPr>
          <xdr:cNvPr id="3" name="Text Box 7">
            <a:extLst>
              <a:ext uri="{FF2B5EF4-FFF2-40B4-BE49-F238E27FC236}">
                <a16:creationId xmlns:a16="http://schemas.microsoft.com/office/drawing/2014/main" id="{A1AC12DF-93D7-D6EC-8B4D-A734B1A74A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4" y="778"/>
            <a:ext cx="233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(7)</a:t>
            </a:r>
          </a:p>
        </xdr:txBody>
      </xdr:sp>
      <xdr:sp macro="" textlink="">
        <xdr:nvSpPr>
          <xdr:cNvPr id="4" name="Text Box 8">
            <a:extLst>
              <a:ext uri="{FF2B5EF4-FFF2-40B4-BE49-F238E27FC236}">
                <a16:creationId xmlns:a16="http://schemas.microsoft.com/office/drawing/2014/main" id="{81CCA0DC-C375-8819-9ECB-C1DEFD9792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" y="781"/>
            <a:ext cx="223" cy="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Arial" pitchFamily="34" charset="0"/>
                <a:ea typeface="+mn-ea"/>
                <a:cs typeface="Arial" pitchFamily="34" charset="0"/>
              </a:rPr>
              <a:t>Firma </a:t>
            </a: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(7)</a:t>
            </a:r>
          </a:p>
        </xdr:txBody>
      </xdr:sp>
    </xdr:grpSp>
    <xdr:clientData/>
  </xdr:twoCellAnchor>
  <xdr:twoCellAnchor>
    <xdr:from>
      <xdr:col>1</xdr:col>
      <xdr:colOff>2137996</xdr:colOff>
      <xdr:row>3</xdr:row>
      <xdr:rowOff>137014</xdr:rowOff>
    </xdr:from>
    <xdr:to>
      <xdr:col>1</xdr:col>
      <xdr:colOff>5643196</xdr:colOff>
      <xdr:row>3</xdr:row>
      <xdr:rowOff>137014</xdr:rowOff>
    </xdr:to>
    <xdr:cxnSp macro="">
      <xdr:nvCxnSpPr>
        <xdr:cNvPr id="5" name="8 Conector recto">
          <a:extLst>
            <a:ext uri="{FF2B5EF4-FFF2-40B4-BE49-F238E27FC236}">
              <a16:creationId xmlns:a16="http://schemas.microsoft.com/office/drawing/2014/main" id="{DB3E86A7-841C-4E04-8866-16622B2B4417}"/>
            </a:ext>
          </a:extLst>
        </xdr:cNvPr>
        <xdr:cNvCxnSpPr/>
      </xdr:nvCxnSpPr>
      <xdr:spPr>
        <a:xfrm>
          <a:off x="2195146" y="965689"/>
          <a:ext cx="3505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57883</xdr:colOff>
      <xdr:row>1</xdr:row>
      <xdr:rowOff>42495</xdr:rowOff>
    </xdr:from>
    <xdr:to>
      <xdr:col>1</xdr:col>
      <xdr:colOff>681404</xdr:colOff>
      <xdr:row>1</xdr:row>
      <xdr:rowOff>668769</xdr:rowOff>
    </xdr:to>
    <xdr:pic>
      <xdr:nvPicPr>
        <xdr:cNvPr id="6" name="9 Imagen">
          <a:extLst>
            <a:ext uri="{FF2B5EF4-FFF2-40B4-BE49-F238E27FC236}">
              <a16:creationId xmlns:a16="http://schemas.microsoft.com/office/drawing/2014/main" id="{203039F7-5240-41AE-9A91-BDDEF815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33" y="99645"/>
          <a:ext cx="623521" cy="626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1389634</xdr:colOff>
      <xdr:row>109</xdr:row>
      <xdr:rowOff>16193</xdr:rowOff>
    </xdr:from>
    <xdr:to>
      <xdr:col>1</xdr:col>
      <xdr:colOff>7213980</xdr:colOff>
      <xdr:row>111</xdr:row>
      <xdr:rowOff>44333</xdr:rowOff>
    </xdr:to>
    <xdr:grpSp>
      <xdr:nvGrpSpPr>
        <xdr:cNvPr id="2" name="Group 15">
          <a:extLst>
            <a:ext uri="{FF2B5EF4-FFF2-40B4-BE49-F238E27FC236}">
              <a16:creationId xmlns:a16="http://schemas.microsoft.com/office/drawing/2014/main" id="{EF5B85D1-6ADB-4618-BE0A-54526BBB75BA}"/>
            </a:ext>
          </a:extLst>
        </xdr:cNvPr>
        <xdr:cNvGrpSpPr>
          <a:grpSpLocks/>
        </xdr:cNvGrpSpPr>
      </xdr:nvGrpSpPr>
      <xdr:grpSpPr bwMode="auto">
        <a:xfrm>
          <a:off x="1597452" y="18633238"/>
          <a:ext cx="5824346" cy="339868"/>
          <a:chOff x="170" y="857"/>
          <a:chExt cx="700" cy="27"/>
        </a:xfrm>
      </xdr:grpSpPr>
      <xdr:sp macro="" textlink="">
        <xdr:nvSpPr>
          <xdr:cNvPr id="3" name="Text Box 16">
            <a:extLst>
              <a:ext uri="{FF2B5EF4-FFF2-40B4-BE49-F238E27FC236}">
                <a16:creationId xmlns:a16="http://schemas.microsoft.com/office/drawing/2014/main" id="{3C13BFD7-8F3F-5C96-F77B-92F013B5F0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0" y="857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s-ES" sz="8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 </a:t>
            </a:r>
            <a:r>
              <a:rPr lang="es-ES" sz="8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(5)</a:t>
            </a:r>
            <a:endParaRPr lang="es-ES" sz="8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</xdr:txBody>
      </xdr:sp>
      <xdr:sp macro="" textlink="">
        <xdr:nvSpPr>
          <xdr:cNvPr id="4" name="Text Box 19">
            <a:extLst>
              <a:ext uri="{FF2B5EF4-FFF2-40B4-BE49-F238E27FC236}">
                <a16:creationId xmlns:a16="http://schemas.microsoft.com/office/drawing/2014/main" id="{9FE63167-5EE7-F9D6-7111-409E05A823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7" y="860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(5) </a:t>
            </a:r>
            <a:endParaRPr lang="es-ES" sz="8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1</xdr:col>
      <xdr:colOff>1389634</xdr:colOff>
      <xdr:row>83</xdr:row>
      <xdr:rowOff>16193</xdr:rowOff>
    </xdr:from>
    <xdr:to>
      <xdr:col>1</xdr:col>
      <xdr:colOff>7213980</xdr:colOff>
      <xdr:row>85</xdr:row>
      <xdr:rowOff>44333</xdr:rowOff>
    </xdr:to>
    <xdr:grpSp>
      <xdr:nvGrpSpPr>
        <xdr:cNvPr id="5" name="Group 15">
          <a:extLst>
            <a:ext uri="{FF2B5EF4-FFF2-40B4-BE49-F238E27FC236}">
              <a16:creationId xmlns:a16="http://schemas.microsoft.com/office/drawing/2014/main" id="{C61D8E7E-975D-4542-A566-EED60310AE10}"/>
            </a:ext>
          </a:extLst>
        </xdr:cNvPr>
        <xdr:cNvGrpSpPr>
          <a:grpSpLocks/>
        </xdr:cNvGrpSpPr>
      </xdr:nvGrpSpPr>
      <xdr:grpSpPr bwMode="auto">
        <a:xfrm>
          <a:off x="1597452" y="13559011"/>
          <a:ext cx="5824346" cy="565004"/>
          <a:chOff x="170" y="857"/>
          <a:chExt cx="700" cy="27"/>
        </a:xfrm>
      </xdr:grpSpPr>
      <xdr:sp macro="" textlink="">
        <xdr:nvSpPr>
          <xdr:cNvPr id="6" name="Text Box 16">
            <a:extLst>
              <a:ext uri="{FF2B5EF4-FFF2-40B4-BE49-F238E27FC236}">
                <a16:creationId xmlns:a16="http://schemas.microsoft.com/office/drawing/2014/main" id="{828694A6-8E4E-1C64-D747-A1E6CA0814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0" y="857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  </a:t>
            </a:r>
            <a:r>
              <a:rPr lang="es-ES" sz="8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(21) </a:t>
            </a:r>
            <a:endParaRPr lang="es-ES" sz="8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</xdr:txBody>
      </xdr:sp>
      <xdr:sp macro="" textlink="">
        <xdr:nvSpPr>
          <xdr:cNvPr id="7" name="Text Box 19">
            <a:extLst>
              <a:ext uri="{FF2B5EF4-FFF2-40B4-BE49-F238E27FC236}">
                <a16:creationId xmlns:a16="http://schemas.microsoft.com/office/drawing/2014/main" id="{14B1931E-4B1F-BE92-A4C5-F8ED30C5E8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7" y="860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Helvetica" panose="020B0504020202030204" pitchFamily="34" charset="0"/>
                <a:ea typeface="+mn-ea"/>
                <a:cs typeface="Arial" pitchFamily="34" charset="0"/>
              </a:rPr>
              <a:t>Firma (21) </a:t>
            </a:r>
            <a:endParaRPr lang="es-ES" sz="800" b="0" i="0" strike="noStrike">
              <a:solidFill>
                <a:srgbClr val="000000"/>
              </a:solidFill>
              <a:latin typeface="Helvetica" panose="020B0504020202030204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1</xdr:col>
      <xdr:colOff>1389634</xdr:colOff>
      <xdr:row>40</xdr:row>
      <xdr:rowOff>16193</xdr:rowOff>
    </xdr:from>
    <xdr:to>
      <xdr:col>1</xdr:col>
      <xdr:colOff>7213980</xdr:colOff>
      <xdr:row>42</xdr:row>
      <xdr:rowOff>44333</xdr:rowOff>
    </xdr:to>
    <xdr:grpSp>
      <xdr:nvGrpSpPr>
        <xdr:cNvPr id="8" name="Group 15">
          <a:extLst>
            <a:ext uri="{FF2B5EF4-FFF2-40B4-BE49-F238E27FC236}">
              <a16:creationId xmlns:a16="http://schemas.microsoft.com/office/drawing/2014/main" id="{603DE3D3-06EF-4E72-80FC-39C1E4AC838F}"/>
            </a:ext>
          </a:extLst>
        </xdr:cNvPr>
        <xdr:cNvGrpSpPr>
          <a:grpSpLocks/>
        </xdr:cNvGrpSpPr>
      </xdr:nvGrpSpPr>
      <xdr:grpSpPr bwMode="auto">
        <a:xfrm>
          <a:off x="1597452" y="6545148"/>
          <a:ext cx="5824346" cy="339867"/>
          <a:chOff x="170" y="857"/>
          <a:chExt cx="700" cy="27"/>
        </a:xfrm>
      </xdr:grpSpPr>
      <xdr:sp macro="" textlink="">
        <xdr:nvSpPr>
          <xdr:cNvPr id="9" name="Text Box 16">
            <a:extLst>
              <a:ext uri="{FF2B5EF4-FFF2-40B4-BE49-F238E27FC236}">
                <a16:creationId xmlns:a16="http://schemas.microsoft.com/office/drawing/2014/main" id="{2163E138-41C2-525C-FCC6-44F762AE8F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0" y="857"/>
            <a:ext cx="21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______________________________</a:t>
            </a:r>
          </a:p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Helvetica" panose="020B0504020202030204" pitchFamily="34" charset="0"/>
                <a:cs typeface="Arial" pitchFamily="34" charset="0"/>
              </a:rPr>
              <a:t>   </a:t>
            </a:r>
            <a:r>
              <a:rPr lang="es-ES" sz="800" b="0" i="0">
                <a:effectLst/>
                <a:latin typeface="Regesto Grotesk" pitchFamily="2" charset="0"/>
                <a:ea typeface="Regesto Grotesk" pitchFamily="2" charset="0"/>
                <a:cs typeface="Regesto Grotesk" pitchFamily="2" charset="0"/>
              </a:rPr>
              <a:t>Firma  (19)</a:t>
            </a:r>
            <a:endParaRPr lang="es-ES" sz="800" b="0" i="0" strike="noStrike">
              <a:solidFill>
                <a:srgbClr val="000000"/>
              </a:solidFill>
              <a:latin typeface="Regesto Grotesk" pitchFamily="2" charset="0"/>
              <a:ea typeface="Regesto Grotesk" pitchFamily="2" charset="0"/>
              <a:cs typeface="Regesto Grotesk" pitchFamily="2" charset="0"/>
            </a:endParaRPr>
          </a:p>
        </xdr:txBody>
      </xdr:sp>
      <xdr:sp macro="" textlink="">
        <xdr:nvSpPr>
          <xdr:cNvPr id="10" name="Text Box 19">
            <a:extLst>
              <a:ext uri="{FF2B5EF4-FFF2-40B4-BE49-F238E27FC236}">
                <a16:creationId xmlns:a16="http://schemas.microsoft.com/office/drawing/2014/main" id="{4BFC418F-7CA0-8C1D-A526-5A34691E40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7" y="860"/>
            <a:ext cx="20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algn="ctr" rtl="1">
              <a:defRPr sz="1000"/>
            </a:pPr>
            <a:r>
              <a:rPr lang="es-ES" sz="800" b="0" i="0">
                <a:effectLst/>
                <a:latin typeface="Regesto Grotesk" pitchFamily="2" charset="0"/>
                <a:ea typeface="Regesto Grotesk" pitchFamily="2" charset="0"/>
                <a:cs typeface="Regesto Grotesk" pitchFamily="2" charset="0"/>
              </a:rPr>
              <a:t>Firma (19)</a:t>
            </a:r>
            <a:endParaRPr lang="es-ES" sz="800" b="0" i="0" strike="noStrike">
              <a:solidFill>
                <a:srgbClr val="000000"/>
              </a:solidFill>
              <a:latin typeface="Regesto Grotesk" pitchFamily="2" charset="0"/>
              <a:ea typeface="Regesto Grotesk" pitchFamily="2" charset="0"/>
              <a:cs typeface="Regesto Grotesk" pitchFamily="2" charset="0"/>
            </a:endParaRPr>
          </a:p>
        </xdr:txBody>
      </xdr:sp>
    </xdr:grpSp>
    <xdr:clientData/>
  </xdr:twoCellAnchor>
  <xdr:twoCellAnchor>
    <xdr:from>
      <xdr:col>1</xdr:col>
      <xdr:colOff>211667</xdr:colOff>
      <xdr:row>1</xdr:row>
      <xdr:rowOff>84666</xdr:rowOff>
    </xdr:from>
    <xdr:to>
      <xdr:col>1</xdr:col>
      <xdr:colOff>1039667</xdr:colOff>
      <xdr:row>4</xdr:row>
      <xdr:rowOff>164416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AE591EE-778D-4AF3-8473-5913F25C19B3}"/>
            </a:ext>
          </a:extLst>
        </xdr:cNvPr>
        <xdr:cNvSpPr/>
      </xdr:nvSpPr>
      <xdr:spPr>
        <a:xfrm>
          <a:off x="421217" y="179916"/>
          <a:ext cx="828000" cy="794125"/>
        </a:xfrm>
        <a:prstGeom prst="rect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0">
              <a:solidFill>
                <a:sysClr val="windowText" lastClr="000000"/>
              </a:solidFill>
              <a:latin typeface="Regesto Grotesk" pitchFamily="2" charset="0"/>
              <a:ea typeface="Regesto Grotesk" pitchFamily="2" charset="0"/>
              <a:cs typeface="Regesto Grotesk" pitchFamily="2" charset="0"/>
            </a:rPr>
            <a:t>LOGO</a:t>
          </a:r>
          <a:r>
            <a:rPr lang="es-MX" sz="900" b="1">
              <a:solidFill>
                <a:sysClr val="windowText" lastClr="000000"/>
              </a:solidFill>
              <a:latin typeface="Helvetica" panose="020B0504020202030204" pitchFamily="34" charset="0"/>
            </a:rPr>
            <a:t> </a:t>
          </a:r>
          <a:endParaRPr lang="es-MX" sz="900" b="1" baseline="0">
            <a:solidFill>
              <a:sysClr val="windowText" lastClr="000000"/>
            </a:solidFill>
            <a:latin typeface="Helvetica" panose="020B0504020202030204" pitchFamily="34" charset="0"/>
          </a:endParaRPr>
        </a:p>
      </xdr:txBody>
    </xdr:sp>
    <xdr:clientData/>
  </xdr:twoCellAnchor>
  <xdr:twoCellAnchor>
    <xdr:from>
      <xdr:col>1</xdr:col>
      <xdr:colOff>148166</xdr:colOff>
      <xdr:row>49</xdr:row>
      <xdr:rowOff>42333</xdr:rowOff>
    </xdr:from>
    <xdr:to>
      <xdr:col>1</xdr:col>
      <xdr:colOff>976166</xdr:colOff>
      <xdr:row>52</xdr:row>
      <xdr:rowOff>153833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D938ADE-9137-4171-A3DC-F6BFF3D73FF2}"/>
            </a:ext>
          </a:extLst>
        </xdr:cNvPr>
        <xdr:cNvSpPr/>
      </xdr:nvSpPr>
      <xdr:spPr>
        <a:xfrm>
          <a:off x="357716" y="7814733"/>
          <a:ext cx="828000" cy="797300"/>
        </a:xfrm>
        <a:prstGeom prst="rect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0">
              <a:solidFill>
                <a:sysClr val="windowText" lastClr="000000"/>
              </a:solidFill>
              <a:effectLst/>
              <a:latin typeface="Regesto Grotesk" pitchFamily="2" charset="0"/>
              <a:ea typeface="Regesto Grotesk" pitchFamily="2" charset="0"/>
              <a:cs typeface="Regesto Grotesk" pitchFamily="2" charset="0"/>
            </a:rPr>
            <a:t>LOGO</a:t>
          </a:r>
          <a:endParaRPr lang="es-MX" sz="1200" b="1" baseline="0">
            <a:solidFill>
              <a:sysClr val="windowText" lastClr="000000"/>
            </a:solidFill>
            <a:latin typeface="Regesto Grotesk" pitchFamily="2" charset="0"/>
            <a:ea typeface="Regesto Grotesk" pitchFamily="2" charset="0"/>
            <a:cs typeface="Regesto Grotesk" pitchFamily="2" charset="0"/>
          </a:endParaRPr>
        </a:p>
      </xdr:txBody>
    </xdr:sp>
    <xdr:clientData/>
  </xdr:twoCellAnchor>
  <xdr:twoCellAnchor>
    <xdr:from>
      <xdr:col>1</xdr:col>
      <xdr:colOff>137583</xdr:colOff>
      <xdr:row>90</xdr:row>
      <xdr:rowOff>95250</xdr:rowOff>
    </xdr:from>
    <xdr:to>
      <xdr:col>1</xdr:col>
      <xdr:colOff>965583</xdr:colOff>
      <xdr:row>93</xdr:row>
      <xdr:rowOff>111500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A3688E11-35F4-4FEF-AA60-BAF7435F0475}"/>
            </a:ext>
          </a:extLst>
        </xdr:cNvPr>
        <xdr:cNvSpPr/>
      </xdr:nvSpPr>
      <xdr:spPr>
        <a:xfrm>
          <a:off x="347133" y="15020925"/>
          <a:ext cx="828000" cy="644900"/>
        </a:xfrm>
        <a:prstGeom prst="rect">
          <a:avLst/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0">
              <a:solidFill>
                <a:sysClr val="windowText" lastClr="000000"/>
              </a:solidFill>
              <a:latin typeface="Regesto Grotesk" pitchFamily="2" charset="0"/>
              <a:ea typeface="Regesto Grotesk" pitchFamily="2" charset="0"/>
              <a:cs typeface="Regesto Grotesk" pitchFamily="2" charset="0"/>
            </a:rPr>
            <a:t>LOGO</a:t>
          </a:r>
          <a:endParaRPr lang="es-MX" sz="1200" b="0" baseline="0">
            <a:solidFill>
              <a:sysClr val="windowText" lastClr="000000"/>
            </a:solidFill>
            <a:latin typeface="Regesto Grotesk" pitchFamily="2" charset="0"/>
            <a:ea typeface="Regesto Grotesk" pitchFamily="2" charset="0"/>
            <a:cs typeface="Regesto Grotesk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43\Documents%20and%20Settings\Amorales\Configuraci&#243;n%20local\Archivos%20temporales%20de%20Internet\Content.IE5\JAQYUEK7\Estrategia\Plantilla_60000_Abr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2.71\Cuentapublica\Marisol%20Mart&#237;nez%20Cruz\Hoja%20de%20c&#225;lculo%20en%20C:%20Documents%20and%20Settings%20Administrador%20Mis%20documentos%20CTA.%20PUB.%20ESTATAL%202005%20ORGANISMOS%20PATHY%20AA_CUADROS%20SRYTVM.doc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Users\US03595127\Desktop\2016\procedimientos%202016\&#160;\respaldo\ARCHIVOS%20FAIS\Copia%20de%20Direccionamiento_2015_me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25.14/MUNICIPIOS%20REALIZADOS/CALCULO%20DE%20ISR/CALCULO%20DE%20IMPUESTO%20ISR.AYAPANG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o\Desktop\INGENIA\Mapa%20mexico%20estadistico%20estad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vilium\hp_pavillion\2ig\Tomo%20II\FERNANDO1_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Documents%20and%20Settings\Admin\Mis%20documentos\PATY%20ZAMORA\AA%20CUENTAS%20P&#218;BLICAS\AA2009\CUADROS%202009\I.-%20EDUCACI&#211;N\COBAE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P%202015\Users\US03517019\Desktop\CTA.PUBLICA%2013\VALLE%20DE%20CHALC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03539433\Documents\03.-%20E-R\12.-%20Historico_PAA-Rv02.C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43\Departamento%20de%20Revisi&#243;n%20de%20Informaci&#243;n%20C\00%20CAPACITACI&#211;N%202021062023\MUNICIPIO\SUPERVISI&#211;N\M_OTZOLOAPAN%20VCPM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UNICIPIOS%20REALIZADOS\CALCULO%20DE%20ISR\CALCULO%20DE%20IMPUESTO%20ISR.AYAPANG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morales\Configuraci&#243;n%20local\Archivos%20temporales%20de%20Internet\Content.IE5\JAQYUEK7\Estrategia\Plantilla_60000_Abr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03\V%20Informe%20de%20Gobierno\V%20Informe%20de%20Gobierno%20(Cifras%20Agosto)linea+60%20Bursa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Documents%20and%20Settings\Admin\Mis%20documentos\PATY%20ZAMORA\AA%20CUENTAS%20P&#218;BLICAS\2008\CUADROS%202008\I.-%20EDUCACI&#211;N\COBAE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03539433\Documents\03.-%20E-R\Seguimiento_PAA-Rv02.xlsx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Mis%20documentos\PATY%20ZAMORA\AA%20CUENTAS%20P&#218;BLICAS\2008\CUADROS%202008\I.-%20EDUCACI&#211;N\COBAE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Mis%20documentos\PATY%20ZAMORA\AA%20CUENTAS%20P&#218;BLICAS\AA2009\CUADROS%202009\I.-%20EDUCACI&#211;N\COBAE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CUENTA%20P&#218;BLICA%202010\CEMyBS\Hoja%20de%20c&#225;lculo%20en%20C:%20Documents%20and%20Settings%20Administrador%20Mis%20documentos%20CTA.%20PUB.%20ESTATAL%202005%20ORGANISMOS%20PATHY%20AA_CUADROS%20SRYTVM.do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UENTA%20P&#218;BLICA%202010\CEMyBS\Hoja%20de%20c&#225;lculo%20en%20C:%20Documents%20and%20Settings%20Administrador%20Mis%20documentos%20CTA.%20PUB.%20ESTATAL%202005%20ORGANISMOS%20PATHY%20AA_CUADROS%20SRYTVM.doc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Cuenta%20P&#250;blica\2003\DCCOA-5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vilium\hp_pavillion\2ig\Tomo%20II\SAB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vilium\hp_pavillion\2ig\Tomo%20II\SABADO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01%20a&#241;o%202024\4%20A&#241;o%202025\1.4%20Informes%20Trimestrales%202025\1%20Municipal\5%20Ficalizaci&#243;n%201ro%202do%203er%20y%204to%20trimes\2%20HT%20Procedimientos%20y%20Adqusiciones\3o%20Trimestre\M_Cocotitl&#225;n\M_Cocotitl&#225;n%203HT.xlsx" TargetMode="External"/><Relationship Id="rId1" Type="http://schemas.openxmlformats.org/officeDocument/2006/relationships/externalLinkPath" Target="/01%20a&#241;o%202024/4%20A&#241;o%202025/1.4%20Informes%20Trimestrales%202025/1%20Municipal/5%20Ficalizaci&#243;n%201ro%202do%203er%20y%204to%20trimes/2%20HT%20Procedimientos%20y%20Adqusiciones/3o%20Trimestre/M_Cocotitl&#225;n/M_Cocotitl&#225;n%203H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UNICIPIOS%20REALIZADOS\CALCULO%20DE%20ISR\CALCULO%20DE%20IMPUESTO%20ISR.AYAPANG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s"/>
      <sheetName val="Plazas"/>
      <sheetName val="A"/>
      <sheetName val="A (2)"/>
      <sheetName val="Hoja1"/>
      <sheetName val="Hoja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Base_mun"/>
      <sheetName val="Direccionamiento D"/>
      <sheetName val="Localidades"/>
    </sheetNames>
    <sheetDataSet>
      <sheetData sheetId="0">
        <row r="2">
          <cell r="A2" t="str">
            <v>México</v>
          </cell>
        </row>
      </sheetData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ESTADOS"/>
      <sheetName val="Hoja3"/>
      <sheetName val="Z. PUEBLA"/>
      <sheetName val="Hoja7"/>
      <sheetName val="t zonas"/>
      <sheetName val="tabla anños"/>
      <sheetName val="Hoja1"/>
      <sheetName val="Hoja8"/>
    </sheetNames>
    <sheetDataSet>
      <sheetData sheetId="0">
        <row r="1">
          <cell r="B1" t="str">
            <v>Puebla</v>
          </cell>
          <cell r="C1" t="str">
            <v>Veracruz</v>
          </cell>
          <cell r="I1" t="str">
            <v>Hidalgo</v>
          </cell>
          <cell r="J1" t="str">
            <v>Edo. Mexico</v>
          </cell>
        </row>
        <row r="2">
          <cell r="A2" t="str">
            <v>Bueno</v>
          </cell>
        </row>
        <row r="3">
          <cell r="A3" t="str">
            <v>Regular</v>
          </cell>
        </row>
        <row r="4">
          <cell r="A4" t="str">
            <v>Malo</v>
          </cell>
        </row>
      </sheetData>
      <sheetData sheetId="1">
        <row r="18">
          <cell r="U18" t="str">
            <v>Bueno</v>
          </cell>
        </row>
        <row r="19">
          <cell r="U19" t="str">
            <v>Bueno</v>
          </cell>
        </row>
        <row r="23">
          <cell r="U23" t="str">
            <v>Bueno</v>
          </cell>
        </row>
        <row r="26">
          <cell r="U26" t="str">
            <v>Bueno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NANDO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  <sheetName val="EDO_POS_FINAN"/>
      <sheetName val="EDO_MOD_AL_PATRIMONIO"/>
      <sheetName val="COMP_EGR_X_CAP"/>
      <sheetName val="AVANCE_OPERATIVO"/>
      <sheetName val="Hoja2_(3)"/>
      <sheetName val="Hoja2_(2)"/>
      <sheetName val="COMP_INGRESOS_(2006)"/>
      <sheetName val="FLUJO_DE_EFECTIVO_(2)"/>
      <sheetName val="COMP_INGRESOS_(2007)"/>
      <sheetName val="PLAZAS_(2)"/>
      <sheetName val="%_DE_OPERACION"/>
      <sheetName val="ESTADÍSTICA_(2)"/>
      <sheetName val="Hoja2_(4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  <sheetName val="PR__I__INTEGRADO"/>
      <sheetName val="PRUE__INGRESO"/>
      <sheetName val="ANA_DG_"/>
      <sheetName val="ANA_FN"/>
      <sheetName val="comparativo_pres_y_cta_anual"/>
      <sheetName val="COMPARATIVO_INGRESOS"/>
      <sheetName val="INTEGRADO_INGRESOS"/>
      <sheetName val="COMPARATIVO_EGRESOS"/>
      <sheetName val="INTEGRADO_EGRESOS"/>
      <sheetName val="PR__I__INTEGRADO1"/>
      <sheetName val="PRUE__INGRESO1"/>
      <sheetName val="ANA_DG_1"/>
      <sheetName val="ANA_FN1"/>
      <sheetName val="comparativo_pres_y_cta_anual1"/>
      <sheetName val="COMPARATIVO_INGRESOS1"/>
      <sheetName val="INTEGRADO_INGRESOS1"/>
      <sheetName val="COMPARATIVO_EGRESOS1"/>
      <sheetName val="INTEGRADO_EGRESOS1"/>
      <sheetName val="PR__I__INTEGRADO2"/>
      <sheetName val="PRUE__INGRESO2"/>
      <sheetName val="ANA_DG_2"/>
      <sheetName val="ANA_FN2"/>
      <sheetName val="comparativo_pres_y_cta_anual2"/>
      <sheetName val="COMPARATIVO_INGRESOS2"/>
      <sheetName val="INTEGRADO_INGRESOS2"/>
      <sheetName val="COMPARATIVO_EGRESOS2"/>
      <sheetName val="INTEGRADO_EGRESOS2"/>
      <sheetName val="PR__I__INTEGRADO6"/>
      <sheetName val="PRUE__INGRESO6"/>
      <sheetName val="ANA_DG_6"/>
      <sheetName val="ANA_FN6"/>
      <sheetName val="comparativo_pres_y_cta_anual6"/>
      <sheetName val="COMPARATIVO_INGRESOS6"/>
      <sheetName val="INTEGRADO_INGRESOS6"/>
      <sheetName val="COMPARATIVO_EGRESOS6"/>
      <sheetName val="INTEGRADO_EGRESOS6"/>
      <sheetName val="PR__I__INTEGRADO3"/>
      <sheetName val="PRUE__INGRESO3"/>
      <sheetName val="ANA_DG_3"/>
      <sheetName val="ANA_FN3"/>
      <sheetName val="comparativo_pres_y_cta_anual3"/>
      <sheetName val="COMPARATIVO_INGRESOS3"/>
      <sheetName val="INTEGRADO_INGRESOS3"/>
      <sheetName val="COMPARATIVO_EGRESOS3"/>
      <sheetName val="INTEGRADO_EGRESOS3"/>
      <sheetName val="PR__I__INTEGRADO5"/>
      <sheetName val="PRUE__INGRESO5"/>
      <sheetName val="ANA_DG_5"/>
      <sheetName val="ANA_FN5"/>
      <sheetName val="comparativo_pres_y_cta_anual5"/>
      <sheetName val="COMPARATIVO_INGRESOS5"/>
      <sheetName val="INTEGRADO_INGRESOS5"/>
      <sheetName val="COMPARATIVO_EGRESOS5"/>
      <sheetName val="INTEGRADO_EGRESOS5"/>
      <sheetName val="PR__I__INTEGRADO4"/>
      <sheetName val="PRUE__INGRESO4"/>
      <sheetName val="ANA_DG_4"/>
      <sheetName val="ANA_FN4"/>
      <sheetName val="comparativo_pres_y_cta_anual4"/>
      <sheetName val="COMPARATIVO_INGRESOS4"/>
      <sheetName val="INTEGRADO_INGRESOS4"/>
      <sheetName val="COMPARATIVO_EGRESOS4"/>
      <sheetName val="INTEGRADO_EGRESOS4"/>
      <sheetName val="PR__I__INTEGRADO9"/>
      <sheetName val="PRUE__INGRESO9"/>
      <sheetName val="ANA_DG_9"/>
      <sheetName val="ANA_FN9"/>
      <sheetName val="comparativo_pres_y_cta_anual9"/>
      <sheetName val="COMPARATIVO_INGRESOS9"/>
      <sheetName val="INTEGRADO_INGRESOS9"/>
      <sheetName val="COMPARATIVO_EGRESOS9"/>
      <sheetName val="INTEGRADO_EGRESOS9"/>
      <sheetName val="PR__I__INTEGRADO7"/>
      <sheetName val="PRUE__INGRESO7"/>
      <sheetName val="ANA_DG_7"/>
      <sheetName val="ANA_FN7"/>
      <sheetName val="comparativo_pres_y_cta_anual7"/>
      <sheetName val="COMPARATIVO_INGRESOS7"/>
      <sheetName val="INTEGRADO_INGRESOS7"/>
      <sheetName val="COMPARATIVO_EGRESOS7"/>
      <sheetName val="INTEGRADO_EGRESOS7"/>
      <sheetName val="PR__I__INTEGRADO8"/>
      <sheetName val="PRUE__INGRESO8"/>
      <sheetName val="ANA_DG_8"/>
      <sheetName val="ANA_FN8"/>
      <sheetName val="comparativo_pres_y_cta_anual8"/>
      <sheetName val="COMPARATIVO_INGRESOS8"/>
      <sheetName val="INTEGRADO_INGRESOS8"/>
      <sheetName val="COMPARATIVO_EGRESOS8"/>
      <sheetName val="INTEGRADO_EGRESOS8"/>
      <sheetName val="PR__I__INTEGRADO11"/>
      <sheetName val="PRUE__INGRESO11"/>
      <sheetName val="ANA_DG_11"/>
      <sheetName val="ANA_FN11"/>
      <sheetName val="comparativo_pres_y_cta_anual11"/>
      <sheetName val="COMPARATIVO_INGRESOS11"/>
      <sheetName val="INTEGRADO_INGRESOS11"/>
      <sheetName val="COMPARATIVO_EGRESOS11"/>
      <sheetName val="INTEGRADO_EGRESOS11"/>
      <sheetName val="PR__I__INTEGRADO10"/>
      <sheetName val="PRUE__INGRESO10"/>
      <sheetName val="ANA_DG_10"/>
      <sheetName val="ANA_FN10"/>
      <sheetName val="comparativo_pres_y_cta_anual10"/>
      <sheetName val="COMPARATIVO_INGRESOS10"/>
      <sheetName val="INTEGRADO_INGRESOS10"/>
      <sheetName val="COMPARATIVO_EGRESOS10"/>
      <sheetName val="INTEGRADO_EGRESOS10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38898.18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12">
          <cell r="F12">
            <v>61465.3</v>
          </cell>
        </row>
      </sheetData>
      <sheetData sheetId="30"/>
      <sheetData sheetId="31">
        <row r="12">
          <cell r="F12">
            <v>38898.18</v>
          </cell>
        </row>
      </sheetData>
      <sheetData sheetId="32"/>
      <sheetData sheetId="33"/>
      <sheetData sheetId="34"/>
      <sheetData sheetId="35"/>
      <sheetData sheetId="36"/>
      <sheetData sheetId="37"/>
      <sheetData sheetId="38">
        <row r="12">
          <cell r="F12">
            <v>61465.3</v>
          </cell>
        </row>
      </sheetData>
      <sheetData sheetId="39"/>
      <sheetData sheetId="40">
        <row r="12">
          <cell r="F12">
            <v>38898.18</v>
          </cell>
        </row>
      </sheetData>
      <sheetData sheetId="41"/>
      <sheetData sheetId="42"/>
      <sheetData sheetId="43"/>
      <sheetData sheetId="44"/>
      <sheetData sheetId="45"/>
      <sheetData sheetId="46"/>
      <sheetData sheetId="47">
        <row r="12">
          <cell r="F12">
            <v>61465.3</v>
          </cell>
        </row>
      </sheetData>
      <sheetData sheetId="48"/>
      <sheetData sheetId="49">
        <row r="12">
          <cell r="F12">
            <v>38898.18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2">
          <cell r="F12">
            <v>61465.3</v>
          </cell>
        </row>
      </sheetData>
      <sheetData sheetId="57"/>
      <sheetData sheetId="58">
        <row r="12">
          <cell r="F12">
            <v>38898.18</v>
          </cell>
        </row>
      </sheetData>
      <sheetData sheetId="59"/>
      <sheetData sheetId="60"/>
      <sheetData sheetId="61"/>
      <sheetData sheetId="62"/>
      <sheetData sheetId="63"/>
      <sheetData sheetId="64"/>
      <sheetData sheetId="65">
        <row r="12">
          <cell r="F12">
            <v>61465.3</v>
          </cell>
        </row>
      </sheetData>
      <sheetData sheetId="66"/>
      <sheetData sheetId="67">
        <row r="12">
          <cell r="F12">
            <v>38898.18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F12">
            <v>61465.3</v>
          </cell>
        </row>
      </sheetData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12">
          <cell r="F12">
            <v>38898.18</v>
          </cell>
        </row>
      </sheetData>
      <sheetData sheetId="86"/>
      <sheetData sheetId="87"/>
      <sheetData sheetId="88"/>
      <sheetData sheetId="89"/>
      <sheetData sheetId="90"/>
      <sheetData sheetId="91"/>
      <sheetData sheetId="92">
        <row r="12">
          <cell r="F12">
            <v>61465.3</v>
          </cell>
        </row>
      </sheetData>
      <sheetData sheetId="93"/>
      <sheetData sheetId="94">
        <row r="12">
          <cell r="F12">
            <v>38898.18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>
        <row r="12">
          <cell r="F12">
            <v>61465.3</v>
          </cell>
        </row>
      </sheetData>
      <sheetData sheetId="102"/>
      <sheetData sheetId="103">
        <row r="12">
          <cell r="F12">
            <v>38898.18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2">
          <cell r="F12">
            <v>61465.3</v>
          </cell>
        </row>
      </sheetData>
      <sheetData sheetId="111"/>
      <sheetData sheetId="112">
        <row r="12">
          <cell r="F12">
            <v>38898.18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12">
          <cell r="F12">
            <v>61465.3</v>
          </cell>
        </row>
      </sheetData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"/>
      <sheetName val="listado"/>
      <sheetName val="mapa"/>
      <sheetName val="odas"/>
      <sheetName val="Control"/>
      <sheetName val="clik"/>
      <sheetName val="Hoja2"/>
      <sheetName val="obra"/>
      <sheetName val="financiera"/>
      <sheetName val="patrimonial"/>
      <sheetName val="desempeño"/>
      <sheetName val="solventaciones"/>
      <sheetName val="programa"/>
      <sheetName val="obra mpos."/>
    </sheetNames>
    <sheetDataSet>
      <sheetData sheetId="0" refreshError="1"/>
      <sheetData sheetId="1" refreshError="1"/>
      <sheetData sheetId="2">
        <row r="3">
          <cell r="S3" t="str">
            <v>Huixquilucan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nicipio"/>
      <sheetName val="Cédula de Inconsistencias "/>
      <sheetName val="Hoja2"/>
      <sheetName val="HOJA TRABAJO"/>
      <sheetName val="P1.1 ESFC"/>
      <sheetName val="P1.1 EAC"/>
      <sheetName val="E P1.1 EAI"/>
      <sheetName val="EAEPE"/>
      <sheetName val="EAEPE.TXT"/>
      <sheetName val="EAEPE TAB DIN"/>
      <sheetName val="AM 4to Trim"/>
      <sheetName val="Tabl Din AM"/>
      <sheetName val="ESFC2022"/>
      <sheetName val="EAC2022"/>
      <sheetName val="EVHP2022"/>
      <sheetName val="EAA2022"/>
      <sheetName val="EADYOP2022"/>
      <sheetName val="ECSF2022"/>
      <sheetName val="EFE2022"/>
      <sheetName val="BPLDF2022"/>
      <sheetName val="EAILDF2022"/>
      <sheetName val="EAEPEDLDF2022"/>
      <sheetName val="EAEPESPCLDF2022"/>
      <sheetName val="EAI2022"/>
      <sheetName val="EAEPETXT"/>
      <sheetName val="AM TXT"/>
      <sheetName val="EAEPEOG2022"/>
      <sheetName val="EAEPECETG2022"/>
      <sheetName val="EAEPECA2022 MUNICIPIO"/>
      <sheetName val="EAEPECF2022"/>
      <sheetName val="IBM2022"/>
      <sheetName val="IBINM2022"/>
      <sheetName val="AESF2022"/>
      <sheetName val="BCD2022"/>
      <sheetName val=" FCyLP2022"/>
      <sheetName val="ENDNET2022"/>
      <sheetName val="INTDEUDA2022"/>
      <sheetName val="FOyA2022"/>
      <sheetName val="ISSEMYM2022"/>
      <sheetName val="ISR2022"/>
      <sheetName val="RPO2022"/>
      <sheetName val="FIPASAHEM2022"/>
    </sheetNames>
    <sheetDataSet>
      <sheetData sheetId="0"/>
      <sheetData sheetId="1"/>
      <sheetData sheetId="2"/>
      <sheetData sheetId="3">
        <row r="4">
          <cell r="B4" t="str">
            <v>Órgano Superior de Fiscalización del Estado de México</v>
          </cell>
        </row>
        <row r="5">
          <cell r="B5" t="str">
            <v>Auditoría Especial de Revisión de Información de las Entidades Fiscalizables</v>
          </cell>
        </row>
        <row r="9">
          <cell r="B9" t="str">
            <v>Cédula Analítica</v>
          </cell>
        </row>
        <row r="18">
          <cell r="B18" t="str">
            <v>Entidad Fiscalizable:</v>
          </cell>
        </row>
        <row r="19">
          <cell r="B19" t="str">
            <v>Revisión de Cuenta Pública 2022</v>
          </cell>
        </row>
        <row r="20">
          <cell r="B20" t="str">
            <v>Procedimiento: Verificar los saldos reflejados en el Estado Analítico de Ingresos de la Entidad.</v>
          </cell>
        </row>
        <row r="22">
          <cell r="B22">
            <v>8110</v>
          </cell>
        </row>
        <row r="23">
          <cell r="B23">
            <v>8110</v>
          </cell>
        </row>
        <row r="24">
          <cell r="B24">
            <v>8110</v>
          </cell>
        </row>
        <row r="25">
          <cell r="B25">
            <v>8110</v>
          </cell>
        </row>
        <row r="26">
          <cell r="B26">
            <v>8110</v>
          </cell>
        </row>
        <row r="27">
          <cell r="B27">
            <v>8110</v>
          </cell>
        </row>
        <row r="28">
          <cell r="B28">
            <v>8110</v>
          </cell>
        </row>
        <row r="29">
          <cell r="B29">
            <v>8110</v>
          </cell>
        </row>
        <row r="30">
          <cell r="B30">
            <v>8110</v>
          </cell>
        </row>
        <row r="32">
          <cell r="B32">
            <v>8110</v>
          </cell>
        </row>
        <row r="33">
          <cell r="B33">
            <v>8110</v>
          </cell>
        </row>
        <row r="34">
          <cell r="B34">
            <v>8110</v>
          </cell>
        </row>
        <row r="35">
          <cell r="B35">
            <v>8110</v>
          </cell>
        </row>
        <row r="36">
          <cell r="B36">
            <v>8110</v>
          </cell>
        </row>
        <row r="37">
          <cell r="B37">
            <v>8110</v>
          </cell>
        </row>
        <row r="38">
          <cell r="B38">
            <v>8110</v>
          </cell>
        </row>
        <row r="39">
          <cell r="B39">
            <v>8110</v>
          </cell>
        </row>
        <row r="40">
          <cell r="B40">
            <v>8110</v>
          </cell>
        </row>
        <row r="41">
          <cell r="B41">
            <v>8110</v>
          </cell>
        </row>
        <row r="42">
          <cell r="B42">
            <v>8110</v>
          </cell>
        </row>
        <row r="43">
          <cell r="B43">
            <v>8110</v>
          </cell>
        </row>
        <row r="44">
          <cell r="B44">
            <v>8110</v>
          </cell>
        </row>
        <row r="45">
          <cell r="B45">
            <v>8110</v>
          </cell>
        </row>
        <row r="46">
          <cell r="B46">
            <v>8110</v>
          </cell>
        </row>
        <row r="47">
          <cell r="B47">
            <v>8110</v>
          </cell>
        </row>
        <row r="48">
          <cell r="B48">
            <v>8110</v>
          </cell>
        </row>
        <row r="49">
          <cell r="B49">
            <v>8110</v>
          </cell>
        </row>
        <row r="50">
          <cell r="B50">
            <v>8110</v>
          </cell>
        </row>
        <row r="51">
          <cell r="B51">
            <v>8110</v>
          </cell>
        </row>
        <row r="52">
          <cell r="B52">
            <v>8110</v>
          </cell>
        </row>
        <row r="55">
          <cell r="B55">
            <v>8110</v>
          </cell>
        </row>
        <row r="56">
          <cell r="B56">
            <v>8110</v>
          </cell>
        </row>
        <row r="57">
          <cell r="B57">
            <v>8110</v>
          </cell>
        </row>
        <row r="58">
          <cell r="B58">
            <v>8110</v>
          </cell>
        </row>
        <row r="59">
          <cell r="B59">
            <v>8110</v>
          </cell>
        </row>
        <row r="60">
          <cell r="B60">
            <v>8110</v>
          </cell>
        </row>
      </sheetData>
      <sheetData sheetId="4">
        <row r="34">
          <cell r="A34">
            <v>1111</v>
          </cell>
        </row>
      </sheetData>
      <sheetData sheetId="5">
        <row r="30">
          <cell r="B30" t="str">
            <v>Ingresos de Gestión</v>
          </cell>
        </row>
      </sheetData>
      <sheetData sheetId="6">
        <row r="34">
          <cell r="A34" t="str">
            <v>81104000</v>
          </cell>
        </row>
      </sheetData>
      <sheetData sheetId="7">
        <row r="35">
          <cell r="B35">
            <v>1000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1">
          <cell r="B11"/>
        </row>
      </sheetData>
      <sheetData sheetId="15">
        <row r="12">
          <cell r="B12" t="str">
            <v>ACTIVO</v>
          </cell>
        </row>
      </sheetData>
      <sheetData sheetId="16">
        <row r="15">
          <cell r="F15">
            <v>0</v>
          </cell>
        </row>
      </sheetData>
      <sheetData sheetId="17">
        <row r="16">
          <cell r="C16" t="str">
            <v>Activo</v>
          </cell>
        </row>
      </sheetData>
      <sheetData sheetId="18">
        <row r="13">
          <cell r="D13">
            <v>18856730.91</v>
          </cell>
        </row>
      </sheetData>
      <sheetData sheetId="19">
        <row r="12">
          <cell r="D12" t="str">
            <v xml:space="preserve">Estimado/ </v>
          </cell>
        </row>
      </sheetData>
      <sheetData sheetId="20"/>
      <sheetData sheetId="21"/>
      <sheetData sheetId="22">
        <row r="13">
          <cell r="B13" t="str">
            <v>I. Gasto No Etiquetado</v>
          </cell>
        </row>
      </sheetData>
      <sheetData sheetId="23"/>
      <sheetData sheetId="24"/>
      <sheetData sheetId="25"/>
      <sheetData sheetId="26"/>
      <sheetData sheetId="27">
        <row r="18">
          <cell r="B18" t="str">
            <v>Gasto Corriente (12)</v>
          </cell>
        </row>
      </sheetData>
      <sheetData sheetId="28">
        <row r="13">
          <cell r="B13" t="str">
            <v>A00</v>
          </cell>
        </row>
      </sheetData>
      <sheetData sheetId="29">
        <row r="15">
          <cell r="C15" t="str">
            <v xml:space="preserve">   01 Legislación</v>
          </cell>
        </row>
      </sheetData>
      <sheetData sheetId="30"/>
      <sheetData sheetId="31"/>
      <sheetData sheetId="32"/>
      <sheetData sheetId="33">
        <row r="12">
          <cell r="G12" t="str">
            <v>Efectivo</v>
          </cell>
        </row>
      </sheetData>
      <sheetData sheetId="34"/>
      <sheetData sheetId="35"/>
      <sheetData sheetId="36"/>
      <sheetData sheetId="37"/>
      <sheetData sheetId="38">
        <row r="7">
          <cell r="B7" t="str">
            <v xml:space="preserve">Enero </v>
          </cell>
        </row>
      </sheetData>
      <sheetData sheetId="39">
        <row r="7">
          <cell r="B7" t="str">
            <v>Enero</v>
          </cell>
        </row>
      </sheetData>
      <sheetData sheetId="40">
        <row r="8">
          <cell r="B8" t="str">
            <v>Personal Operativo</v>
          </cell>
        </row>
      </sheetData>
      <sheetData sheetId="41">
        <row r="10">
          <cell r="F10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  <sheetName val="CONCILIACIÓN_DEL_CALCULO2"/>
      <sheetName val="IMPUESTO_QUINCENAL2"/>
      <sheetName val="CONCILIACIÓN_DEL_CALCULO3"/>
      <sheetName val="IMPUESTO_QUINCENAL3"/>
      <sheetName val="CONCILIACIÓN_DEL_CALCULO4"/>
      <sheetName val="IMPUESTO_QUINCENAL4"/>
      <sheetName val="CONCILIACIÓN_DEL_CALCULO7"/>
      <sheetName val="IMPUESTO_QUINCENAL7"/>
      <sheetName val="CONCILIACIÓN_DEL_CALCULO6"/>
      <sheetName val="IMPUESTO_QUINCENAL6"/>
      <sheetName val="CONCILIACIÓN_DEL_CALCULO5"/>
      <sheetName val="IMPUESTO_QUINCENAL5"/>
      <sheetName val="CONCILIACIÓN_DEL_CALCULO10"/>
      <sheetName val="IMPUESTO_QUINCENAL10"/>
      <sheetName val="CONCILIACIÓN_DEL_CALCULO8"/>
      <sheetName val="IMPUESTO_QUINCENAL8"/>
      <sheetName val="CONCILIACIÓN_DEL_CALCULO9"/>
      <sheetName val="IMPUESTO_QUINCENAL9"/>
      <sheetName val="CONCILIACIÓN_DEL_CALCULO12"/>
      <sheetName val="IMPUESTO_QUINCENAL12"/>
      <sheetName val="CONCILIACIÓN_DEL_CALCULO11"/>
      <sheetName val="IMPUESTO_QUINCENAL11"/>
      <sheetName val="CONCILIACIÓN_DEL_CALCULO13"/>
      <sheetName val="IMPUESTO_QUINCENAL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s"/>
      <sheetName val="Plazas"/>
      <sheetName val="A"/>
      <sheetName val="A (2)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RESUMEN (ok linea)"/>
      <sheetName val="ANEXO Ext (var ppto"/>
      <sheetName val="RESUMEN (%)"/>
      <sheetName val="ANEXO Ord"/>
      <sheetName val="ANEXO Ext"/>
      <sheetName val="ANEXO (totales)"/>
      <sheetName val="CONCENTRADO"/>
      <sheetName val="CTA PUB 2002"/>
      <sheetName val="LI 2003"/>
      <sheetName val="INGRESOS 2003"/>
      <sheetName val="INFORME 2003"/>
      <sheetName val="INGRESOS 2003 (before)"/>
      <sheetName val="Presup Dic02-Nov03 "/>
      <sheetName val="INGRESOS EFEC. 2002"/>
      <sheetName val="INFORME 2002"/>
      <sheetName val="IX (2)"/>
      <sheetName val="Financiamiento 1,610"/>
      <sheetName val="Financiamiento (orig)"/>
      <sheetName val="Informe 2001"/>
      <sheetName val="Var ParFed"/>
      <sheetName val="LI 2002"/>
      <sheetName val="LI 2002 (modif)"/>
      <sheetName val="INGRESOS 2002 (ANUAL)"/>
      <sheetName val="CTA PUB 2001"/>
      <sheetName val="INPC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K23" t="str">
            <v>RECAUDACIÓN PUENTES ESTATALES Y CARRETERAS CONCESIONADAS</v>
          </cell>
        </row>
        <row r="25">
          <cell r="L25" t="str">
            <v>INFORME</v>
          </cell>
          <cell r="M25" t="str">
            <v>RECAUD.</v>
          </cell>
          <cell r="N25" t="str">
            <v>PRESUPUESTO</v>
          </cell>
          <cell r="O25" t="str">
            <v>INFORME</v>
          </cell>
          <cell r="P25" t="str">
            <v>4 VS. 1</v>
          </cell>
          <cell r="S25" t="str">
            <v>4 VS 3</v>
          </cell>
        </row>
        <row r="26">
          <cell r="L26">
            <v>2002</v>
          </cell>
          <cell r="M26" t="str">
            <v>EFECTIVA 2002</v>
          </cell>
          <cell r="N26" t="str">
            <v>DIC'02-NOV'03</v>
          </cell>
          <cell r="O26">
            <v>2003</v>
          </cell>
        </row>
        <row r="27">
          <cell r="L27">
            <v>-1</v>
          </cell>
          <cell r="M27">
            <v>-2</v>
          </cell>
          <cell r="N27">
            <v>-3</v>
          </cell>
          <cell r="O27">
            <v>-4</v>
          </cell>
          <cell r="P27" t="str">
            <v>$</v>
          </cell>
          <cell r="Q27" t="str">
            <v>%</v>
          </cell>
          <cell r="R27" t="str">
            <v>REAL</v>
          </cell>
          <cell r="S27" t="str">
            <v>%</v>
          </cell>
        </row>
        <row r="28">
          <cell r="K28" t="str">
            <v>Puentes</v>
          </cell>
          <cell r="L28">
            <v>30.788595858803983</v>
          </cell>
          <cell r="M28">
            <v>29.576684</v>
          </cell>
          <cell r="N28">
            <v>33.54442976606267</v>
          </cell>
          <cell r="O28">
            <v>33.705325722955045</v>
          </cell>
          <cell r="P28">
            <v>2.9167298641510619</v>
          </cell>
          <cell r="Q28">
            <v>9.4734098220235161</v>
          </cell>
          <cell r="R28">
            <v>4.692915961367472</v>
          </cell>
          <cell r="S28">
            <v>0.47965029667952691</v>
          </cell>
        </row>
        <row r="29">
          <cell r="K29" t="str">
            <v>Carreteras</v>
          </cell>
          <cell r="L29">
            <v>185.64721214400004</v>
          </cell>
          <cell r="M29">
            <v>197.50086536000001</v>
          </cell>
          <cell r="N29">
            <v>15.082464999999999</v>
          </cell>
          <cell r="O29">
            <v>55.527788939999994</v>
          </cell>
          <cell r="P29">
            <v>-130.11942320400004</v>
          </cell>
          <cell r="Q29">
            <v>-70.089618745834414</v>
          </cell>
          <cell r="R29">
            <v>-71.395747733575647</v>
          </cell>
          <cell r="S29">
            <v>268.16123186760251</v>
          </cell>
        </row>
        <row r="31">
          <cell r="K31" t="str">
            <v>Total Ptes. y Carreteras</v>
          </cell>
          <cell r="L31">
            <v>216.43580800280401</v>
          </cell>
          <cell r="M31">
            <v>227.07754936000001</v>
          </cell>
          <cell r="N31">
            <v>48.626894766062669</v>
          </cell>
          <cell r="O31">
            <v>89.233114662955046</v>
          </cell>
          <cell r="P31">
            <v>-127.20269333984896</v>
          </cell>
          <cell r="Q31">
            <v>-58.77155657080597</v>
          </cell>
          <cell r="R31">
            <v>-60.571923628140631</v>
          </cell>
          <cell r="S31">
            <v>83.505681562113594</v>
          </cell>
        </row>
        <row r="35">
          <cell r="K35" t="str">
            <v>Estructura % respecto al total de Carreteras y Puentes</v>
          </cell>
        </row>
        <row r="37">
          <cell r="L37" t="str">
            <v>INFORME</v>
          </cell>
          <cell r="M37" t="str">
            <v>RECAUD.</v>
          </cell>
          <cell r="N37" t="str">
            <v>PRESUPUESTO</v>
          </cell>
          <cell r="O37" t="str">
            <v>INFORME</v>
          </cell>
        </row>
        <row r="38">
          <cell r="L38">
            <v>2002</v>
          </cell>
          <cell r="M38" t="str">
            <v>EFECTIVA 2002</v>
          </cell>
          <cell r="N38" t="str">
            <v>DIC'02-NOV'03</v>
          </cell>
          <cell r="O38">
            <v>2003</v>
          </cell>
        </row>
        <row r="39">
          <cell r="L39">
            <v>-1</v>
          </cell>
          <cell r="M39">
            <v>-2</v>
          </cell>
          <cell r="N39">
            <v>-3</v>
          </cell>
          <cell r="O39">
            <v>-4</v>
          </cell>
        </row>
        <row r="41">
          <cell r="K41" t="str">
            <v>Puentes</v>
          </cell>
          <cell r="L41">
            <v>14.225278221247523</v>
          </cell>
          <cell r="M41">
            <v>13.024926543094873</v>
          </cell>
          <cell r="N41">
            <v>68.983285746376211</v>
          </cell>
          <cell r="O41">
            <v>37.772217018608387</v>
          </cell>
        </row>
        <row r="42">
          <cell r="K42" t="str">
            <v>Carreteras</v>
          </cell>
          <cell r="L42">
            <v>85.774721778752479</v>
          </cell>
          <cell r="M42">
            <v>86.975073456905122</v>
          </cell>
          <cell r="N42">
            <v>31.016714253623789</v>
          </cell>
          <cell r="O42">
            <v>62.227782981391599</v>
          </cell>
        </row>
        <row r="44">
          <cell r="K44" t="str">
            <v>Total</v>
          </cell>
          <cell r="L44">
            <v>100</v>
          </cell>
          <cell r="M44">
            <v>100</v>
          </cell>
          <cell r="N44">
            <v>100</v>
          </cell>
          <cell r="O44">
            <v>99.999999999999986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EDO_POS_FINAN"/>
      <sheetName val="EDO_MOD_AL_PATRIMONIO"/>
      <sheetName val="COMP_EGR_X_CAP"/>
      <sheetName val="AVANCE_OPERATIVO"/>
      <sheetName val="Hoja2_(3)"/>
      <sheetName val="Hoja2_(2)"/>
      <sheetName val="RESULTADO PRE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FLUJO DE EFECTIVO ok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config"/>
      <sheetName val="dashboard"/>
    </sheetNames>
    <sheetDataSet>
      <sheetData sheetId="0">
        <row r="3">
          <cell r="AF3" t="str">
            <v>Freeform 685</v>
          </cell>
        </row>
      </sheetData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se-05"/>
      <sheetName val="Conclusiones"/>
      <sheetName val="a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 xml:space="preserve">         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CCOA-5A"/>
      <sheetName val="tablas"/>
    </sheetNames>
    <sheetDataSet>
      <sheetData sheetId="0"/>
      <sheetData sheetId="1">
        <row r="1">
          <cell r="B1" t="str">
            <v>COMPARATIVO DE EGRESOS POR EJE RECTOR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3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EJE RECTOR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7">
          <cell r="B7" t="str">
            <v>Desarrollo Económico y Empleo</v>
          </cell>
          <cell r="D7">
            <v>20398.8</v>
          </cell>
          <cell r="F7">
            <v>1852.6</v>
          </cell>
          <cell r="H7">
            <v>368.8</v>
          </cell>
          <cell r="J7">
            <v>21882.6</v>
          </cell>
          <cell r="L7">
            <v>20630.900000000001</v>
          </cell>
          <cell r="N7">
            <v>-1251.6999999999971</v>
          </cell>
        </row>
        <row r="8">
          <cell r="B8" t="str">
            <v>Desarrollo Regional</v>
          </cell>
          <cell r="D8">
            <v>12599</v>
          </cell>
          <cell r="F8">
            <v>2264.4</v>
          </cell>
          <cell r="H8">
            <v>387.3</v>
          </cell>
          <cell r="J8">
            <v>14476.1</v>
          </cell>
          <cell r="L8">
            <v>14092.7</v>
          </cell>
          <cell r="N8">
            <v>-383.39999999999964</v>
          </cell>
        </row>
        <row r="9">
          <cell r="B9" t="str">
            <v>Desarrollo Urbano Sustentable</v>
          </cell>
          <cell r="D9">
            <v>73987.100000000006</v>
          </cell>
          <cell r="F9">
            <v>5791.9</v>
          </cell>
          <cell r="H9">
            <v>5088.7</v>
          </cell>
          <cell r="J9">
            <v>74690.3</v>
          </cell>
          <cell r="L9">
            <v>71497.7</v>
          </cell>
          <cell r="N9">
            <v>-3192.6000000000058</v>
          </cell>
        </row>
        <row r="10">
          <cell r="D10" t="str">
            <v>_________</v>
          </cell>
          <cell r="F10" t="str">
            <v>_________</v>
          </cell>
          <cell r="H10" t="str">
            <v>_________</v>
          </cell>
          <cell r="J10" t="str">
            <v>_________</v>
          </cell>
          <cell r="L10" t="str">
            <v>_________</v>
          </cell>
          <cell r="N10" t="str">
            <v>_________</v>
          </cell>
        </row>
        <row r="11">
          <cell r="B11" t="str">
            <v>T O T A L</v>
          </cell>
          <cell r="D11">
            <v>106984.90000000001</v>
          </cell>
          <cell r="F11">
            <v>9908.9</v>
          </cell>
          <cell r="H11">
            <v>5844.8</v>
          </cell>
          <cell r="J11">
            <v>111049</v>
          </cell>
          <cell r="L11">
            <v>106221.3</v>
          </cell>
          <cell r="N11">
            <v>-4827.7000000000025</v>
          </cell>
        </row>
        <row r="12">
          <cell r="D12" t="str">
            <v>========</v>
          </cell>
          <cell r="F12" t="str">
            <v>========</v>
          </cell>
          <cell r="H12" t="str">
            <v>========</v>
          </cell>
          <cell r="J12" t="str">
            <v>========</v>
          </cell>
          <cell r="L12" t="str">
            <v>========</v>
          </cell>
          <cell r="N12" t="str">
            <v>========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ACION"/>
      <sheetName val="a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ACION"/>
      <sheetName val="a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1"/>
      <sheetName val="Hoja5"/>
      <sheetName val="Instrucciones"/>
      <sheetName val="ESF TXT"/>
      <sheetName val="ESF"/>
      <sheetName val="ESF 1"/>
      <sheetName val="txt_E_1o.2o.3o.4o."/>
      <sheetName val="ExC TD"/>
      <sheetName val="Tabla_Din_JLV"/>
      <sheetName val="AMEyRExP E 1er TD"/>
      <sheetName val="AMEyRExP E 2o TD"/>
      <sheetName val="AMEyRExP E 3er TD"/>
      <sheetName val="AMEyRExP E 4o TD"/>
      <sheetName val="txt_ATMAP_1o.2o.3o.4o."/>
      <sheetName val="AMEyRExP ATMA 1o TD"/>
      <sheetName val="AMEyRExP ATMA 2o TD"/>
      <sheetName val="AMEyRExP ATMA 3er TD"/>
      <sheetName val="AMEyRExP ATMA 4o TD"/>
      <sheetName val="Tabulador 1er Trimestre"/>
      <sheetName val="Tabulador 2do Trimestre"/>
      <sheetName val="Tabulador 3er Trimestre"/>
      <sheetName val="BCDAT_Dic_2023"/>
      <sheetName val="Tabulador 4to Trimestre"/>
      <sheetName val="Tabulador Vs CN"/>
      <sheetName val="TD_ CN"/>
      <sheetName val="NEGATIVO Exceso plazas pagadas"/>
      <sheetName val="NEGATIVOCategorías no aprobadas"/>
      <sheetName val="POSITIVCateg sin plazas pagadas"/>
      <sheetName val="POSITIVO Plazas no ocupadas"/>
      <sheetName val="BCDAT_Trim_2025"/>
      <sheetName val="Cuentas_1123_1235_1236_dic_2023"/>
      <sheetName val="Ctas_1123_1235_1236_Trim_Marzo"/>
      <sheetName val="Ctas_1123_1235_1236_Trim_Junio"/>
      <sheetName val="Ctas_1123_1235_1236_Trim_Sep"/>
      <sheetName val="Ctas_1123_1235_1236_Trim_Dic"/>
      <sheetName val="I TXT"/>
      <sheetName val="TD I"/>
      <sheetName val="RM_BM"/>
      <sheetName val="RMBI"/>
      <sheetName val="ICF-P.1 CNIC"/>
      <sheetName val="ICF-P.2 DPCyLP"/>
      <sheetName val="ICF-P.3 IDC "/>
      <sheetName val="ICF-P.4 CxP "/>
      <sheetName val="ICF-P.5 DCC "/>
      <sheetName val="ICF-P.6 PA "/>
      <sheetName val="IP-P.1 CIyE"/>
      <sheetName val="AP-P.1 AMEyREP"/>
      <sheetName val="IA-P.1 RA_y_F_BM"/>
      <sheetName val="IAP.2 RA_y_F_MBI"/>
      <sheetName val="IA-P.3 Nómina"/>
      <sheetName val="IA-P.4 JLV"/>
      <sheetName val="IA-P.5 PG"/>
      <sheetName val="Resultados 1o T"/>
      <sheetName val="Resultados 2o T"/>
      <sheetName val="Resultados 1o T (2)"/>
      <sheetName val="Resultados 3er T"/>
      <sheetName val="Resultados 4o T"/>
    </sheetNames>
    <sheetDataSet>
      <sheetData sheetId="0"/>
      <sheetData sheetId="1"/>
      <sheetData sheetId="2">
        <row r="15">
          <cell r="E15">
            <v>45883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Etiquetas de fila</v>
          </cell>
        </row>
      </sheetData>
      <sheetData sheetId="10">
        <row r="6">
          <cell r="A6" t="str">
            <v>Etiquetas de fila</v>
          </cell>
        </row>
      </sheetData>
      <sheetData sheetId="11">
        <row r="6">
          <cell r="A6" t="str">
            <v>Etiquetas de fila</v>
          </cell>
        </row>
      </sheetData>
      <sheetData sheetId="12">
        <row r="6">
          <cell r="A6" t="str">
            <v>Etiquetas de fila</v>
          </cell>
        </row>
      </sheetData>
      <sheetData sheetId="13"/>
      <sheetData sheetId="14">
        <row r="6">
          <cell r="A6" t="str">
            <v>Etiquetas de fila</v>
          </cell>
        </row>
      </sheetData>
      <sheetData sheetId="15">
        <row r="6">
          <cell r="A6" t="str">
            <v>Etiquetas de fila</v>
          </cell>
        </row>
      </sheetData>
      <sheetData sheetId="16">
        <row r="6">
          <cell r="A6" t="str">
            <v>Etiquetas de fila</v>
          </cell>
        </row>
      </sheetData>
      <sheetData sheetId="17">
        <row r="6">
          <cell r="A6" t="str">
            <v>Etiquetas de fila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  <sheetName val="CONCILIACIÓN_DEL_CALCULO2"/>
      <sheetName val="IMPUESTO_QUINCENAL2"/>
      <sheetName val="CONCILIACIÓN_DEL_CALCULO3"/>
      <sheetName val="IMPUESTO_QUINCENAL3"/>
      <sheetName val="CONCILIACIÓN_DEL_CALCULO6"/>
      <sheetName val="IMPUESTO_QUINCENAL6"/>
      <sheetName val="CONCILIACIÓN_DEL_CALCULO5"/>
      <sheetName val="IMPUESTO_QUINCENAL5"/>
      <sheetName val="CONCILIACIÓN_DEL_CALCULO4"/>
      <sheetName val="IMPUESTO_QUINCENAL4"/>
      <sheetName val="CONCILIACIÓN_DEL_CALCULO9"/>
      <sheetName val="IMPUESTO_QUINCENAL9"/>
      <sheetName val="CONCILIACIÓN_DEL_CALCULO7"/>
      <sheetName val="IMPUESTO_QUINCENAL7"/>
      <sheetName val="CONCILIACIÓN_DEL_CALCULO8"/>
      <sheetName val="IMPUESTO_QUINCENAL8"/>
      <sheetName val="CONCILIACIÓN_DEL_CALCULO11"/>
      <sheetName val="IMPUESTO_QUINCENAL11"/>
      <sheetName val="CONCILIACIÓN_DEL_CALCULO10"/>
      <sheetName val="IMPUESTO_QUINCENAL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7757-6242-4701-8D17-4EE9C7A026A8}">
  <sheetPr>
    <tabColor rgb="FFFFFF00"/>
    <pageSetUpPr fitToPage="1"/>
  </sheetPr>
  <dimension ref="A2:K8"/>
  <sheetViews>
    <sheetView tabSelected="1" zoomScale="70" zoomScaleNormal="70" workbookViewId="0">
      <selection activeCell="F14" sqref="F14"/>
    </sheetView>
  </sheetViews>
  <sheetFormatPr baseColWidth="10" defaultColWidth="11.42578125" defaultRowHeight="50.1" customHeight="1" x14ac:dyDescent="0.25"/>
  <cols>
    <col min="1" max="1" width="44.42578125" style="1951" customWidth="1"/>
    <col min="2" max="2" width="13.5703125" style="1951" customWidth="1"/>
    <col min="3" max="5" width="7.140625" style="1951" customWidth="1"/>
    <col min="6" max="6" width="29.5703125" style="1952" customWidth="1"/>
    <col min="7" max="7" width="10" style="1951" customWidth="1"/>
    <col min="8" max="8" width="13.85546875" style="1951" customWidth="1"/>
    <col min="9" max="9" width="10" style="1951" customWidth="1"/>
    <col min="10" max="11" width="10.5703125" style="1951" customWidth="1"/>
    <col min="12" max="12" width="15.42578125" style="1951" customWidth="1"/>
    <col min="13" max="13" width="9.42578125" style="1951" customWidth="1"/>
    <col min="14" max="14" width="10.28515625" style="1951" customWidth="1"/>
    <col min="15" max="16384" width="11.42578125" style="1951"/>
  </cols>
  <sheetData>
    <row r="2" spans="1:11" ht="50.1" customHeight="1" x14ac:dyDescent="0.25">
      <c r="H2"/>
    </row>
    <row r="3" spans="1:11" ht="15" customHeight="1" x14ac:dyDescent="0.25"/>
    <row r="4" spans="1:11" ht="18" customHeight="1" x14ac:dyDescent="0.25">
      <c r="A4" s="1994"/>
      <c r="B4" s="1994"/>
      <c r="C4" s="1994"/>
      <c r="D4" s="1994"/>
      <c r="E4" s="1994"/>
      <c r="F4" s="1994"/>
      <c r="G4" s="1994"/>
      <c r="H4" s="1994"/>
      <c r="I4" s="1994"/>
      <c r="J4" s="1994"/>
      <c r="K4" s="1994"/>
    </row>
    <row r="5" spans="1:11" ht="21" customHeight="1" x14ac:dyDescent="0.25">
      <c r="A5" s="1994"/>
      <c r="B5" s="1994"/>
      <c r="C5" s="1994"/>
      <c r="D5" s="1994"/>
      <c r="E5" s="1994"/>
      <c r="F5" s="1994"/>
      <c r="G5" s="1994"/>
      <c r="H5" s="1994"/>
      <c r="I5" s="1994"/>
      <c r="J5" s="1994"/>
      <c r="K5" s="1994"/>
    </row>
    <row r="6" spans="1:11" s="1953" customFormat="1" ht="9.75" customHeight="1" x14ac:dyDescent="0.25">
      <c r="A6" s="1995"/>
      <c r="B6" s="1995"/>
      <c r="C6" s="1995"/>
      <c r="D6" s="1995"/>
      <c r="E6" s="1995"/>
      <c r="F6" s="1995"/>
      <c r="G6" s="1995"/>
      <c r="H6" s="1995"/>
      <c r="I6" s="1995"/>
      <c r="J6" s="1995"/>
      <c r="K6" s="1995"/>
    </row>
    <row r="7" spans="1:11" s="1953" customFormat="1" ht="15" customHeight="1" x14ac:dyDescent="0.25">
      <c r="A7" s="1994"/>
      <c r="B7" s="1994"/>
      <c r="C7" s="1994"/>
      <c r="D7" s="1994"/>
      <c r="E7" s="1994"/>
      <c r="F7" s="1994"/>
      <c r="G7" s="1994"/>
      <c r="H7" s="1994"/>
      <c r="I7" s="1994"/>
      <c r="J7" s="1994"/>
      <c r="K7" s="1994"/>
    </row>
    <row r="8" spans="1:11" ht="15" customHeight="1" x14ac:dyDescent="0.25"/>
  </sheetData>
  <mergeCells count="4"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3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D0F76-DDFF-4C76-B954-91E2654D0811}">
  <dimension ref="B1:G96"/>
  <sheetViews>
    <sheetView showGridLines="0" zoomScale="120" zoomScaleNormal="120" workbookViewId="0">
      <selection activeCell="D36" sqref="D36:E36"/>
    </sheetView>
  </sheetViews>
  <sheetFormatPr baseColWidth="10" defaultColWidth="11.42578125" defaultRowHeight="14.25" x14ac:dyDescent="0.2"/>
  <cols>
    <col min="1" max="1" width="1.42578125" style="7" customWidth="1"/>
    <col min="2" max="2" width="43.42578125" style="7" customWidth="1"/>
    <col min="3" max="3" width="18" style="7" customWidth="1"/>
    <col min="4" max="4" width="20" style="7" customWidth="1"/>
    <col min="5" max="5" width="42.42578125" style="7" customWidth="1"/>
    <col min="6" max="7" width="16.28515625" style="7" customWidth="1"/>
    <col min="8" max="8" width="6.140625" style="7" customWidth="1"/>
    <col min="9" max="16384" width="11.42578125" style="7"/>
  </cols>
  <sheetData>
    <row r="1" spans="2:7" ht="7.5" customHeight="1" x14ac:dyDescent="0.2"/>
    <row r="2" spans="2:7" ht="10.5" customHeight="1" x14ac:dyDescent="0.2">
      <c r="B2" s="2085"/>
      <c r="C2" s="2086"/>
      <c r="D2" s="2086"/>
      <c r="E2" s="2086"/>
      <c r="F2" s="2086"/>
      <c r="G2" s="2087"/>
    </row>
    <row r="3" spans="2:7" ht="10.5" customHeight="1" x14ac:dyDescent="0.2">
      <c r="B3" s="2088" t="s">
        <v>1053</v>
      </c>
      <c r="C3" s="2089"/>
      <c r="D3" s="2089"/>
      <c r="E3" s="2089"/>
      <c r="F3" s="2089"/>
      <c r="G3" s="2090"/>
    </row>
    <row r="4" spans="2:7" ht="10.5" customHeight="1" x14ac:dyDescent="0.2">
      <c r="B4" s="2091" t="s">
        <v>1147</v>
      </c>
      <c r="C4" s="2092"/>
      <c r="D4" s="2092"/>
      <c r="E4" s="2092"/>
      <c r="F4" s="2092"/>
      <c r="G4" s="2093"/>
    </row>
    <row r="5" spans="2:7" ht="10.5" customHeight="1" x14ac:dyDescent="0.2">
      <c r="B5" s="2091" t="s">
        <v>1148</v>
      </c>
      <c r="C5" s="2092"/>
      <c r="D5" s="2092"/>
      <c r="E5" s="2092"/>
      <c r="F5" s="2092"/>
      <c r="G5" s="2093"/>
    </row>
    <row r="6" spans="2:7" ht="10.5" customHeight="1" x14ac:dyDescent="0.2">
      <c r="B6" s="2091" t="s">
        <v>0</v>
      </c>
      <c r="C6" s="2092"/>
      <c r="D6" s="2092"/>
      <c r="E6" s="2092"/>
      <c r="F6" s="2092"/>
      <c r="G6" s="2093"/>
    </row>
    <row r="7" spans="2:7" ht="10.5" customHeight="1" x14ac:dyDescent="0.2">
      <c r="B7" s="303"/>
      <c r="G7" s="304"/>
    </row>
    <row r="8" spans="2:7" ht="10.5" customHeight="1" x14ac:dyDescent="0.2">
      <c r="B8" s="305" t="s">
        <v>353</v>
      </c>
      <c r="C8" s="306"/>
      <c r="D8" s="306"/>
      <c r="E8" s="306"/>
      <c r="F8" s="306"/>
      <c r="G8" s="307"/>
    </row>
    <row r="9" spans="2:7" ht="10.5" customHeight="1" x14ac:dyDescent="0.2">
      <c r="B9" s="2082"/>
      <c r="C9" s="2083"/>
      <c r="D9" s="2083"/>
      <c r="E9" s="2083"/>
      <c r="F9" s="2083"/>
      <c r="G9" s="2084"/>
    </row>
    <row r="10" spans="2:7" ht="15.75" customHeight="1" x14ac:dyDescent="0.2">
      <c r="B10" s="2098" t="s">
        <v>354</v>
      </c>
      <c r="C10" s="2100" t="s">
        <v>1149</v>
      </c>
      <c r="D10" s="2100" t="s">
        <v>1150</v>
      </c>
      <c r="E10" s="2103" t="s">
        <v>354</v>
      </c>
      <c r="F10" s="2100" t="s">
        <v>1149</v>
      </c>
      <c r="G10" s="2100" t="s">
        <v>1150</v>
      </c>
    </row>
    <row r="11" spans="2:7" x14ac:dyDescent="0.2">
      <c r="B11" s="2098"/>
      <c r="C11" s="2101"/>
      <c r="D11" s="2101"/>
      <c r="E11" s="2103"/>
      <c r="F11" s="2101"/>
      <c r="G11" s="2101"/>
    </row>
    <row r="12" spans="2:7" ht="10.5" customHeight="1" x14ac:dyDescent="0.2">
      <c r="B12" s="2099"/>
      <c r="C12" s="2102"/>
      <c r="D12" s="2102"/>
      <c r="E12" s="2104"/>
      <c r="F12" s="2102"/>
      <c r="G12" s="2102"/>
    </row>
    <row r="13" spans="2:7" ht="17.25" customHeight="1" x14ac:dyDescent="0.2">
      <c r="B13" s="308" t="s">
        <v>5</v>
      </c>
      <c r="C13" s="309"/>
      <c r="D13" s="309"/>
      <c r="E13" s="310" t="s">
        <v>6</v>
      </c>
      <c r="F13" s="309"/>
      <c r="G13" s="311"/>
    </row>
    <row r="14" spans="2:7" x14ac:dyDescent="0.2">
      <c r="B14" s="312" t="s">
        <v>7</v>
      </c>
      <c r="C14" s="313"/>
      <c r="D14" s="313"/>
      <c r="E14" s="314" t="s">
        <v>8</v>
      </c>
      <c r="F14" s="315"/>
      <c r="G14" s="316"/>
    </row>
    <row r="15" spans="2:7" ht="25.5" x14ac:dyDescent="0.2">
      <c r="B15" s="317" t="s">
        <v>355</v>
      </c>
      <c r="C15" s="318">
        <f>SUM(C16:C22)</f>
        <v>0</v>
      </c>
      <c r="D15" s="318">
        <f>SUM(D16:D22)</f>
        <v>0</v>
      </c>
      <c r="E15" s="319" t="s">
        <v>356</v>
      </c>
      <c r="F15" s="318">
        <f>SUM(F16:F24)</f>
        <v>0</v>
      </c>
      <c r="G15" s="320">
        <f>SUM(G16:G24)</f>
        <v>0</v>
      </c>
    </row>
    <row r="16" spans="2:7" ht="11.25" customHeight="1" x14ac:dyDescent="0.2">
      <c r="B16" s="321" t="s">
        <v>357</v>
      </c>
      <c r="C16" s="322"/>
      <c r="D16" s="322"/>
      <c r="E16" s="323" t="s">
        <v>358</v>
      </c>
      <c r="F16" s="322"/>
      <c r="G16" s="324"/>
    </row>
    <row r="17" spans="2:7" ht="11.25" customHeight="1" x14ac:dyDescent="0.2">
      <c r="B17" s="321" t="s">
        <v>359</v>
      </c>
      <c r="C17" s="322"/>
      <c r="D17" s="322"/>
      <c r="E17" s="323" t="s">
        <v>360</v>
      </c>
      <c r="F17" s="322"/>
      <c r="G17" s="324"/>
    </row>
    <row r="18" spans="2:7" ht="25.5" x14ac:dyDescent="0.2">
      <c r="B18" s="321" t="s">
        <v>361</v>
      </c>
      <c r="C18" s="322"/>
      <c r="D18" s="322"/>
      <c r="E18" s="1213" t="s">
        <v>362</v>
      </c>
      <c r="F18" s="322"/>
      <c r="G18" s="324"/>
    </row>
    <row r="19" spans="2:7" ht="25.5" x14ac:dyDescent="0.2">
      <c r="B19" s="321" t="s">
        <v>363</v>
      </c>
      <c r="C19" s="322"/>
      <c r="D19" s="322"/>
      <c r="E19" s="323" t="s">
        <v>364</v>
      </c>
      <c r="F19" s="322"/>
      <c r="G19" s="324"/>
    </row>
    <row r="20" spans="2:7" ht="25.5" x14ac:dyDescent="0.2">
      <c r="B20" s="321" t="s">
        <v>365</v>
      </c>
      <c r="C20" s="322"/>
      <c r="D20" s="322"/>
      <c r="E20" s="323" t="s">
        <v>366</v>
      </c>
      <c r="F20" s="322"/>
      <c r="G20" s="324"/>
    </row>
    <row r="21" spans="2:7" ht="25.5" x14ac:dyDescent="0.2">
      <c r="B21" s="321" t="s">
        <v>367</v>
      </c>
      <c r="C21" s="322"/>
      <c r="D21" s="322"/>
      <c r="E21" s="323" t="s">
        <v>368</v>
      </c>
      <c r="F21" s="322"/>
      <c r="G21" s="324"/>
    </row>
    <row r="22" spans="2:7" ht="25.5" x14ac:dyDescent="0.2">
      <c r="B22" s="321" t="s">
        <v>369</v>
      </c>
      <c r="C22" s="322"/>
      <c r="D22" s="322"/>
      <c r="E22" s="323" t="s">
        <v>370</v>
      </c>
      <c r="F22" s="322"/>
      <c r="G22" s="324"/>
    </row>
    <row r="23" spans="2:7" ht="25.5" x14ac:dyDescent="0.2">
      <c r="B23" s="325" t="s">
        <v>371</v>
      </c>
      <c r="C23" s="318">
        <f>SUM(C24:C30)</f>
        <v>0</v>
      </c>
      <c r="D23" s="318">
        <f>SUM(D24:D30)</f>
        <v>0</v>
      </c>
      <c r="E23" s="323" t="s">
        <v>372</v>
      </c>
      <c r="F23" s="322"/>
      <c r="G23" s="324"/>
    </row>
    <row r="24" spans="2:7" ht="11.25" customHeight="1" x14ac:dyDescent="0.2">
      <c r="B24" s="321" t="s">
        <v>373</v>
      </c>
      <c r="C24" s="322"/>
      <c r="D24" s="322"/>
      <c r="E24" s="323" t="s">
        <v>374</v>
      </c>
      <c r="F24" s="322"/>
      <c r="G24" s="324"/>
    </row>
    <row r="25" spans="2:7" ht="25.5" x14ac:dyDescent="0.2">
      <c r="B25" s="321" t="s">
        <v>375</v>
      </c>
      <c r="C25" s="322"/>
      <c r="D25" s="322"/>
      <c r="E25" s="319" t="s">
        <v>376</v>
      </c>
      <c r="F25" s="318">
        <f>SUM(F26:F28)</f>
        <v>0</v>
      </c>
      <c r="G25" s="320">
        <f>SUM(G26:G28)</f>
        <v>0</v>
      </c>
    </row>
    <row r="26" spans="2:7" ht="25.5" x14ac:dyDescent="0.2">
      <c r="B26" s="321" t="s">
        <v>377</v>
      </c>
      <c r="C26" s="322"/>
      <c r="D26" s="322"/>
      <c r="E26" s="323" t="s">
        <v>378</v>
      </c>
      <c r="F26" s="322"/>
      <c r="G26" s="324"/>
    </row>
    <row r="27" spans="2:7" ht="25.5" x14ac:dyDescent="0.2">
      <c r="B27" s="321" t="s">
        <v>379</v>
      </c>
      <c r="C27" s="322"/>
      <c r="D27" s="322"/>
      <c r="E27" s="323" t="s">
        <v>380</v>
      </c>
      <c r="F27" s="322"/>
      <c r="G27" s="324"/>
    </row>
    <row r="28" spans="2:7" ht="25.5" x14ac:dyDescent="0.2">
      <c r="B28" s="321" t="s">
        <v>381</v>
      </c>
      <c r="C28" s="322"/>
      <c r="D28" s="322"/>
      <c r="E28" s="323" t="s">
        <v>382</v>
      </c>
      <c r="F28" s="322"/>
      <c r="G28" s="324"/>
    </row>
    <row r="29" spans="2:7" ht="25.5" x14ac:dyDescent="0.2">
      <c r="B29" s="321" t="s">
        <v>383</v>
      </c>
      <c r="C29" s="322"/>
      <c r="D29" s="322"/>
      <c r="E29" s="319" t="s">
        <v>384</v>
      </c>
      <c r="F29" s="318">
        <f>SUM(F30:F31)</f>
        <v>0</v>
      </c>
      <c r="G29" s="320">
        <f>SUM(G30:G31)</f>
        <v>0</v>
      </c>
    </row>
    <row r="30" spans="2:7" ht="25.5" x14ac:dyDescent="0.2">
      <c r="B30" s="321" t="s">
        <v>385</v>
      </c>
      <c r="C30" s="322"/>
      <c r="D30" s="322"/>
      <c r="E30" s="323" t="s">
        <v>386</v>
      </c>
      <c r="F30" s="322"/>
      <c r="G30" s="324"/>
    </row>
    <row r="31" spans="2:7" ht="25.5" x14ac:dyDescent="0.2">
      <c r="B31" s="317" t="s">
        <v>387</v>
      </c>
      <c r="C31" s="318">
        <f>SUM(C32:C36)</f>
        <v>0</v>
      </c>
      <c r="D31" s="318">
        <f>SUM(D32:D36)</f>
        <v>0</v>
      </c>
      <c r="E31" s="323" t="s">
        <v>388</v>
      </c>
      <c r="F31" s="322"/>
      <c r="G31" s="324"/>
    </row>
    <row r="32" spans="2:7" ht="25.5" x14ac:dyDescent="0.2">
      <c r="B32" s="321" t="s">
        <v>389</v>
      </c>
      <c r="C32" s="322"/>
      <c r="D32" s="322"/>
      <c r="E32" s="319" t="s">
        <v>390</v>
      </c>
      <c r="F32" s="1214"/>
      <c r="G32" s="1215"/>
    </row>
    <row r="33" spans="2:7" ht="25.5" x14ac:dyDescent="0.2">
      <c r="B33" s="321" t="s">
        <v>391</v>
      </c>
      <c r="C33" s="322"/>
      <c r="D33" s="322"/>
      <c r="E33" s="319" t="s">
        <v>392</v>
      </c>
      <c r="F33" s="318">
        <f>SUM(F34:F36)</f>
        <v>0</v>
      </c>
      <c r="G33" s="320">
        <f>SUM(G34:G36)</f>
        <v>0</v>
      </c>
    </row>
    <row r="34" spans="2:7" ht="25.5" x14ac:dyDescent="0.2">
      <c r="B34" s="321" t="s">
        <v>393</v>
      </c>
      <c r="C34" s="322"/>
      <c r="D34" s="322"/>
      <c r="E34" s="323" t="s">
        <v>394</v>
      </c>
      <c r="F34" s="322"/>
      <c r="G34" s="324"/>
    </row>
    <row r="35" spans="2:7" ht="25.5" x14ac:dyDescent="0.2">
      <c r="B35" s="321" t="s">
        <v>395</v>
      </c>
      <c r="C35" s="322"/>
      <c r="D35" s="322"/>
      <c r="E35" s="323" t="s">
        <v>396</v>
      </c>
      <c r="F35" s="322"/>
      <c r="G35" s="324"/>
    </row>
    <row r="36" spans="2:7" ht="25.5" x14ac:dyDescent="0.2">
      <c r="B36" s="321" t="s">
        <v>397</v>
      </c>
      <c r="C36" s="322"/>
      <c r="D36" s="322"/>
      <c r="E36" s="323" t="s">
        <v>398</v>
      </c>
      <c r="F36" s="322"/>
      <c r="G36" s="324"/>
    </row>
    <row r="37" spans="2:7" ht="35.25" customHeight="1" x14ac:dyDescent="0.2">
      <c r="B37" s="317" t="s">
        <v>399</v>
      </c>
      <c r="C37" s="318">
        <f>SUM(C38:C42)</f>
        <v>0</v>
      </c>
      <c r="D37" s="318">
        <f>SUM(D38:D42)</f>
        <v>0</v>
      </c>
      <c r="E37" s="319" t="s">
        <v>400</v>
      </c>
      <c r="F37" s="318">
        <f>SUM(F38:F43)</f>
        <v>0</v>
      </c>
      <c r="G37" s="320">
        <f>SUM(G38:G43)</f>
        <v>0</v>
      </c>
    </row>
    <row r="38" spans="2:7" ht="11.25" customHeight="1" x14ac:dyDescent="0.2">
      <c r="B38" s="321" t="s">
        <v>401</v>
      </c>
      <c r="C38" s="322"/>
      <c r="D38" s="322"/>
      <c r="E38" s="323" t="s">
        <v>402</v>
      </c>
      <c r="F38" s="322"/>
      <c r="G38" s="324"/>
    </row>
    <row r="39" spans="2:7" ht="11.25" customHeight="1" x14ac:dyDescent="0.2">
      <c r="B39" s="321" t="s">
        <v>403</v>
      </c>
      <c r="C39" s="322"/>
      <c r="D39" s="322"/>
      <c r="E39" s="323" t="s">
        <v>404</v>
      </c>
      <c r="F39" s="322"/>
      <c r="G39" s="324"/>
    </row>
    <row r="40" spans="2:7" ht="25.5" x14ac:dyDescent="0.2">
      <c r="B40" s="321" t="s">
        <v>405</v>
      </c>
      <c r="C40" s="322"/>
      <c r="D40" s="322"/>
      <c r="E40" s="323" t="s">
        <v>406</v>
      </c>
      <c r="F40" s="322"/>
      <c r="G40" s="324"/>
    </row>
    <row r="41" spans="2:7" ht="25.5" x14ac:dyDescent="0.2">
      <c r="B41" s="321" t="s">
        <v>407</v>
      </c>
      <c r="C41" s="322"/>
      <c r="D41" s="322"/>
      <c r="E41" s="323" t="s">
        <v>408</v>
      </c>
      <c r="F41" s="322"/>
      <c r="G41" s="324"/>
    </row>
    <row r="42" spans="2:7" ht="25.5" x14ac:dyDescent="0.2">
      <c r="B42" s="321" t="s">
        <v>409</v>
      </c>
      <c r="C42" s="322"/>
      <c r="D42" s="322"/>
      <c r="E42" s="323" t="s">
        <v>410</v>
      </c>
      <c r="F42" s="322"/>
      <c r="G42" s="324"/>
    </row>
    <row r="43" spans="2:7" ht="11.25" customHeight="1" x14ac:dyDescent="0.2">
      <c r="B43" s="317" t="s">
        <v>411</v>
      </c>
      <c r="C43" s="1214"/>
      <c r="D43" s="1214"/>
      <c r="E43" s="323" t="s">
        <v>412</v>
      </c>
      <c r="F43" s="322"/>
      <c r="G43" s="324"/>
    </row>
    <row r="44" spans="2:7" ht="25.5" x14ac:dyDescent="0.2">
      <c r="B44" s="317" t="s">
        <v>413</v>
      </c>
      <c r="C44" s="318">
        <f>SUM(C45:C46)</f>
        <v>0</v>
      </c>
      <c r="D44" s="318">
        <f>SUM(D45:D46)</f>
        <v>0</v>
      </c>
      <c r="E44" s="319" t="s">
        <v>414</v>
      </c>
      <c r="F44" s="318">
        <f>SUM(F45:F47)</f>
        <v>0</v>
      </c>
      <c r="G44" s="320">
        <f>SUM(G45:G47)</f>
        <v>0</v>
      </c>
    </row>
    <row r="45" spans="2:7" ht="25.5" x14ac:dyDescent="0.2">
      <c r="B45" s="321" t="s">
        <v>415</v>
      </c>
      <c r="C45" s="322"/>
      <c r="D45" s="322"/>
      <c r="E45" s="323" t="s">
        <v>416</v>
      </c>
      <c r="F45" s="322"/>
      <c r="G45" s="324"/>
    </row>
    <row r="46" spans="2:7" ht="11.25" customHeight="1" x14ac:dyDescent="0.2">
      <c r="B46" s="321" t="s">
        <v>417</v>
      </c>
      <c r="C46" s="322"/>
      <c r="D46" s="322"/>
      <c r="E46" s="323" t="s">
        <v>418</v>
      </c>
      <c r="F46" s="322"/>
      <c r="G46" s="324"/>
    </row>
    <row r="47" spans="2:7" ht="15" customHeight="1" x14ac:dyDescent="0.2">
      <c r="B47" s="317" t="s">
        <v>419</v>
      </c>
      <c r="C47" s="318">
        <f>SUM(C48:C51)</f>
        <v>0</v>
      </c>
      <c r="D47" s="318">
        <f>SUM(D48:D51)</f>
        <v>0</v>
      </c>
      <c r="E47" s="323" t="s">
        <v>420</v>
      </c>
      <c r="F47" s="322"/>
      <c r="G47" s="324"/>
    </row>
    <row r="48" spans="2:7" ht="15" customHeight="1" x14ac:dyDescent="0.2">
      <c r="B48" s="321" t="s">
        <v>421</v>
      </c>
      <c r="C48" s="322"/>
      <c r="D48" s="322"/>
      <c r="E48" s="319" t="s">
        <v>422</v>
      </c>
      <c r="F48" s="318">
        <f>SUM(F49:F51)</f>
        <v>0</v>
      </c>
      <c r="G48" s="320">
        <f>SUM(G49:G51)</f>
        <v>0</v>
      </c>
    </row>
    <row r="49" spans="2:7" ht="25.5" x14ac:dyDescent="0.2">
      <c r="B49" s="321" t="s">
        <v>423</v>
      </c>
      <c r="C49" s="322"/>
      <c r="D49" s="322"/>
      <c r="E49" s="323" t="s">
        <v>424</v>
      </c>
      <c r="F49" s="322"/>
      <c r="G49" s="324"/>
    </row>
    <row r="50" spans="2:7" ht="25.5" x14ac:dyDescent="0.2">
      <c r="B50" s="321" t="s">
        <v>425</v>
      </c>
      <c r="C50" s="322"/>
      <c r="D50" s="322"/>
      <c r="E50" s="323" t="s">
        <v>426</v>
      </c>
      <c r="F50" s="322"/>
      <c r="G50" s="324"/>
    </row>
    <row r="51" spans="2:7" ht="11.25" customHeight="1" x14ac:dyDescent="0.2">
      <c r="B51" s="321" t="s">
        <v>427</v>
      </c>
      <c r="C51" s="322"/>
      <c r="D51" s="322"/>
      <c r="E51" s="323" t="s">
        <v>428</v>
      </c>
      <c r="F51" s="322"/>
      <c r="G51" s="324"/>
    </row>
    <row r="52" spans="2:7" ht="7.5" customHeight="1" x14ac:dyDescent="0.2">
      <c r="B52" s="326"/>
      <c r="C52" s="327"/>
      <c r="D52" s="327"/>
      <c r="E52" s="328"/>
      <c r="F52" s="327"/>
      <c r="G52" s="329"/>
    </row>
    <row r="53" spans="2:7" ht="25.5" x14ac:dyDescent="0.2">
      <c r="B53" s="330" t="s">
        <v>429</v>
      </c>
      <c r="C53" s="331">
        <f>C15+C23+C31+C37+C43+C44+C47</f>
        <v>0</v>
      </c>
      <c r="D53" s="331">
        <f>D15+D23+D31+D37+D43+D44+D47</f>
        <v>0</v>
      </c>
      <c r="E53" s="332" t="s">
        <v>430</v>
      </c>
      <c r="F53" s="331">
        <f>F15+F25+F29+F32+F33+F37+F44+F48</f>
        <v>0</v>
      </c>
      <c r="G53" s="333">
        <f>G15+G25+G29+G32+G33+G37+G44+G48</f>
        <v>0</v>
      </c>
    </row>
    <row r="54" spans="2:7" ht="7.5" customHeight="1" x14ac:dyDescent="0.2">
      <c r="B54" s="334"/>
      <c r="C54" s="327"/>
      <c r="D54" s="335"/>
      <c r="E54" s="336"/>
      <c r="F54" s="335"/>
      <c r="G54" s="329"/>
    </row>
    <row r="55" spans="2:7" x14ac:dyDescent="0.2">
      <c r="B55" s="312" t="s">
        <v>431</v>
      </c>
      <c r="C55" s="313"/>
      <c r="D55" s="313"/>
      <c r="E55" s="337" t="s">
        <v>432</v>
      </c>
      <c r="F55" s="338"/>
      <c r="G55" s="339"/>
    </row>
    <row r="56" spans="2:7" ht="11.25" customHeight="1" x14ac:dyDescent="0.2">
      <c r="B56" s="321" t="s">
        <v>433</v>
      </c>
      <c r="C56" s="322"/>
      <c r="D56" s="322"/>
      <c r="E56" s="340" t="s">
        <v>434</v>
      </c>
      <c r="F56" s="341"/>
      <c r="G56" s="342"/>
    </row>
    <row r="57" spans="2:7" ht="25.5" x14ac:dyDescent="0.2">
      <c r="B57" s="343" t="s">
        <v>435</v>
      </c>
      <c r="C57" s="322"/>
      <c r="D57" s="322"/>
      <c r="E57" s="340" t="s">
        <v>436</v>
      </c>
      <c r="F57" s="341"/>
      <c r="G57" s="342"/>
    </row>
    <row r="58" spans="2:7" ht="25.5" x14ac:dyDescent="0.2">
      <c r="B58" s="343" t="s">
        <v>437</v>
      </c>
      <c r="C58" s="322"/>
      <c r="D58" s="322"/>
      <c r="E58" s="340" t="s">
        <v>438</v>
      </c>
      <c r="F58" s="341"/>
      <c r="G58" s="342"/>
    </row>
    <row r="59" spans="2:7" ht="11.25" customHeight="1" x14ac:dyDescent="0.2">
      <c r="B59" s="321" t="s">
        <v>439</v>
      </c>
      <c r="C59" s="322"/>
      <c r="D59" s="322"/>
      <c r="E59" s="340" t="s">
        <v>440</v>
      </c>
      <c r="F59" s="341"/>
      <c r="G59" s="342"/>
    </row>
    <row r="60" spans="2:7" ht="25.5" x14ac:dyDescent="0.2">
      <c r="B60" s="321" t="s">
        <v>441</v>
      </c>
      <c r="C60" s="322"/>
      <c r="D60" s="322"/>
      <c r="E60" s="340" t="s">
        <v>442</v>
      </c>
      <c r="F60" s="341"/>
      <c r="G60" s="342"/>
    </row>
    <row r="61" spans="2:7" ht="25.5" x14ac:dyDescent="0.2">
      <c r="B61" s="321" t="s">
        <v>443</v>
      </c>
      <c r="C61" s="322"/>
      <c r="D61" s="322"/>
      <c r="E61" s="340" t="s">
        <v>444</v>
      </c>
      <c r="F61" s="341"/>
      <c r="G61" s="342"/>
    </row>
    <row r="62" spans="2:7" ht="11.25" customHeight="1" x14ac:dyDescent="0.2">
      <c r="B62" s="321" t="s">
        <v>445</v>
      </c>
      <c r="C62" s="322"/>
      <c r="D62" s="322"/>
      <c r="E62" s="328"/>
      <c r="F62" s="327"/>
      <c r="G62" s="329"/>
    </row>
    <row r="63" spans="2:7" ht="25.5" x14ac:dyDescent="0.2">
      <c r="B63" s="321" t="s">
        <v>446</v>
      </c>
      <c r="C63" s="344"/>
      <c r="D63" s="322"/>
      <c r="E63" s="345" t="s">
        <v>447</v>
      </c>
      <c r="F63" s="318">
        <f>SUM(F56:F61)</f>
        <v>0</v>
      </c>
      <c r="G63" s="320">
        <f>SUM(G56:G61)</f>
        <v>0</v>
      </c>
    </row>
    <row r="64" spans="2:7" x14ac:dyDescent="0.2">
      <c r="B64" s="321" t="s">
        <v>448</v>
      </c>
      <c r="C64" s="322"/>
      <c r="D64" s="322"/>
      <c r="E64" s="328"/>
      <c r="F64" s="327"/>
      <c r="G64" s="329"/>
    </row>
    <row r="65" spans="2:7" ht="15" customHeight="1" x14ac:dyDescent="0.2">
      <c r="B65" s="326"/>
      <c r="C65" s="327"/>
      <c r="D65" s="327"/>
      <c r="E65" s="345" t="s">
        <v>449</v>
      </c>
      <c r="F65" s="346">
        <f>F53+F63</f>
        <v>0</v>
      </c>
      <c r="G65" s="347">
        <f>G53+G63</f>
        <v>0</v>
      </c>
    </row>
    <row r="66" spans="2:7" ht="25.5" x14ac:dyDescent="0.2">
      <c r="B66" s="348" t="s">
        <v>450</v>
      </c>
      <c r="C66" s="318">
        <f>SUM(C56:C64)</f>
        <v>0</v>
      </c>
      <c r="D66" s="318">
        <f>SUM(D56:D64)</f>
        <v>0</v>
      </c>
      <c r="E66" s="328"/>
      <c r="F66" s="327"/>
      <c r="G66" s="329"/>
    </row>
    <row r="67" spans="2:7" ht="9" customHeight="1" x14ac:dyDescent="0.2">
      <c r="B67" s="326"/>
      <c r="C67" s="327"/>
      <c r="D67" s="327"/>
      <c r="E67" s="349" t="s">
        <v>451</v>
      </c>
      <c r="F67" s="327"/>
      <c r="G67" s="329"/>
    </row>
    <row r="68" spans="2:7" ht="15" customHeight="1" x14ac:dyDescent="0.2">
      <c r="B68" s="348" t="s">
        <v>452</v>
      </c>
      <c r="C68" s="346">
        <f>C53+C66</f>
        <v>0</v>
      </c>
      <c r="D68" s="346">
        <f>D53+D66</f>
        <v>0</v>
      </c>
      <c r="E68" s="328"/>
      <c r="F68" s="327"/>
      <c r="G68" s="329"/>
    </row>
    <row r="69" spans="2:7" ht="25.5" x14ac:dyDescent="0.2">
      <c r="B69" s="326"/>
      <c r="C69" s="327"/>
      <c r="D69" s="327"/>
      <c r="E69" s="345" t="s">
        <v>453</v>
      </c>
      <c r="F69" s="318">
        <f>SUM(F70:F72)</f>
        <v>0</v>
      </c>
      <c r="G69" s="320">
        <f>SUM(G70:G72)</f>
        <v>0</v>
      </c>
    </row>
    <row r="70" spans="2:7" ht="11.25" customHeight="1" x14ac:dyDescent="0.2">
      <c r="B70" s="350"/>
      <c r="C70" s="351"/>
      <c r="D70" s="352"/>
      <c r="E70" s="353" t="s">
        <v>454</v>
      </c>
      <c r="F70" s="354"/>
      <c r="G70" s="324"/>
    </row>
    <row r="71" spans="2:7" ht="11.25" customHeight="1" x14ac:dyDescent="0.2">
      <c r="B71" s="350"/>
      <c r="C71" s="351"/>
      <c r="D71" s="351"/>
      <c r="E71" s="353" t="s">
        <v>455</v>
      </c>
      <c r="F71" s="354"/>
      <c r="G71" s="324"/>
    </row>
    <row r="72" spans="2:7" ht="25.5" x14ac:dyDescent="0.2">
      <c r="B72" s="326"/>
      <c r="C72" s="327"/>
      <c r="D72" s="327"/>
      <c r="E72" s="323" t="s">
        <v>456</v>
      </c>
      <c r="F72" s="322"/>
      <c r="G72" s="324"/>
    </row>
    <row r="73" spans="2:7" ht="9" customHeight="1" x14ac:dyDescent="0.2">
      <c r="B73" s="326"/>
      <c r="C73" s="327"/>
      <c r="D73" s="327"/>
      <c r="E73" s="328"/>
      <c r="F73" s="327"/>
      <c r="G73" s="329"/>
    </row>
    <row r="74" spans="2:7" ht="25.5" x14ac:dyDescent="0.2">
      <c r="B74" s="326"/>
      <c r="C74" s="327"/>
      <c r="D74" s="327"/>
      <c r="E74" s="345" t="s">
        <v>457</v>
      </c>
      <c r="F74" s="318">
        <f>SUM(F75:F79)</f>
        <v>0</v>
      </c>
      <c r="G74" s="320">
        <f>SUM(G75:G79)</f>
        <v>0</v>
      </c>
    </row>
    <row r="75" spans="2:7" ht="11.25" customHeight="1" x14ac:dyDescent="0.2">
      <c r="B75" s="326"/>
      <c r="C75" s="327"/>
      <c r="D75" s="327"/>
      <c r="E75" s="323" t="s">
        <v>458</v>
      </c>
      <c r="F75" s="322"/>
      <c r="G75" s="324"/>
    </row>
    <row r="76" spans="2:7" ht="11.25" customHeight="1" x14ac:dyDescent="0.2">
      <c r="B76" s="326"/>
      <c r="C76" s="327"/>
      <c r="D76" s="327"/>
      <c r="E76" s="323" t="s">
        <v>459</v>
      </c>
      <c r="F76" s="322"/>
      <c r="G76" s="324"/>
    </row>
    <row r="77" spans="2:7" ht="11.25" customHeight="1" x14ac:dyDescent="0.2">
      <c r="B77" s="326"/>
      <c r="C77" s="327"/>
      <c r="D77" s="327"/>
      <c r="E77" s="323" t="s">
        <v>460</v>
      </c>
      <c r="F77" s="322"/>
      <c r="G77" s="324"/>
    </row>
    <row r="78" spans="2:7" ht="11.25" customHeight="1" x14ac:dyDescent="0.2">
      <c r="B78" s="326"/>
      <c r="C78" s="327"/>
      <c r="D78" s="327"/>
      <c r="E78" s="323" t="s">
        <v>461</v>
      </c>
      <c r="F78" s="322"/>
      <c r="G78" s="324"/>
    </row>
    <row r="79" spans="2:7" ht="25.5" x14ac:dyDescent="0.2">
      <c r="B79" s="326"/>
      <c r="C79" s="327"/>
      <c r="D79" s="327"/>
      <c r="E79" s="323" t="s">
        <v>462</v>
      </c>
      <c r="F79" s="322"/>
      <c r="G79" s="324"/>
    </row>
    <row r="80" spans="2:7" ht="9" customHeight="1" x14ac:dyDescent="0.2">
      <c r="B80" s="326"/>
      <c r="C80" s="327"/>
      <c r="D80" s="327"/>
      <c r="E80" s="355"/>
      <c r="F80" s="356"/>
      <c r="G80" s="357"/>
    </row>
    <row r="81" spans="2:7" ht="38.25" x14ac:dyDescent="0.2">
      <c r="B81" s="326"/>
      <c r="C81" s="327"/>
      <c r="D81" s="327"/>
      <c r="E81" s="345" t="s">
        <v>463</v>
      </c>
      <c r="F81" s="318">
        <f>SUM(F82:F83)</f>
        <v>0</v>
      </c>
      <c r="G81" s="320">
        <f>SUM(G82:G83)</f>
        <v>0</v>
      </c>
    </row>
    <row r="82" spans="2:7" ht="11.25" customHeight="1" x14ac:dyDescent="0.2">
      <c r="B82" s="326"/>
      <c r="C82" s="327"/>
      <c r="D82" s="327"/>
      <c r="E82" s="323" t="s">
        <v>464</v>
      </c>
      <c r="F82" s="322"/>
      <c r="G82" s="324"/>
    </row>
    <row r="83" spans="2:7" ht="25.5" x14ac:dyDescent="0.2">
      <c r="B83" s="326"/>
      <c r="C83" s="327"/>
      <c r="D83" s="327"/>
      <c r="E83" s="323" t="s">
        <v>465</v>
      </c>
      <c r="F83" s="322"/>
      <c r="G83" s="324"/>
    </row>
    <row r="84" spans="2:7" ht="9" customHeight="1" x14ac:dyDescent="0.2">
      <c r="B84" s="326"/>
      <c r="C84" s="327"/>
      <c r="D84" s="327"/>
      <c r="E84" s="355"/>
      <c r="F84" s="356"/>
      <c r="G84" s="357"/>
    </row>
    <row r="85" spans="2:7" ht="25.5" x14ac:dyDescent="0.2">
      <c r="B85" s="326"/>
      <c r="C85" s="327"/>
      <c r="D85" s="327"/>
      <c r="E85" s="345" t="s">
        <v>466</v>
      </c>
      <c r="F85" s="318">
        <f>F69+F74+F81</f>
        <v>0</v>
      </c>
      <c r="G85" s="320">
        <f>G69+G74+G81</f>
        <v>0</v>
      </c>
    </row>
    <row r="86" spans="2:7" ht="9" customHeight="1" x14ac:dyDescent="0.2">
      <c r="B86" s="326"/>
      <c r="C86" s="327"/>
      <c r="D86" s="327"/>
      <c r="E86" s="355"/>
      <c r="F86" s="356"/>
      <c r="G86" s="357"/>
    </row>
    <row r="87" spans="2:7" ht="25.5" x14ac:dyDescent="0.2">
      <c r="B87" s="326"/>
      <c r="C87" s="327"/>
      <c r="D87" s="327"/>
      <c r="E87" s="345" t="s">
        <v>467</v>
      </c>
      <c r="F87" s="346">
        <f>F65+F85</f>
        <v>0</v>
      </c>
      <c r="G87" s="347">
        <f>G65+G85</f>
        <v>0</v>
      </c>
    </row>
    <row r="88" spans="2:7" ht="9" customHeight="1" x14ac:dyDescent="0.2">
      <c r="B88" s="358"/>
      <c r="C88" s="359"/>
      <c r="D88" s="359"/>
      <c r="E88" s="360"/>
      <c r="F88" s="359"/>
      <c r="G88" s="361"/>
    </row>
    <row r="89" spans="2:7" ht="7.5" customHeight="1" x14ac:dyDescent="0.2">
      <c r="B89" s="362"/>
      <c r="C89" s="363"/>
      <c r="D89" s="363"/>
      <c r="E89" s="364"/>
      <c r="F89" s="363"/>
      <c r="G89" s="365"/>
    </row>
    <row r="90" spans="2:7" ht="27" customHeight="1" x14ac:dyDescent="0.2">
      <c r="B90" s="2094" t="s">
        <v>204</v>
      </c>
      <c r="C90" s="2094"/>
      <c r="D90" s="2094"/>
      <c r="E90" s="2094"/>
      <c r="F90" s="2094"/>
      <c r="G90" s="2094"/>
    </row>
    <row r="91" spans="2:7" ht="15" customHeight="1" x14ac:dyDescent="0.2">
      <c r="B91" s="366"/>
      <c r="C91" s="366"/>
      <c r="D91" s="366"/>
      <c r="E91" s="366"/>
      <c r="F91" s="366"/>
      <c r="G91" s="366"/>
    </row>
    <row r="92" spans="2:7" x14ac:dyDescent="0.2">
      <c r="B92" s="9"/>
      <c r="C92" s="9"/>
      <c r="D92" s="9"/>
      <c r="E92" s="9"/>
      <c r="F92" s="9"/>
      <c r="G92" s="9"/>
    </row>
    <row r="93" spans="2:7" x14ac:dyDescent="0.2">
      <c r="B93" s="2095"/>
      <c r="C93" s="2095"/>
      <c r="D93" s="9"/>
      <c r="E93" s="9"/>
      <c r="F93" s="9"/>
      <c r="G93" s="9"/>
    </row>
    <row r="94" spans="2:7" x14ac:dyDescent="0.2">
      <c r="B94" s="2096"/>
      <c r="C94" s="2096"/>
      <c r="D94" s="9"/>
      <c r="E94" s="9"/>
      <c r="F94" s="9"/>
      <c r="G94" s="9"/>
    </row>
    <row r="95" spans="2:7" x14ac:dyDescent="0.2">
      <c r="B95" s="367"/>
      <c r="C95" s="367"/>
      <c r="D95" s="9"/>
      <c r="E95" s="9"/>
      <c r="F95" s="9"/>
      <c r="G95" s="9"/>
    </row>
    <row r="96" spans="2:7" x14ac:dyDescent="0.2">
      <c r="B96" s="2097"/>
      <c r="C96" s="2097"/>
      <c r="D96" s="9"/>
      <c r="E96" s="9"/>
      <c r="F96" s="9"/>
      <c r="G96" s="9"/>
    </row>
  </sheetData>
  <mergeCells count="16">
    <mergeCell ref="B90:G90"/>
    <mergeCell ref="B93:C93"/>
    <mergeCell ref="B94:C94"/>
    <mergeCell ref="B96:C96"/>
    <mergeCell ref="B10:B12"/>
    <mergeCell ref="C10:C12"/>
    <mergeCell ref="D10:D12"/>
    <mergeCell ref="E10:E12"/>
    <mergeCell ref="F10:F12"/>
    <mergeCell ref="G10:G12"/>
    <mergeCell ref="B9:G9"/>
    <mergeCell ref="B2:G2"/>
    <mergeCell ref="B3:G3"/>
    <mergeCell ref="B4:G4"/>
    <mergeCell ref="B5:G5"/>
    <mergeCell ref="B6:G6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  <rowBreaks count="2" manualBreakCount="2">
    <brk id="60" min="1" max="6" man="1"/>
    <brk id="95" min="1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6A6B6-89D9-4EBD-96D6-A140B4C7D44F}">
  <dimension ref="B1:I68"/>
  <sheetViews>
    <sheetView showGridLines="0" zoomScale="130" zoomScaleNormal="130" workbookViewId="0">
      <selection activeCell="D36" sqref="D36:E36"/>
    </sheetView>
  </sheetViews>
  <sheetFormatPr baseColWidth="10" defaultColWidth="11.42578125" defaultRowHeight="14.25" x14ac:dyDescent="0.2"/>
  <cols>
    <col min="1" max="1" width="0.7109375" style="7" customWidth="1"/>
    <col min="2" max="2" width="4.85546875" style="7" customWidth="1"/>
    <col min="3" max="3" width="89.28515625" style="7" customWidth="1"/>
    <col min="4" max="4" width="17.5703125" style="7" customWidth="1"/>
    <col min="5" max="5" width="13.42578125" style="7" customWidth="1"/>
    <col min="6" max="6" width="17.140625" style="7" customWidth="1"/>
    <col min="7" max="7" width="0.5703125" style="7" customWidth="1"/>
    <col min="8" max="16384" width="11.42578125" style="7"/>
  </cols>
  <sheetData>
    <row r="1" spans="2:7" ht="4.5" customHeight="1" thickBot="1" x14ac:dyDescent="0.25"/>
    <row r="2" spans="2:7" ht="23.25" customHeight="1" thickTop="1" x14ac:dyDescent="0.2">
      <c r="B2" s="2105" t="s">
        <v>1053</v>
      </c>
      <c r="C2" s="2106"/>
      <c r="D2" s="2106"/>
      <c r="E2" s="2106"/>
      <c r="F2" s="2107"/>
      <c r="G2" s="368"/>
    </row>
    <row r="3" spans="2:7" ht="10.5" customHeight="1" x14ac:dyDescent="0.2">
      <c r="B3" s="2108" t="s">
        <v>468</v>
      </c>
      <c r="C3" s="2109"/>
      <c r="D3" s="2109"/>
      <c r="E3" s="2109"/>
      <c r="F3" s="2110"/>
      <c r="G3" s="369"/>
    </row>
    <row r="4" spans="2:7" ht="10.5" customHeight="1" x14ac:dyDescent="0.2">
      <c r="B4" s="2108" t="s">
        <v>1151</v>
      </c>
      <c r="C4" s="2109"/>
      <c r="D4" s="2109"/>
      <c r="E4" s="2109"/>
      <c r="F4" s="2110"/>
      <c r="G4" s="369"/>
    </row>
    <row r="5" spans="2:7" ht="10.5" customHeight="1" x14ac:dyDescent="0.2">
      <c r="B5" s="2111" t="s">
        <v>469</v>
      </c>
      <c r="C5" s="2092"/>
      <c r="D5" s="2092"/>
      <c r="E5" s="2092"/>
      <c r="F5" s="2112"/>
      <c r="G5" s="369"/>
    </row>
    <row r="6" spans="2:7" ht="10.5" customHeight="1" x14ac:dyDescent="0.2">
      <c r="B6" s="478"/>
      <c r="C6" s="306"/>
      <c r="D6" s="306"/>
      <c r="E6" s="306"/>
      <c r="F6" s="479"/>
      <c r="G6" s="369"/>
    </row>
    <row r="7" spans="2:7" ht="15" thickBot="1" x14ac:dyDescent="0.25">
      <c r="B7" s="2120" t="s">
        <v>470</v>
      </c>
      <c r="C7" s="2121"/>
      <c r="D7" s="370"/>
      <c r="E7" s="370"/>
      <c r="F7" s="371"/>
    </row>
    <row r="8" spans="2:7" ht="14.25" customHeight="1" thickTop="1" x14ac:dyDescent="0.2">
      <c r="B8" s="2113" t="s">
        <v>354</v>
      </c>
      <c r="C8" s="2114"/>
      <c r="D8" s="2117" t="s">
        <v>952</v>
      </c>
      <c r="E8" s="2119" t="s">
        <v>471</v>
      </c>
      <c r="F8" s="372" t="s">
        <v>472</v>
      </c>
    </row>
    <row r="9" spans="2:7" ht="14.25" customHeight="1" thickBot="1" x14ac:dyDescent="0.25">
      <c r="B9" s="2115"/>
      <c r="C9" s="2116"/>
      <c r="D9" s="2118"/>
      <c r="E9" s="2118"/>
      <c r="F9" s="373" t="s">
        <v>473</v>
      </c>
    </row>
    <row r="10" spans="2:7" ht="19.5" customHeight="1" x14ac:dyDescent="0.2">
      <c r="B10" s="374"/>
      <c r="C10" s="375" t="s">
        <v>474</v>
      </c>
      <c r="D10" s="376">
        <f>D11+D12+D13</f>
        <v>0</v>
      </c>
      <c r="E10" s="376">
        <f t="shared" ref="E10:F10" si="0">E11+E12+E13</f>
        <v>0</v>
      </c>
      <c r="F10" s="376">
        <f t="shared" si="0"/>
        <v>0</v>
      </c>
    </row>
    <row r="11" spans="2:7" x14ac:dyDescent="0.2">
      <c r="B11" s="377"/>
      <c r="C11" s="378" t="s">
        <v>475</v>
      </c>
      <c r="D11" s="379"/>
      <c r="E11" s="379"/>
      <c r="F11" s="379"/>
    </row>
    <row r="12" spans="2:7" x14ac:dyDescent="0.2">
      <c r="B12" s="377"/>
      <c r="C12" s="378" t="s">
        <v>476</v>
      </c>
      <c r="D12" s="379"/>
      <c r="E12" s="379"/>
      <c r="F12" s="379"/>
    </row>
    <row r="13" spans="2:7" x14ac:dyDescent="0.2">
      <c r="B13" s="377"/>
      <c r="C13" s="378" t="s">
        <v>477</v>
      </c>
      <c r="D13" s="379"/>
      <c r="E13" s="379"/>
      <c r="F13" s="379"/>
    </row>
    <row r="14" spans="2:7" ht="19.5" customHeight="1" x14ac:dyDescent="0.2">
      <c r="B14" s="380"/>
      <c r="C14" s="381" t="s">
        <v>478</v>
      </c>
      <c r="D14" s="382">
        <f>D15+D16</f>
        <v>0</v>
      </c>
      <c r="E14" s="382">
        <f t="shared" ref="E14:F14" si="1">E15+E16</f>
        <v>0</v>
      </c>
      <c r="F14" s="382">
        <f t="shared" si="1"/>
        <v>0</v>
      </c>
    </row>
    <row r="15" spans="2:7" x14ac:dyDescent="0.2">
      <c r="B15" s="377"/>
      <c r="C15" s="378" t="s">
        <v>479</v>
      </c>
      <c r="D15" s="379"/>
      <c r="E15" s="379"/>
      <c r="F15" s="379"/>
    </row>
    <row r="16" spans="2:7" x14ac:dyDescent="0.2">
      <c r="B16" s="377"/>
      <c r="C16" s="378" t="s">
        <v>480</v>
      </c>
      <c r="D16" s="379"/>
      <c r="E16" s="379"/>
      <c r="F16" s="379"/>
    </row>
    <row r="17" spans="2:6" ht="19.5" customHeight="1" x14ac:dyDescent="0.2">
      <c r="B17" s="377"/>
      <c r="C17" s="381" t="s">
        <v>481</v>
      </c>
      <c r="D17" s="383">
        <f>D18+D19</f>
        <v>0</v>
      </c>
      <c r="E17" s="383">
        <f t="shared" ref="E17:F17" si="2">E18+E19</f>
        <v>0</v>
      </c>
      <c r="F17" s="383">
        <f t="shared" si="2"/>
        <v>0</v>
      </c>
    </row>
    <row r="18" spans="2:6" x14ac:dyDescent="0.2">
      <c r="B18" s="377"/>
      <c r="C18" s="378" t="s">
        <v>482</v>
      </c>
      <c r="D18" s="383"/>
      <c r="E18" s="379"/>
      <c r="F18" s="379"/>
    </row>
    <row r="19" spans="2:6" ht="15" customHeight="1" x14ac:dyDescent="0.2">
      <c r="B19" s="377"/>
      <c r="C19" s="378" t="s">
        <v>483</v>
      </c>
      <c r="D19" s="383"/>
      <c r="E19" s="379"/>
      <c r="F19" s="379"/>
    </row>
    <row r="20" spans="2:6" ht="19.5" customHeight="1" x14ac:dyDescent="0.2">
      <c r="B20" s="377"/>
      <c r="C20" s="384" t="s">
        <v>484</v>
      </c>
      <c r="D20" s="382">
        <f>D10-D14+D17</f>
        <v>0</v>
      </c>
      <c r="E20" s="382">
        <f t="shared" ref="E20:F20" si="3">E10-E14+E17</f>
        <v>0</v>
      </c>
      <c r="F20" s="382">
        <f t="shared" si="3"/>
        <v>0</v>
      </c>
    </row>
    <row r="21" spans="2:6" ht="19.5" customHeight="1" x14ac:dyDescent="0.2">
      <c r="B21" s="377"/>
      <c r="C21" s="381" t="s">
        <v>485</v>
      </c>
      <c r="D21" s="379">
        <f>+D20-D13</f>
        <v>0</v>
      </c>
      <c r="E21" s="379">
        <f t="shared" ref="E21:F21" si="4">+E20-E13</f>
        <v>0</v>
      </c>
      <c r="F21" s="379">
        <f t="shared" si="4"/>
        <v>0</v>
      </c>
    </row>
    <row r="22" spans="2:6" ht="27" customHeight="1" thickBot="1" x14ac:dyDescent="0.25">
      <c r="B22" s="385"/>
      <c r="C22" s="386" t="s">
        <v>486</v>
      </c>
      <c r="D22" s="387">
        <f>D21-D17</f>
        <v>0</v>
      </c>
      <c r="E22" s="387">
        <f t="shared" ref="E22:F22" si="5">E21-E17</f>
        <v>0</v>
      </c>
      <c r="F22" s="387">
        <f t="shared" si="5"/>
        <v>0</v>
      </c>
    </row>
    <row r="23" spans="2:6" ht="8.25" customHeight="1" thickBot="1" x14ac:dyDescent="0.25">
      <c r="B23" s="388"/>
      <c r="C23" s="388"/>
      <c r="D23" s="388"/>
      <c r="E23" s="388"/>
      <c r="F23" s="388"/>
    </row>
    <row r="24" spans="2:6" ht="16.5" customHeight="1" thickBot="1" x14ac:dyDescent="0.25">
      <c r="B24" s="2122" t="s">
        <v>487</v>
      </c>
      <c r="C24" s="2123"/>
      <c r="D24" s="389" t="s">
        <v>488</v>
      </c>
      <c r="E24" s="389" t="s">
        <v>489</v>
      </c>
      <c r="F24" s="389" t="s">
        <v>490</v>
      </c>
    </row>
    <row r="25" spans="2:6" ht="22.5" customHeight="1" x14ac:dyDescent="0.2">
      <c r="B25" s="480"/>
      <c r="C25" s="481" t="s">
        <v>491</v>
      </c>
      <c r="D25" s="482">
        <f>D26+D27</f>
        <v>0</v>
      </c>
      <c r="E25" s="482">
        <f t="shared" ref="E25:F25" si="6">E26+E27</f>
        <v>0</v>
      </c>
      <c r="F25" s="483">
        <f t="shared" si="6"/>
        <v>0</v>
      </c>
    </row>
    <row r="26" spans="2:6" x14ac:dyDescent="0.2">
      <c r="B26" s="390"/>
      <c r="C26" s="378" t="s">
        <v>492</v>
      </c>
      <c r="D26" s="391"/>
      <c r="E26" s="392"/>
      <c r="F26" s="379"/>
    </row>
    <row r="27" spans="2:6" x14ac:dyDescent="0.2">
      <c r="B27" s="390"/>
      <c r="C27" s="378" t="s">
        <v>493</v>
      </c>
      <c r="D27" s="391"/>
      <c r="E27" s="392"/>
      <c r="F27" s="379"/>
    </row>
    <row r="28" spans="2:6" ht="22.5" customHeight="1" thickBot="1" x14ac:dyDescent="0.25">
      <c r="B28" s="393"/>
      <c r="C28" s="394" t="s">
        <v>494</v>
      </c>
      <c r="D28" s="395">
        <f>D22+D25</f>
        <v>0</v>
      </c>
      <c r="E28" s="395">
        <f t="shared" ref="E28:F28" si="7">E22+E25</f>
        <v>0</v>
      </c>
      <c r="F28" s="484">
        <f t="shared" si="7"/>
        <v>0</v>
      </c>
    </row>
    <row r="29" spans="2:6" ht="8.25" customHeight="1" thickBot="1" x14ac:dyDescent="0.25">
      <c r="C29" s="396"/>
    </row>
    <row r="30" spans="2:6" ht="11.25" customHeight="1" x14ac:dyDescent="0.2">
      <c r="B30" s="2113" t="s">
        <v>487</v>
      </c>
      <c r="C30" s="2114"/>
      <c r="D30" s="2124" t="s">
        <v>953</v>
      </c>
      <c r="E30" s="2125" t="s">
        <v>489</v>
      </c>
      <c r="F30" s="397" t="s">
        <v>472</v>
      </c>
    </row>
    <row r="31" spans="2:6" ht="11.25" customHeight="1" thickBot="1" x14ac:dyDescent="0.25">
      <c r="B31" s="2115"/>
      <c r="C31" s="2116"/>
      <c r="D31" s="2118"/>
      <c r="E31" s="2126"/>
      <c r="F31" s="398" t="s">
        <v>490</v>
      </c>
    </row>
    <row r="32" spans="2:6" ht="22.5" customHeight="1" x14ac:dyDescent="0.2">
      <c r="B32" s="473"/>
      <c r="C32" s="475" t="s">
        <v>496</v>
      </c>
      <c r="D32" s="399">
        <f>D33+D34</f>
        <v>0</v>
      </c>
      <c r="E32" s="399">
        <f t="shared" ref="E32:F32" si="8">E33+E34</f>
        <v>0</v>
      </c>
      <c r="F32" s="399">
        <f t="shared" si="8"/>
        <v>0</v>
      </c>
    </row>
    <row r="33" spans="2:6" x14ac:dyDescent="0.2">
      <c r="B33" s="400"/>
      <c r="C33" s="401" t="s">
        <v>497</v>
      </c>
      <c r="D33" s="402"/>
      <c r="E33" s="402"/>
      <c r="F33" s="402"/>
    </row>
    <row r="34" spans="2:6" x14ac:dyDescent="0.2">
      <c r="B34" s="400"/>
      <c r="C34" s="401" t="s">
        <v>498</v>
      </c>
      <c r="D34" s="402"/>
      <c r="E34" s="402"/>
      <c r="F34" s="402"/>
    </row>
    <row r="35" spans="2:6" x14ac:dyDescent="0.2">
      <c r="B35" s="473"/>
      <c r="C35" s="475" t="s">
        <v>499</v>
      </c>
      <c r="D35" s="399">
        <f>D36+D37</f>
        <v>0</v>
      </c>
      <c r="E35" s="399">
        <f t="shared" ref="E35:F35" si="9">E36+E37</f>
        <v>0</v>
      </c>
      <c r="F35" s="399">
        <f t="shared" si="9"/>
        <v>0</v>
      </c>
    </row>
    <row r="36" spans="2:6" x14ac:dyDescent="0.2">
      <c r="B36" s="400"/>
      <c r="C36" s="401" t="s">
        <v>500</v>
      </c>
      <c r="D36" s="402"/>
      <c r="E36" s="402"/>
      <c r="F36" s="402"/>
    </row>
    <row r="37" spans="2:6" x14ac:dyDescent="0.2">
      <c r="B37" s="400"/>
      <c r="C37" s="401" t="s">
        <v>501</v>
      </c>
      <c r="D37" s="402"/>
      <c r="E37" s="402"/>
      <c r="F37" s="402"/>
    </row>
    <row r="38" spans="2:6" x14ac:dyDescent="0.2">
      <c r="B38" s="2127"/>
      <c r="C38" s="2129" t="s">
        <v>502</v>
      </c>
      <c r="D38" s="2131">
        <f>D32-D35</f>
        <v>0</v>
      </c>
      <c r="E38" s="2131">
        <f t="shared" ref="E38:F38" si="10">E32-E35</f>
        <v>0</v>
      </c>
      <c r="F38" s="2131">
        <f t="shared" si="10"/>
        <v>0</v>
      </c>
    </row>
    <row r="39" spans="2:6" ht="15" thickBot="1" x14ac:dyDescent="0.25">
      <c r="B39" s="2128"/>
      <c r="C39" s="2130"/>
      <c r="D39" s="2132"/>
      <c r="E39" s="2132"/>
      <c r="F39" s="2132"/>
    </row>
    <row r="40" spans="2:6" ht="8.25" customHeight="1" thickBot="1" x14ac:dyDescent="0.25">
      <c r="B40" s="403"/>
      <c r="C40" s="403"/>
      <c r="D40" s="403"/>
      <c r="E40" s="403"/>
      <c r="F40" s="403"/>
    </row>
    <row r="41" spans="2:6" ht="11.25" customHeight="1" x14ac:dyDescent="0.2">
      <c r="B41" s="2113" t="s">
        <v>487</v>
      </c>
      <c r="C41" s="2114"/>
      <c r="D41" s="2124" t="s">
        <v>495</v>
      </c>
      <c r="E41" s="2125" t="s">
        <v>489</v>
      </c>
      <c r="F41" s="2124" t="s">
        <v>954</v>
      </c>
    </row>
    <row r="42" spans="2:6" ht="11.25" customHeight="1" thickBot="1" x14ac:dyDescent="0.25">
      <c r="B42" s="2115"/>
      <c r="C42" s="2116"/>
      <c r="D42" s="2118"/>
      <c r="E42" s="2126"/>
      <c r="F42" s="2118"/>
    </row>
    <row r="43" spans="2:6" ht="24.75" customHeight="1" x14ac:dyDescent="0.2">
      <c r="B43" s="404"/>
      <c r="C43" s="405" t="s">
        <v>503</v>
      </c>
      <c r="D43" s="406">
        <f>D11</f>
        <v>0</v>
      </c>
      <c r="E43" s="406">
        <f t="shared" ref="E43:F43" si="11">E11</f>
        <v>0</v>
      </c>
      <c r="F43" s="406">
        <f t="shared" si="11"/>
        <v>0</v>
      </c>
    </row>
    <row r="44" spans="2:6" x14ac:dyDescent="0.2">
      <c r="B44" s="400"/>
      <c r="C44" s="407" t="s">
        <v>504</v>
      </c>
      <c r="D44" s="399">
        <f>D45-D46</f>
        <v>0</v>
      </c>
      <c r="E44" s="399">
        <f t="shared" ref="E44:F44" si="12">E45-E46</f>
        <v>0</v>
      </c>
      <c r="F44" s="399">
        <f t="shared" si="12"/>
        <v>0</v>
      </c>
    </row>
    <row r="45" spans="2:6" x14ac:dyDescent="0.2">
      <c r="B45" s="400"/>
      <c r="C45" s="401" t="s">
        <v>497</v>
      </c>
      <c r="D45" s="402">
        <f>+D33</f>
        <v>0</v>
      </c>
      <c r="E45" s="402">
        <f t="shared" ref="E45:F45" si="13">+E33</f>
        <v>0</v>
      </c>
      <c r="F45" s="402">
        <f t="shared" si="13"/>
        <v>0</v>
      </c>
    </row>
    <row r="46" spans="2:6" x14ac:dyDescent="0.2">
      <c r="B46" s="400"/>
      <c r="C46" s="401" t="s">
        <v>500</v>
      </c>
      <c r="D46" s="402">
        <f>+D36</f>
        <v>0</v>
      </c>
      <c r="E46" s="402">
        <f t="shared" ref="E46:F46" si="14">+E36</f>
        <v>0</v>
      </c>
      <c r="F46" s="402">
        <f t="shared" si="14"/>
        <v>0</v>
      </c>
    </row>
    <row r="47" spans="2:6" ht="29.25" customHeight="1" x14ac:dyDescent="0.2">
      <c r="B47" s="400"/>
      <c r="C47" s="407" t="s">
        <v>479</v>
      </c>
      <c r="D47" s="402">
        <f>D15</f>
        <v>0</v>
      </c>
      <c r="E47" s="402">
        <f t="shared" ref="E47:F47" si="15">E15</f>
        <v>0</v>
      </c>
      <c r="F47" s="402">
        <f t="shared" si="15"/>
        <v>0</v>
      </c>
    </row>
    <row r="48" spans="2:6" ht="29.25" customHeight="1" x14ac:dyDescent="0.2">
      <c r="B48" s="400"/>
      <c r="C48" s="407" t="s">
        <v>482</v>
      </c>
      <c r="D48" s="408">
        <f>D18</f>
        <v>0</v>
      </c>
      <c r="E48" s="402">
        <f t="shared" ref="E48:F48" si="16">E18</f>
        <v>0</v>
      </c>
      <c r="F48" s="402">
        <f t="shared" si="16"/>
        <v>0</v>
      </c>
    </row>
    <row r="49" spans="2:6" ht="29.25" customHeight="1" x14ac:dyDescent="0.2">
      <c r="B49" s="473"/>
      <c r="C49" s="477" t="s">
        <v>505</v>
      </c>
      <c r="D49" s="409">
        <f>D43+D44-D47+D48</f>
        <v>0</v>
      </c>
      <c r="E49" s="409">
        <f t="shared" ref="E49:F49" si="17">E43+E44-E47+E48</f>
        <v>0</v>
      </c>
      <c r="F49" s="409">
        <f t="shared" si="17"/>
        <v>0</v>
      </c>
    </row>
    <row r="50" spans="2:6" ht="27" customHeight="1" thickBot="1" x14ac:dyDescent="0.25">
      <c r="B50" s="474"/>
      <c r="C50" s="476" t="s">
        <v>506</v>
      </c>
      <c r="D50" s="410">
        <f>D49-D44</f>
        <v>0</v>
      </c>
      <c r="E50" s="410">
        <f t="shared" ref="E50:F50" si="18">E49-E44</f>
        <v>0</v>
      </c>
      <c r="F50" s="410">
        <f t="shared" si="18"/>
        <v>0</v>
      </c>
    </row>
    <row r="51" spans="2:6" ht="8.25" customHeight="1" thickBot="1" x14ac:dyDescent="0.25">
      <c r="B51" s="403"/>
      <c r="C51" s="403"/>
      <c r="D51" s="403"/>
      <c r="E51" s="403"/>
      <c r="F51" s="403"/>
    </row>
    <row r="52" spans="2:6" ht="11.25" customHeight="1" x14ac:dyDescent="0.2">
      <c r="B52" s="2113" t="s">
        <v>487</v>
      </c>
      <c r="C52" s="2114"/>
      <c r="D52" s="2125" t="s">
        <v>495</v>
      </c>
      <c r="E52" s="2125" t="s">
        <v>489</v>
      </c>
      <c r="F52" s="397" t="s">
        <v>472</v>
      </c>
    </row>
    <row r="53" spans="2:6" ht="11.25" customHeight="1" thickBot="1" x14ac:dyDescent="0.25">
      <c r="B53" s="2115"/>
      <c r="C53" s="2116"/>
      <c r="D53" s="2126"/>
      <c r="E53" s="2126"/>
      <c r="F53" s="398" t="s">
        <v>490</v>
      </c>
    </row>
    <row r="54" spans="2:6" x14ac:dyDescent="0.2">
      <c r="B54" s="400"/>
      <c r="C54" s="407" t="s">
        <v>476</v>
      </c>
      <c r="D54" s="402">
        <f>D12</f>
        <v>0</v>
      </c>
      <c r="E54" s="402">
        <f t="shared" ref="E54:F54" si="19">E12</f>
        <v>0</v>
      </c>
      <c r="F54" s="402">
        <f t="shared" si="19"/>
        <v>0</v>
      </c>
    </row>
    <row r="55" spans="2:6" x14ac:dyDescent="0.2">
      <c r="B55" s="400"/>
      <c r="C55" s="407" t="s">
        <v>507</v>
      </c>
      <c r="D55" s="411">
        <f>D56-D57</f>
        <v>0</v>
      </c>
      <c r="E55" s="411">
        <f t="shared" ref="E55:F55" si="20">E56-E57</f>
        <v>0</v>
      </c>
      <c r="F55" s="411">
        <f t="shared" si="20"/>
        <v>0</v>
      </c>
    </row>
    <row r="56" spans="2:6" x14ac:dyDescent="0.2">
      <c r="B56" s="400"/>
      <c r="C56" s="401" t="s">
        <v>498</v>
      </c>
      <c r="D56" s="402">
        <f>D34</f>
        <v>0</v>
      </c>
      <c r="E56" s="402">
        <f t="shared" ref="E56:F56" si="21">E34</f>
        <v>0</v>
      </c>
      <c r="F56" s="402">
        <f t="shared" si="21"/>
        <v>0</v>
      </c>
    </row>
    <row r="57" spans="2:6" x14ac:dyDescent="0.2">
      <c r="B57" s="400"/>
      <c r="C57" s="401" t="s">
        <v>501</v>
      </c>
      <c r="D57" s="402">
        <f>+D37</f>
        <v>0</v>
      </c>
      <c r="E57" s="402">
        <f t="shared" ref="E57:F57" si="22">+E37</f>
        <v>0</v>
      </c>
      <c r="F57" s="402">
        <f t="shared" si="22"/>
        <v>0</v>
      </c>
    </row>
    <row r="58" spans="2:6" x14ac:dyDescent="0.2">
      <c r="B58" s="400"/>
      <c r="C58" s="407" t="s">
        <v>508</v>
      </c>
      <c r="D58" s="402">
        <f>+D16</f>
        <v>0</v>
      </c>
      <c r="E58" s="402">
        <f t="shared" ref="E58:F58" si="23">+E16</f>
        <v>0</v>
      </c>
      <c r="F58" s="402">
        <f t="shared" si="23"/>
        <v>0</v>
      </c>
    </row>
    <row r="59" spans="2:6" x14ac:dyDescent="0.2">
      <c r="B59" s="400"/>
      <c r="C59" s="407" t="s">
        <v>483</v>
      </c>
      <c r="D59" s="408">
        <f>+D19</f>
        <v>0</v>
      </c>
      <c r="E59" s="402">
        <f t="shared" ref="E59:F59" si="24">+E19</f>
        <v>0</v>
      </c>
      <c r="F59" s="402">
        <f t="shared" si="24"/>
        <v>0</v>
      </c>
    </row>
    <row r="60" spans="2:6" ht="31.5" customHeight="1" x14ac:dyDescent="0.2">
      <c r="B60" s="473"/>
      <c r="C60" s="477" t="s">
        <v>509</v>
      </c>
      <c r="D60" s="409">
        <f>D54+D55-D58+D59</f>
        <v>0</v>
      </c>
      <c r="E60" s="409">
        <f t="shared" ref="E60:F60" si="25">E54+E55-E58+E59</f>
        <v>0</v>
      </c>
      <c r="F60" s="409">
        <f t="shared" si="25"/>
        <v>0</v>
      </c>
    </row>
    <row r="61" spans="2:6" x14ac:dyDescent="0.2">
      <c r="B61" s="2127"/>
      <c r="C61" s="2135" t="s">
        <v>510</v>
      </c>
      <c r="D61" s="2137">
        <f>D60-D55</f>
        <v>0</v>
      </c>
      <c r="E61" s="2137">
        <f t="shared" ref="E61:F61" si="26">E60-E55</f>
        <v>0</v>
      </c>
      <c r="F61" s="2137">
        <f t="shared" si="26"/>
        <v>0</v>
      </c>
    </row>
    <row r="62" spans="2:6" ht="15" thickBot="1" x14ac:dyDescent="0.25">
      <c r="B62" s="2128"/>
      <c r="C62" s="2136"/>
      <c r="D62" s="2138"/>
      <c r="E62" s="2138"/>
      <c r="F62" s="2138"/>
    </row>
    <row r="63" spans="2:6" ht="27.75" customHeight="1" x14ac:dyDescent="0.2">
      <c r="B63" s="2133" t="s">
        <v>511</v>
      </c>
      <c r="C63" s="2134"/>
      <c r="D63" s="2134"/>
      <c r="E63" s="2134"/>
      <c r="F63" s="2134"/>
    </row>
    <row r="64" spans="2:6" hidden="1" x14ac:dyDescent="0.2">
      <c r="B64" s="403"/>
      <c r="C64" s="403"/>
      <c r="D64" s="403"/>
      <c r="E64" s="403"/>
      <c r="F64" s="403"/>
    </row>
    <row r="65" spans="9:9" hidden="1" x14ac:dyDescent="0.2"/>
    <row r="68" spans="9:9" x14ac:dyDescent="0.2">
      <c r="I68" s="7">
        <v>1</v>
      </c>
    </row>
  </sheetData>
  <mergeCells count="30">
    <mergeCell ref="B63:F63"/>
    <mergeCell ref="F38:F39"/>
    <mergeCell ref="B41:C42"/>
    <mergeCell ref="D41:D42"/>
    <mergeCell ref="E41:E42"/>
    <mergeCell ref="F41:F42"/>
    <mergeCell ref="B52:C53"/>
    <mergeCell ref="D52:D53"/>
    <mergeCell ref="E52:E53"/>
    <mergeCell ref="B61:B62"/>
    <mergeCell ref="C61:C62"/>
    <mergeCell ref="D61:D62"/>
    <mergeCell ref="E61:E62"/>
    <mergeCell ref="F61:F62"/>
    <mergeCell ref="B24:C24"/>
    <mergeCell ref="B30:C31"/>
    <mergeCell ref="D30:D31"/>
    <mergeCell ref="E30:E31"/>
    <mergeCell ref="B38:B39"/>
    <mergeCell ref="C38:C39"/>
    <mergeCell ref="D38:D39"/>
    <mergeCell ref="E38:E39"/>
    <mergeCell ref="B2:F2"/>
    <mergeCell ref="B3:F3"/>
    <mergeCell ref="B4:F4"/>
    <mergeCell ref="B5:F5"/>
    <mergeCell ref="B8:C9"/>
    <mergeCell ref="D8:D9"/>
    <mergeCell ref="E8:E9"/>
    <mergeCell ref="B7:C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83D17-B582-4023-B5B0-55893CCE73C8}">
  <dimension ref="B1:H86"/>
  <sheetViews>
    <sheetView showGridLines="0" zoomScale="160" zoomScaleNormal="160" workbookViewId="0">
      <selection activeCell="D36" sqref="D36:E36"/>
    </sheetView>
  </sheetViews>
  <sheetFormatPr baseColWidth="10" defaultColWidth="11.42578125" defaultRowHeight="14.25" x14ac:dyDescent="0.2"/>
  <cols>
    <col min="1" max="1" width="1.7109375" style="7" customWidth="1"/>
    <col min="2" max="2" width="54.85546875" style="7" customWidth="1"/>
    <col min="3" max="8" width="16.7109375" style="7" customWidth="1"/>
    <col min="9" max="9" width="1.85546875" style="7" customWidth="1"/>
    <col min="10" max="16384" width="11.42578125" style="7"/>
  </cols>
  <sheetData>
    <row r="1" spans="2:8" ht="9" customHeight="1" thickBot="1" x14ac:dyDescent="0.25"/>
    <row r="2" spans="2:8" ht="10.5" customHeight="1" x14ac:dyDescent="0.2">
      <c r="B2" s="2139"/>
      <c r="C2" s="2140"/>
      <c r="D2" s="2140"/>
      <c r="E2" s="2140"/>
      <c r="F2" s="2140"/>
      <c r="G2" s="2140"/>
      <c r="H2" s="2141"/>
    </row>
    <row r="3" spans="2:8" ht="10.5" customHeight="1" x14ac:dyDescent="0.2">
      <c r="B3" s="2142" t="s">
        <v>1053</v>
      </c>
      <c r="C3" s="2089"/>
      <c r="D3" s="2089"/>
      <c r="E3" s="2089"/>
      <c r="F3" s="2089"/>
      <c r="G3" s="2089"/>
      <c r="H3" s="2143"/>
    </row>
    <row r="4" spans="2:8" ht="10.5" customHeight="1" x14ac:dyDescent="0.2">
      <c r="B4" s="2144" t="s">
        <v>512</v>
      </c>
      <c r="C4" s="2092"/>
      <c r="D4" s="2092"/>
      <c r="E4" s="2092"/>
      <c r="F4" s="2092"/>
      <c r="G4" s="2092"/>
      <c r="H4" s="2145"/>
    </row>
    <row r="5" spans="2:8" ht="22.5" customHeight="1" x14ac:dyDescent="0.2">
      <c r="B5" s="2144" t="s">
        <v>1152</v>
      </c>
      <c r="C5" s="2092"/>
      <c r="D5" s="2092"/>
      <c r="E5" s="2092"/>
      <c r="F5" s="2092"/>
      <c r="G5" s="2092"/>
      <c r="H5" s="2145"/>
    </row>
    <row r="6" spans="2:8" ht="10.5" customHeight="1" x14ac:dyDescent="0.2">
      <c r="B6" s="2144" t="s">
        <v>469</v>
      </c>
      <c r="C6" s="2092"/>
      <c r="D6" s="2092"/>
      <c r="E6" s="2092"/>
      <c r="F6" s="2092"/>
      <c r="G6" s="2092"/>
      <c r="H6" s="2145"/>
    </row>
    <row r="7" spans="2:8" ht="20.25" customHeight="1" thickBot="1" x14ac:dyDescent="0.25">
      <c r="B7" s="412" t="s">
        <v>513</v>
      </c>
      <c r="C7" s="413"/>
      <c r="D7" s="413"/>
      <c r="E7" s="413"/>
      <c r="F7" s="413"/>
      <c r="G7" s="413"/>
      <c r="H7" s="414"/>
    </row>
    <row r="8" spans="2:8" ht="15" thickBot="1" x14ac:dyDescent="0.25"/>
    <row r="9" spans="2:8" ht="15" thickBot="1" x14ac:dyDescent="0.25">
      <c r="B9" s="415" t="s">
        <v>487</v>
      </c>
      <c r="C9" s="2147" t="s">
        <v>514</v>
      </c>
      <c r="D9" s="2148"/>
      <c r="E9" s="2148"/>
      <c r="F9" s="2148"/>
      <c r="G9" s="2149"/>
      <c r="H9" s="2125" t="s">
        <v>515</v>
      </c>
    </row>
    <row r="10" spans="2:8" ht="42" customHeight="1" thickBot="1" x14ac:dyDescent="0.25">
      <c r="B10" s="416" t="s">
        <v>516</v>
      </c>
      <c r="C10" s="417" t="s">
        <v>517</v>
      </c>
      <c r="D10" s="389" t="s">
        <v>518</v>
      </c>
      <c r="E10" s="499" t="s">
        <v>519</v>
      </c>
      <c r="F10" s="499" t="s">
        <v>471</v>
      </c>
      <c r="G10" s="499" t="s">
        <v>520</v>
      </c>
      <c r="H10" s="2126"/>
    </row>
    <row r="11" spans="2:8" x14ac:dyDescent="0.2">
      <c r="B11" s="418"/>
      <c r="C11" s="500"/>
      <c r="D11" s="501"/>
      <c r="E11" s="501"/>
      <c r="F11" s="501"/>
      <c r="G11" s="501"/>
      <c r="H11" s="501"/>
    </row>
    <row r="12" spans="2:8" x14ac:dyDescent="0.2">
      <c r="B12" s="419" t="s">
        <v>521</v>
      </c>
      <c r="C12" s="502"/>
      <c r="D12" s="503"/>
      <c r="E12" s="503"/>
      <c r="F12" s="503"/>
      <c r="G12" s="503"/>
      <c r="H12" s="503"/>
    </row>
    <row r="13" spans="2:8" x14ac:dyDescent="0.2">
      <c r="B13" s="420" t="s">
        <v>522</v>
      </c>
      <c r="C13" s="504"/>
      <c r="D13" s="505"/>
      <c r="E13" s="505"/>
      <c r="F13" s="505"/>
      <c r="G13" s="505"/>
      <c r="H13" s="505"/>
    </row>
    <row r="14" spans="2:8" x14ac:dyDescent="0.2">
      <c r="B14" s="420" t="s">
        <v>523</v>
      </c>
      <c r="C14" s="504"/>
      <c r="D14" s="505"/>
      <c r="E14" s="505"/>
      <c r="F14" s="505"/>
      <c r="G14" s="505"/>
      <c r="H14" s="505"/>
    </row>
    <row r="15" spans="2:8" x14ac:dyDescent="0.2">
      <c r="B15" s="420" t="s">
        <v>524</v>
      </c>
      <c r="C15" s="504"/>
      <c r="D15" s="505"/>
      <c r="E15" s="505"/>
      <c r="F15" s="505"/>
      <c r="G15" s="505"/>
      <c r="H15" s="505"/>
    </row>
    <row r="16" spans="2:8" x14ac:dyDescent="0.2">
      <c r="B16" s="420" t="s">
        <v>525</v>
      </c>
      <c r="C16" s="504"/>
      <c r="D16" s="505"/>
      <c r="E16" s="505"/>
      <c r="F16" s="505"/>
      <c r="G16" s="505"/>
      <c r="H16" s="505"/>
    </row>
    <row r="17" spans="2:8" x14ac:dyDescent="0.2">
      <c r="B17" s="420" t="s">
        <v>526</v>
      </c>
      <c r="C17" s="504"/>
      <c r="D17" s="505"/>
      <c r="E17" s="505"/>
      <c r="F17" s="505"/>
      <c r="G17" s="505"/>
      <c r="H17" s="505"/>
    </row>
    <row r="18" spans="2:8" x14ac:dyDescent="0.2">
      <c r="B18" s="420" t="s">
        <v>527</v>
      </c>
      <c r="C18" s="504"/>
      <c r="D18" s="505"/>
      <c r="E18" s="505"/>
      <c r="F18" s="505"/>
      <c r="G18" s="505"/>
      <c r="H18" s="505"/>
    </row>
    <row r="19" spans="2:8" x14ac:dyDescent="0.2">
      <c r="B19" s="420" t="s">
        <v>528</v>
      </c>
      <c r="C19" s="504"/>
      <c r="D19" s="505"/>
      <c r="E19" s="505"/>
      <c r="F19" s="505"/>
      <c r="G19" s="505"/>
      <c r="H19" s="505"/>
    </row>
    <row r="20" spans="2:8" x14ac:dyDescent="0.2">
      <c r="B20" s="420" t="s">
        <v>529</v>
      </c>
      <c r="C20" s="2151"/>
      <c r="D20" s="2151"/>
      <c r="E20" s="2151"/>
      <c r="F20" s="2151"/>
      <c r="G20" s="2151"/>
      <c r="H20" s="2151"/>
    </row>
    <row r="21" spans="2:8" x14ac:dyDescent="0.2">
      <c r="B21" s="420" t="s">
        <v>530</v>
      </c>
      <c r="C21" s="2151"/>
      <c r="D21" s="2151"/>
      <c r="E21" s="2151"/>
      <c r="F21" s="2151"/>
      <c r="G21" s="2151"/>
      <c r="H21" s="2151"/>
    </row>
    <row r="22" spans="2:8" x14ac:dyDescent="0.2">
      <c r="B22" s="420" t="s">
        <v>531</v>
      </c>
      <c r="C22" s="504"/>
      <c r="D22" s="505"/>
      <c r="E22" s="505"/>
      <c r="F22" s="505"/>
      <c r="G22" s="505"/>
      <c r="H22" s="505"/>
    </row>
    <row r="23" spans="2:8" x14ac:dyDescent="0.2">
      <c r="B23" s="420" t="s">
        <v>532</v>
      </c>
      <c r="C23" s="504"/>
      <c r="D23" s="505"/>
      <c r="E23" s="505"/>
      <c r="F23" s="505"/>
      <c r="G23" s="505"/>
      <c r="H23" s="505"/>
    </row>
    <row r="24" spans="2:8" x14ac:dyDescent="0.2">
      <c r="B24" s="420" t="s">
        <v>533</v>
      </c>
      <c r="C24" s="504"/>
      <c r="D24" s="505"/>
      <c r="E24" s="505"/>
      <c r="F24" s="505"/>
      <c r="G24" s="505"/>
      <c r="H24" s="505"/>
    </row>
    <row r="25" spans="2:8" x14ac:dyDescent="0.2">
      <c r="B25" s="420" t="s">
        <v>534</v>
      </c>
      <c r="C25" s="504"/>
      <c r="D25" s="505"/>
      <c r="E25" s="505"/>
      <c r="F25" s="505"/>
      <c r="G25" s="505"/>
      <c r="H25" s="505"/>
    </row>
    <row r="26" spans="2:8" x14ac:dyDescent="0.2">
      <c r="B26" s="420" t="s">
        <v>535</v>
      </c>
      <c r="C26" s="504"/>
      <c r="D26" s="505"/>
      <c r="E26" s="505"/>
      <c r="F26" s="505"/>
      <c r="G26" s="505"/>
      <c r="H26" s="505"/>
    </row>
    <row r="27" spans="2:8" x14ac:dyDescent="0.2">
      <c r="B27" s="420" t="s">
        <v>536</v>
      </c>
      <c r="C27" s="504"/>
      <c r="D27" s="505"/>
      <c r="E27" s="505"/>
      <c r="F27" s="505"/>
      <c r="G27" s="505"/>
      <c r="H27" s="505"/>
    </row>
    <row r="28" spans="2:8" x14ac:dyDescent="0.2">
      <c r="B28" s="420" t="s">
        <v>537</v>
      </c>
      <c r="C28" s="504"/>
      <c r="D28" s="505"/>
      <c r="E28" s="505"/>
      <c r="F28" s="505"/>
      <c r="G28" s="505"/>
      <c r="H28" s="505"/>
    </row>
    <row r="29" spans="2:8" x14ac:dyDescent="0.2">
      <c r="B29" s="420" t="s">
        <v>538</v>
      </c>
      <c r="C29" s="504"/>
      <c r="D29" s="505"/>
      <c r="E29" s="505"/>
      <c r="F29" s="505"/>
      <c r="G29" s="505"/>
      <c r="H29" s="505"/>
    </row>
    <row r="30" spans="2:8" x14ac:dyDescent="0.2">
      <c r="B30" s="420" t="s">
        <v>539</v>
      </c>
      <c r="C30" s="504"/>
      <c r="D30" s="505"/>
      <c r="E30" s="505"/>
      <c r="F30" s="505"/>
      <c r="G30" s="505"/>
      <c r="H30" s="505"/>
    </row>
    <row r="31" spans="2:8" x14ac:dyDescent="0.2">
      <c r="B31" s="420" t="s">
        <v>540</v>
      </c>
      <c r="C31" s="504"/>
      <c r="D31" s="505"/>
      <c r="E31" s="505"/>
      <c r="F31" s="505"/>
      <c r="G31" s="505"/>
      <c r="H31" s="505"/>
    </row>
    <row r="32" spans="2:8" x14ac:dyDescent="0.2">
      <c r="B32" s="420" t="s">
        <v>541</v>
      </c>
      <c r="C32" s="504"/>
      <c r="D32" s="505"/>
      <c r="E32" s="505"/>
      <c r="F32" s="505"/>
      <c r="G32" s="505"/>
      <c r="H32" s="505"/>
    </row>
    <row r="33" spans="2:8" x14ac:dyDescent="0.2">
      <c r="B33" s="420" t="s">
        <v>542</v>
      </c>
      <c r="C33" s="504"/>
      <c r="D33" s="505"/>
      <c r="E33" s="505"/>
      <c r="F33" s="505"/>
      <c r="G33" s="505"/>
      <c r="H33" s="505"/>
    </row>
    <row r="34" spans="2:8" x14ac:dyDescent="0.2">
      <c r="B34" s="420" t="s">
        <v>543</v>
      </c>
      <c r="C34" s="504"/>
      <c r="D34" s="505"/>
      <c r="E34" s="505"/>
      <c r="F34" s="505"/>
      <c r="G34" s="505"/>
      <c r="H34" s="505"/>
    </row>
    <row r="35" spans="2:8" x14ac:dyDescent="0.2">
      <c r="B35" s="420" t="s">
        <v>544</v>
      </c>
      <c r="C35" s="504"/>
      <c r="D35" s="505"/>
      <c r="E35" s="505"/>
      <c r="F35" s="505"/>
      <c r="G35" s="505"/>
      <c r="H35" s="505"/>
    </row>
    <row r="36" spans="2:8" x14ac:dyDescent="0.2">
      <c r="B36" s="420" t="s">
        <v>545</v>
      </c>
      <c r="C36" s="504"/>
      <c r="D36" s="505"/>
      <c r="E36" s="505"/>
      <c r="F36" s="505"/>
      <c r="G36" s="505"/>
      <c r="H36" s="505"/>
    </row>
    <row r="37" spans="2:8" x14ac:dyDescent="0.2">
      <c r="B37" s="420" t="s">
        <v>546</v>
      </c>
      <c r="C37" s="504"/>
      <c r="D37" s="505"/>
      <c r="E37" s="505"/>
      <c r="F37" s="505"/>
      <c r="G37" s="505"/>
      <c r="H37" s="505"/>
    </row>
    <row r="38" spans="2:8" x14ac:dyDescent="0.2">
      <c r="B38" s="420" t="s">
        <v>547</v>
      </c>
      <c r="C38" s="504"/>
      <c r="D38" s="505"/>
      <c r="E38" s="505"/>
      <c r="F38" s="505"/>
      <c r="G38" s="505"/>
      <c r="H38" s="505"/>
    </row>
    <row r="39" spans="2:8" x14ac:dyDescent="0.2">
      <c r="B39" s="420" t="s">
        <v>548</v>
      </c>
      <c r="C39" s="504"/>
      <c r="D39" s="505"/>
      <c r="E39" s="505"/>
      <c r="F39" s="505"/>
      <c r="G39" s="505"/>
      <c r="H39" s="505"/>
    </row>
    <row r="40" spans="2:8" x14ac:dyDescent="0.2">
      <c r="B40" s="420" t="s">
        <v>549</v>
      </c>
      <c r="C40" s="504"/>
      <c r="D40" s="505"/>
      <c r="E40" s="505"/>
      <c r="F40" s="505"/>
      <c r="G40" s="505"/>
      <c r="H40" s="505"/>
    </row>
    <row r="41" spans="2:8" x14ac:dyDescent="0.2">
      <c r="B41" s="420" t="s">
        <v>550</v>
      </c>
      <c r="C41" s="504"/>
      <c r="D41" s="505"/>
      <c r="E41" s="505"/>
      <c r="F41" s="505"/>
      <c r="G41" s="505"/>
      <c r="H41" s="505"/>
    </row>
    <row r="42" spans="2:8" x14ac:dyDescent="0.2">
      <c r="B42" s="420" t="s">
        <v>551</v>
      </c>
      <c r="C42" s="504"/>
      <c r="D42" s="505"/>
      <c r="E42" s="505"/>
      <c r="F42" s="505"/>
      <c r="G42" s="505"/>
      <c r="H42" s="505"/>
    </row>
    <row r="43" spans="2:8" x14ac:dyDescent="0.2">
      <c r="B43" s="420" t="s">
        <v>552</v>
      </c>
      <c r="C43" s="504"/>
      <c r="D43" s="505"/>
      <c r="E43" s="505"/>
      <c r="F43" s="505"/>
      <c r="G43" s="505"/>
      <c r="H43" s="505"/>
    </row>
    <row r="44" spans="2:8" x14ac:dyDescent="0.2">
      <c r="B44" s="420" t="s">
        <v>553</v>
      </c>
      <c r="C44" s="504"/>
      <c r="D44" s="505"/>
      <c r="E44" s="505"/>
      <c r="F44" s="505"/>
      <c r="G44" s="505"/>
      <c r="H44" s="505"/>
    </row>
    <row r="45" spans="2:8" x14ac:dyDescent="0.2">
      <c r="B45" s="421"/>
      <c r="C45" s="504"/>
      <c r="D45" s="505"/>
      <c r="E45" s="505"/>
      <c r="F45" s="505"/>
      <c r="G45" s="505"/>
      <c r="H45" s="505"/>
    </row>
    <row r="46" spans="2:8" x14ac:dyDescent="0.2">
      <c r="B46" s="419" t="s">
        <v>554</v>
      </c>
      <c r="C46" s="2146"/>
      <c r="D46" s="2146"/>
      <c r="E46" s="2146"/>
      <c r="F46" s="2146"/>
      <c r="G46" s="2146"/>
      <c r="H46" s="2146"/>
    </row>
    <row r="47" spans="2:8" x14ac:dyDescent="0.2">
      <c r="B47" s="419" t="s">
        <v>555</v>
      </c>
      <c r="C47" s="2146"/>
      <c r="D47" s="2146"/>
      <c r="E47" s="2146"/>
      <c r="F47" s="2146"/>
      <c r="G47" s="2146"/>
      <c r="H47" s="2146"/>
    </row>
    <row r="48" spans="2:8" x14ac:dyDescent="0.2">
      <c r="B48" s="422" t="s">
        <v>556</v>
      </c>
      <c r="C48" s="506"/>
      <c r="D48" s="507"/>
      <c r="E48" s="507"/>
      <c r="F48" s="507"/>
      <c r="G48" s="507"/>
      <c r="H48" s="507"/>
    </row>
    <row r="49" spans="2:8" x14ac:dyDescent="0.2">
      <c r="B49" s="421"/>
      <c r="C49" s="504"/>
      <c r="D49" s="505"/>
      <c r="E49" s="505"/>
      <c r="F49" s="505"/>
      <c r="G49" s="505"/>
      <c r="H49" s="505"/>
    </row>
    <row r="50" spans="2:8" x14ac:dyDescent="0.2">
      <c r="B50" s="422" t="s">
        <v>557</v>
      </c>
      <c r="C50" s="504"/>
      <c r="D50" s="505"/>
      <c r="E50" s="505"/>
      <c r="F50" s="505"/>
      <c r="G50" s="505"/>
      <c r="H50" s="505"/>
    </row>
    <row r="51" spans="2:8" x14ac:dyDescent="0.2">
      <c r="B51" s="423" t="s">
        <v>558</v>
      </c>
      <c r="C51" s="504"/>
      <c r="D51" s="505"/>
      <c r="E51" s="505"/>
      <c r="F51" s="505"/>
      <c r="G51" s="505"/>
      <c r="H51" s="505"/>
    </row>
    <row r="52" spans="2:8" x14ac:dyDescent="0.2">
      <c r="B52" s="423" t="s">
        <v>559</v>
      </c>
      <c r="C52" s="504"/>
      <c r="D52" s="505"/>
      <c r="E52" s="505"/>
      <c r="F52" s="505"/>
      <c r="G52" s="505"/>
      <c r="H52" s="505"/>
    </row>
    <row r="53" spans="2:8" x14ac:dyDescent="0.2">
      <c r="B53" s="423" t="s">
        <v>560</v>
      </c>
      <c r="C53" s="504"/>
      <c r="D53" s="505"/>
      <c r="E53" s="505"/>
      <c r="F53" s="505"/>
      <c r="G53" s="505"/>
      <c r="H53" s="505"/>
    </row>
    <row r="54" spans="2:8" x14ac:dyDescent="0.2">
      <c r="B54" s="423" t="s">
        <v>561</v>
      </c>
      <c r="C54" s="504"/>
      <c r="D54" s="505"/>
      <c r="E54" s="505"/>
      <c r="F54" s="505"/>
      <c r="G54" s="505"/>
      <c r="H54" s="505"/>
    </row>
    <row r="55" spans="2:8" ht="21" x14ac:dyDescent="0.2">
      <c r="B55" s="423" t="s">
        <v>562</v>
      </c>
      <c r="C55" s="504"/>
      <c r="D55" s="505"/>
      <c r="E55" s="505"/>
      <c r="F55" s="505"/>
      <c r="G55" s="505"/>
      <c r="H55" s="505"/>
    </row>
    <row r="56" spans="2:8" x14ac:dyDescent="0.2">
      <c r="B56" s="423" t="s">
        <v>563</v>
      </c>
      <c r="C56" s="504"/>
      <c r="D56" s="505"/>
      <c r="E56" s="505"/>
      <c r="F56" s="505"/>
      <c r="G56" s="505"/>
      <c r="H56" s="505"/>
    </row>
    <row r="57" spans="2:8" x14ac:dyDescent="0.2">
      <c r="B57" s="423" t="s">
        <v>564</v>
      </c>
      <c r="C57" s="504"/>
      <c r="D57" s="505"/>
      <c r="E57" s="505"/>
      <c r="F57" s="505"/>
      <c r="G57" s="505"/>
      <c r="H57" s="505"/>
    </row>
    <row r="58" spans="2:8" ht="21" x14ac:dyDescent="0.2">
      <c r="B58" s="423" t="s">
        <v>565</v>
      </c>
      <c r="C58" s="504"/>
      <c r="D58" s="505"/>
      <c r="E58" s="505"/>
      <c r="F58" s="505"/>
      <c r="G58" s="505"/>
      <c r="H58" s="505"/>
    </row>
    <row r="59" spans="2:8" ht="21" x14ac:dyDescent="0.2">
      <c r="B59" s="423" t="s">
        <v>566</v>
      </c>
      <c r="C59" s="504"/>
      <c r="D59" s="505"/>
      <c r="E59" s="505"/>
      <c r="F59" s="505"/>
      <c r="G59" s="505"/>
      <c r="H59" s="505"/>
    </row>
    <row r="60" spans="2:8" x14ac:dyDescent="0.2">
      <c r="B60" s="423" t="s">
        <v>567</v>
      </c>
      <c r="C60" s="504"/>
      <c r="D60" s="505"/>
      <c r="E60" s="505"/>
      <c r="F60" s="505"/>
      <c r="G60" s="505"/>
      <c r="H60" s="505"/>
    </row>
    <row r="61" spans="2:8" x14ac:dyDescent="0.2">
      <c r="B61" s="423" t="s">
        <v>568</v>
      </c>
      <c r="C61" s="504"/>
      <c r="D61" s="505"/>
      <c r="E61" s="505"/>
      <c r="F61" s="505"/>
      <c r="G61" s="505"/>
      <c r="H61" s="505"/>
    </row>
    <row r="62" spans="2:8" x14ac:dyDescent="0.2">
      <c r="B62" s="423" t="s">
        <v>569</v>
      </c>
      <c r="C62" s="504"/>
      <c r="D62" s="505"/>
      <c r="E62" s="505"/>
      <c r="F62" s="505"/>
      <c r="G62" s="505"/>
      <c r="H62" s="505"/>
    </row>
    <row r="63" spans="2:8" x14ac:dyDescent="0.2">
      <c r="B63" s="423" t="s">
        <v>570</v>
      </c>
      <c r="C63" s="504"/>
      <c r="D63" s="505"/>
      <c r="E63" s="505"/>
      <c r="F63" s="505"/>
      <c r="G63" s="505"/>
      <c r="H63" s="505"/>
    </row>
    <row r="64" spans="2:8" x14ac:dyDescent="0.2">
      <c r="B64" s="423" t="s">
        <v>571</v>
      </c>
      <c r="C64" s="504"/>
      <c r="D64" s="505"/>
      <c r="E64" s="505"/>
      <c r="F64" s="505"/>
      <c r="G64" s="505"/>
      <c r="H64" s="505"/>
    </row>
    <row r="65" spans="2:8" x14ac:dyDescent="0.2">
      <c r="B65" s="423" t="s">
        <v>572</v>
      </c>
      <c r="C65" s="504"/>
      <c r="D65" s="505"/>
      <c r="E65" s="505"/>
      <c r="F65" s="505"/>
      <c r="G65" s="505"/>
      <c r="H65" s="505"/>
    </row>
    <row r="66" spans="2:8" ht="21" x14ac:dyDescent="0.2">
      <c r="B66" s="423" t="s">
        <v>573</v>
      </c>
      <c r="C66" s="504"/>
      <c r="D66" s="505"/>
      <c r="E66" s="505"/>
      <c r="F66" s="505"/>
      <c r="G66" s="505"/>
      <c r="H66" s="505"/>
    </row>
    <row r="67" spans="2:8" x14ac:dyDescent="0.2">
      <c r="B67" s="423" t="s">
        <v>574</v>
      </c>
      <c r="C67" s="504"/>
      <c r="D67" s="505"/>
      <c r="E67" s="505"/>
      <c r="F67" s="505"/>
      <c r="G67" s="505"/>
      <c r="H67" s="505"/>
    </row>
    <row r="68" spans="2:8" ht="21" x14ac:dyDescent="0.2">
      <c r="B68" s="423" t="s">
        <v>575</v>
      </c>
      <c r="C68" s="504"/>
      <c r="D68" s="505"/>
      <c r="E68" s="505"/>
      <c r="F68" s="505"/>
      <c r="G68" s="505"/>
      <c r="H68" s="505"/>
    </row>
    <row r="69" spans="2:8" x14ac:dyDescent="0.2">
      <c r="B69" s="423" t="s">
        <v>576</v>
      </c>
      <c r="C69" s="504"/>
      <c r="D69" s="505"/>
      <c r="E69" s="505"/>
      <c r="F69" s="505"/>
      <c r="G69" s="505"/>
      <c r="H69" s="505"/>
    </row>
    <row r="70" spans="2:8" x14ac:dyDescent="0.2">
      <c r="B70" s="424"/>
      <c r="C70" s="504"/>
      <c r="D70" s="505"/>
      <c r="E70" s="505"/>
      <c r="F70" s="505"/>
      <c r="G70" s="505"/>
      <c r="H70" s="505"/>
    </row>
    <row r="71" spans="2:8" x14ac:dyDescent="0.2">
      <c r="B71" s="425" t="s">
        <v>577</v>
      </c>
      <c r="C71" s="502"/>
      <c r="D71" s="503"/>
      <c r="E71" s="503"/>
      <c r="F71" s="503"/>
      <c r="G71" s="503"/>
      <c r="H71" s="503"/>
    </row>
    <row r="72" spans="2:8" x14ac:dyDescent="0.2">
      <c r="B72" s="424"/>
      <c r="C72" s="504"/>
      <c r="D72" s="505"/>
      <c r="E72" s="505"/>
      <c r="F72" s="505"/>
      <c r="G72" s="505"/>
      <c r="H72" s="505"/>
    </row>
    <row r="73" spans="2:8" x14ac:dyDescent="0.2">
      <c r="B73" s="426" t="s">
        <v>578</v>
      </c>
      <c r="C73" s="504"/>
      <c r="D73" s="505"/>
      <c r="E73" s="505"/>
      <c r="F73" s="505"/>
      <c r="G73" s="505"/>
      <c r="H73" s="505"/>
    </row>
    <row r="74" spans="2:8" x14ac:dyDescent="0.2">
      <c r="B74" s="423" t="s">
        <v>579</v>
      </c>
      <c r="C74" s="504"/>
      <c r="D74" s="505"/>
      <c r="E74" s="505"/>
      <c r="F74" s="505"/>
      <c r="G74" s="505"/>
      <c r="H74" s="505"/>
    </row>
    <row r="75" spans="2:8" x14ac:dyDescent="0.2">
      <c r="B75" s="424"/>
      <c r="C75" s="504"/>
      <c r="D75" s="505"/>
      <c r="E75" s="505"/>
      <c r="F75" s="505"/>
      <c r="G75" s="505"/>
      <c r="H75" s="505"/>
    </row>
    <row r="76" spans="2:8" x14ac:dyDescent="0.2">
      <c r="B76" s="426" t="s">
        <v>580</v>
      </c>
      <c r="C76" s="504"/>
      <c r="D76" s="505"/>
      <c r="E76" s="505"/>
      <c r="F76" s="505"/>
      <c r="G76" s="505"/>
      <c r="H76" s="505"/>
    </row>
    <row r="77" spans="2:8" x14ac:dyDescent="0.2">
      <c r="B77" s="424"/>
      <c r="C77" s="504"/>
      <c r="D77" s="505"/>
      <c r="E77" s="505"/>
      <c r="F77" s="505"/>
      <c r="G77" s="505"/>
      <c r="H77" s="505"/>
    </row>
    <row r="78" spans="2:8" x14ac:dyDescent="0.2">
      <c r="B78" s="426" t="s">
        <v>581</v>
      </c>
      <c r="C78" s="504"/>
      <c r="D78" s="505"/>
      <c r="E78" s="505"/>
      <c r="F78" s="505"/>
      <c r="G78" s="505"/>
      <c r="H78" s="505"/>
    </row>
    <row r="79" spans="2:8" ht="21" x14ac:dyDescent="0.2">
      <c r="B79" s="423" t="s">
        <v>582</v>
      </c>
      <c r="C79" s="504"/>
      <c r="D79" s="505"/>
      <c r="E79" s="505"/>
      <c r="F79" s="505"/>
      <c r="G79" s="505"/>
      <c r="H79" s="505"/>
    </row>
    <row r="80" spans="2:8" ht="21" x14ac:dyDescent="0.2">
      <c r="B80" s="423" t="s">
        <v>583</v>
      </c>
      <c r="C80" s="504"/>
      <c r="D80" s="505"/>
      <c r="E80" s="505"/>
      <c r="F80" s="505"/>
      <c r="G80" s="505"/>
      <c r="H80" s="505"/>
    </row>
    <row r="81" spans="2:8" ht="15" thickBot="1" x14ac:dyDescent="0.25">
      <c r="B81" s="427" t="s">
        <v>584</v>
      </c>
      <c r="C81" s="508"/>
      <c r="D81" s="508"/>
      <c r="E81" s="509"/>
      <c r="F81" s="509"/>
      <c r="G81" s="509"/>
      <c r="H81" s="509"/>
    </row>
    <row r="82" spans="2:8" x14ac:dyDescent="0.2">
      <c r="B82" s="2150" t="s">
        <v>1153</v>
      </c>
      <c r="C82" s="2150"/>
      <c r="D82" s="2150"/>
      <c r="E82" s="2150"/>
      <c r="F82" s="2150"/>
      <c r="G82" s="2150"/>
      <c r="H82" s="2150"/>
    </row>
    <row r="86" spans="2:8" ht="6" customHeight="1" x14ac:dyDescent="0.2"/>
  </sheetData>
  <mergeCells count="20">
    <mergeCell ref="F46:F47"/>
    <mergeCell ref="G46:G47"/>
    <mergeCell ref="C9:G9"/>
    <mergeCell ref="H9:H10"/>
    <mergeCell ref="B82:H82"/>
    <mergeCell ref="H46:H47"/>
    <mergeCell ref="C20:C21"/>
    <mergeCell ref="D20:D21"/>
    <mergeCell ref="E20:E21"/>
    <mergeCell ref="F20:F21"/>
    <mergeCell ref="G20:G21"/>
    <mergeCell ref="H20:H21"/>
    <mergeCell ref="C46:C47"/>
    <mergeCell ref="D46:D47"/>
    <mergeCell ref="E46:E47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A1A6-1667-43C1-92EF-C8F25B87401C}">
  <dimension ref="B2:K179"/>
  <sheetViews>
    <sheetView showGridLines="0" topLeftCell="A4" zoomScale="145" zoomScaleNormal="145" workbookViewId="0">
      <selection activeCell="D36" sqref="D36:E36"/>
    </sheetView>
  </sheetViews>
  <sheetFormatPr baseColWidth="10" defaultColWidth="11.42578125" defaultRowHeight="12.75" x14ac:dyDescent="0.2"/>
  <cols>
    <col min="1" max="1" width="4.7109375" style="48" customWidth="1"/>
    <col min="2" max="2" width="1.85546875" style="48" customWidth="1"/>
    <col min="3" max="3" width="57.140625" style="48" customWidth="1"/>
    <col min="4" max="4" width="16.7109375" style="48" customWidth="1"/>
    <col min="5" max="5" width="20.85546875" style="48" customWidth="1"/>
    <col min="6" max="9" width="16.7109375" style="48" customWidth="1"/>
    <col min="10" max="16384" width="11.42578125" style="48"/>
  </cols>
  <sheetData>
    <row r="2" spans="2:9" s="7" customFormat="1" ht="10.5" customHeight="1" x14ac:dyDescent="0.2">
      <c r="B2" s="2085"/>
      <c r="C2" s="2086"/>
      <c r="D2" s="2086"/>
      <c r="E2" s="2086"/>
      <c r="F2" s="2086"/>
      <c r="G2" s="2086"/>
      <c r="H2" s="2086"/>
      <c r="I2" s="2087"/>
    </row>
    <row r="3" spans="2:9" s="7" customFormat="1" ht="15" customHeight="1" x14ac:dyDescent="0.2">
      <c r="B3" s="2088" t="s">
        <v>1053</v>
      </c>
      <c r="C3" s="2089"/>
      <c r="D3" s="2089"/>
      <c r="E3" s="2089"/>
      <c r="F3" s="2089"/>
      <c r="G3" s="2089"/>
      <c r="H3" s="2089"/>
      <c r="I3" s="2090"/>
    </row>
    <row r="4" spans="2:9" s="7" customFormat="1" ht="15" customHeight="1" x14ac:dyDescent="0.2">
      <c r="B4" s="2091" t="s">
        <v>963</v>
      </c>
      <c r="C4" s="2092"/>
      <c r="D4" s="2092"/>
      <c r="E4" s="2092"/>
      <c r="F4" s="2092"/>
      <c r="G4" s="2092"/>
      <c r="H4" s="2092"/>
      <c r="I4" s="2093"/>
    </row>
    <row r="5" spans="2:9" s="7" customFormat="1" ht="15" customHeight="1" x14ac:dyDescent="0.2">
      <c r="B5" s="2091" t="s">
        <v>586</v>
      </c>
      <c r="C5" s="2092"/>
      <c r="D5" s="2092"/>
      <c r="E5" s="2092"/>
      <c r="F5" s="2092"/>
      <c r="G5" s="2092"/>
      <c r="H5" s="2092"/>
      <c r="I5" s="2093"/>
    </row>
    <row r="6" spans="2:9" s="7" customFormat="1" ht="15" customHeight="1" x14ac:dyDescent="0.2">
      <c r="B6" s="2091" t="s">
        <v>1152</v>
      </c>
      <c r="C6" s="2092"/>
      <c r="D6" s="2092"/>
      <c r="E6" s="2092"/>
      <c r="F6" s="2092"/>
      <c r="G6" s="2092"/>
      <c r="H6" s="2092"/>
      <c r="I6" s="2093"/>
    </row>
    <row r="7" spans="2:9" s="7" customFormat="1" ht="10.5" customHeight="1" x14ac:dyDescent="0.2">
      <c r="B7" s="2091" t="s">
        <v>469</v>
      </c>
      <c r="C7" s="2092"/>
      <c r="D7" s="2092"/>
      <c r="E7" s="2092"/>
      <c r="F7" s="2092"/>
      <c r="G7" s="2092"/>
      <c r="H7" s="2092"/>
      <c r="I7" s="2093"/>
    </row>
    <row r="8" spans="2:9" s="7" customFormat="1" ht="20.25" customHeight="1" x14ac:dyDescent="0.2">
      <c r="B8" s="428" t="s">
        <v>513</v>
      </c>
      <c r="C8" s="429"/>
      <c r="D8" s="429"/>
      <c r="E8" s="429"/>
      <c r="F8" s="429"/>
      <c r="G8" s="429"/>
      <c r="H8" s="429"/>
      <c r="I8" s="430"/>
    </row>
    <row r="9" spans="2:9" ht="3" customHeight="1" thickBot="1" x14ac:dyDescent="0.25">
      <c r="B9" s="431"/>
      <c r="I9" s="432"/>
    </row>
    <row r="10" spans="2:9" ht="13.5" thickBot="1" x14ac:dyDescent="0.25">
      <c r="B10" s="2154" t="s">
        <v>354</v>
      </c>
      <c r="C10" s="2155"/>
      <c r="D10" s="2158" t="s">
        <v>587</v>
      </c>
      <c r="E10" s="2159"/>
      <c r="F10" s="2159"/>
      <c r="G10" s="2159"/>
      <c r="H10" s="2160"/>
      <c r="I10" s="2161" t="s">
        <v>588</v>
      </c>
    </row>
    <row r="11" spans="2:9" ht="26.25" thickBot="1" x14ac:dyDescent="0.25">
      <c r="B11" s="2156"/>
      <c r="C11" s="2157"/>
      <c r="D11" s="414" t="s">
        <v>488</v>
      </c>
      <c r="E11" s="433" t="s">
        <v>589</v>
      </c>
      <c r="F11" s="414" t="s">
        <v>590</v>
      </c>
      <c r="G11" s="414" t="s">
        <v>489</v>
      </c>
      <c r="H11" s="414" t="s">
        <v>591</v>
      </c>
      <c r="I11" s="2162"/>
    </row>
    <row r="12" spans="2:9" ht="27" hidden="1" customHeight="1" x14ac:dyDescent="0.2">
      <c r="B12" s="2163" t="s">
        <v>592</v>
      </c>
      <c r="C12" s="2164"/>
      <c r="D12" s="510">
        <f>+D13+D21+D31+D41+D51+D61+D65+D74+D78</f>
        <v>0</v>
      </c>
      <c r="E12" s="510">
        <f t="shared" ref="E12" si="0">+E13+E21+E31+E41+E51+E61+E65+E74+E78</f>
        <v>0</v>
      </c>
      <c r="F12" s="510">
        <f>+F13+F21+F31+F41+F51+F61+F65+F74+F78</f>
        <v>0</v>
      </c>
      <c r="G12" s="510">
        <f>+G13+G21+G31+G41+G51+G61+G65+G74+G78</f>
        <v>0</v>
      </c>
      <c r="H12" s="510">
        <f>+H13+H21+H31+H41+H51+H61+H65+H74+H78</f>
        <v>0</v>
      </c>
      <c r="I12" s="511">
        <f>+F12-G12</f>
        <v>0</v>
      </c>
    </row>
    <row r="13" spans="2:9" ht="21.95" hidden="1" customHeight="1" x14ac:dyDescent="0.2">
      <c r="B13" s="2152" t="s">
        <v>593</v>
      </c>
      <c r="C13" s="2153"/>
      <c r="D13" s="512">
        <f>+D14+D15+D16+D17+D18+D19+D20</f>
        <v>0</v>
      </c>
      <c r="E13" s="512">
        <f t="shared" ref="E13:H13" si="1">+E14+E15+E16+E17+E18+E19+E20</f>
        <v>0</v>
      </c>
      <c r="F13" s="512">
        <f t="shared" si="1"/>
        <v>0</v>
      </c>
      <c r="G13" s="512">
        <f t="shared" si="1"/>
        <v>0</v>
      </c>
      <c r="H13" s="512">
        <f t="shared" si="1"/>
        <v>0</v>
      </c>
      <c r="I13" s="513">
        <f>F13-G13</f>
        <v>0</v>
      </c>
    </row>
    <row r="14" spans="2:9" hidden="1" x14ac:dyDescent="0.2">
      <c r="B14" s="434"/>
      <c r="C14" s="435" t="s">
        <v>594</v>
      </c>
      <c r="D14" s="514"/>
      <c r="E14" s="515"/>
      <c r="F14" s="515"/>
      <c r="G14" s="515"/>
      <c r="H14" s="515"/>
      <c r="I14" s="515"/>
    </row>
    <row r="15" spans="2:9" hidden="1" x14ac:dyDescent="0.2">
      <c r="B15" s="434"/>
      <c r="C15" s="435" t="s">
        <v>595</v>
      </c>
      <c r="D15" s="514"/>
      <c r="E15" s="515"/>
      <c r="F15" s="515"/>
      <c r="G15" s="515"/>
      <c r="H15" s="515"/>
      <c r="I15" s="515"/>
    </row>
    <row r="16" spans="2:9" hidden="1" x14ac:dyDescent="0.2">
      <c r="B16" s="434"/>
      <c r="C16" s="435" t="s">
        <v>596</v>
      </c>
      <c r="D16" s="514"/>
      <c r="E16" s="515"/>
      <c r="F16" s="515"/>
      <c r="G16" s="515"/>
      <c r="H16" s="515"/>
      <c r="I16" s="515"/>
    </row>
    <row r="17" spans="2:9" hidden="1" x14ac:dyDescent="0.2">
      <c r="B17" s="434"/>
      <c r="C17" s="435" t="s">
        <v>597</v>
      </c>
      <c r="D17" s="514"/>
      <c r="E17" s="515"/>
      <c r="F17" s="515"/>
      <c r="G17" s="515"/>
      <c r="H17" s="515"/>
      <c r="I17" s="515"/>
    </row>
    <row r="18" spans="2:9" hidden="1" x14ac:dyDescent="0.2">
      <c r="B18" s="434"/>
      <c r="C18" s="435" t="s">
        <v>598</v>
      </c>
      <c r="D18" s="514"/>
      <c r="E18" s="515"/>
      <c r="F18" s="515"/>
      <c r="G18" s="515"/>
      <c r="H18" s="515"/>
      <c r="I18" s="515"/>
    </row>
    <row r="19" spans="2:9" hidden="1" x14ac:dyDescent="0.2">
      <c r="B19" s="434"/>
      <c r="C19" s="435" t="s">
        <v>599</v>
      </c>
      <c r="D19" s="514"/>
      <c r="E19" s="515"/>
      <c r="F19" s="515"/>
      <c r="G19" s="515"/>
      <c r="H19" s="515"/>
      <c r="I19" s="515"/>
    </row>
    <row r="20" spans="2:9" hidden="1" x14ac:dyDescent="0.2">
      <c r="B20" s="434"/>
      <c r="C20" s="435" t="s">
        <v>600</v>
      </c>
      <c r="D20" s="514"/>
      <c r="E20" s="515"/>
      <c r="F20" s="515"/>
      <c r="G20" s="515"/>
      <c r="H20" s="515"/>
      <c r="I20" s="515"/>
    </row>
    <row r="21" spans="2:9" ht="21.95" hidden="1" customHeight="1" x14ac:dyDescent="0.2">
      <c r="B21" s="2152" t="s">
        <v>601</v>
      </c>
      <c r="C21" s="2153"/>
      <c r="D21" s="512">
        <f>D22+D23+D24+D25+D26+D27+D28+D29+D30</f>
        <v>0</v>
      </c>
      <c r="E21" s="512">
        <f t="shared" ref="E21:H21" si="2">E22+E23+E24+E25+E26+E27+E28+E29+E30</f>
        <v>0</v>
      </c>
      <c r="F21" s="512">
        <f t="shared" si="2"/>
        <v>0</v>
      </c>
      <c r="G21" s="512">
        <f t="shared" si="2"/>
        <v>0</v>
      </c>
      <c r="H21" s="512">
        <f t="shared" si="2"/>
        <v>0</v>
      </c>
      <c r="I21" s="513">
        <f>F21-G21</f>
        <v>0</v>
      </c>
    </row>
    <row r="22" spans="2:9" ht="25.5" hidden="1" x14ac:dyDescent="0.2">
      <c r="B22" s="434"/>
      <c r="C22" s="435" t="s">
        <v>602</v>
      </c>
      <c r="D22" s="514"/>
      <c r="E22" s="515"/>
      <c r="F22" s="515"/>
      <c r="G22" s="515"/>
      <c r="H22" s="515"/>
      <c r="I22" s="515"/>
    </row>
    <row r="23" spans="2:9" hidden="1" x14ac:dyDescent="0.2">
      <c r="B23" s="434"/>
      <c r="C23" s="435" t="s">
        <v>603</v>
      </c>
      <c r="D23" s="514"/>
      <c r="E23" s="515"/>
      <c r="F23" s="515"/>
      <c r="G23" s="515"/>
      <c r="H23" s="515"/>
      <c r="I23" s="515"/>
    </row>
    <row r="24" spans="2:9" ht="12.75" hidden="1" customHeight="1" x14ac:dyDescent="0.2">
      <c r="B24" s="434"/>
      <c r="C24" s="435" t="s">
        <v>604</v>
      </c>
      <c r="D24" s="514"/>
      <c r="E24" s="515"/>
      <c r="F24" s="515"/>
      <c r="G24" s="515"/>
      <c r="H24" s="515"/>
      <c r="I24" s="515"/>
    </row>
    <row r="25" spans="2:9" hidden="1" x14ac:dyDescent="0.2">
      <c r="B25" s="434"/>
      <c r="C25" s="435" t="s">
        <v>605</v>
      </c>
      <c r="D25" s="514"/>
      <c r="E25" s="515"/>
      <c r="F25" s="515"/>
      <c r="G25" s="515"/>
      <c r="H25" s="515"/>
      <c r="I25" s="515"/>
    </row>
    <row r="26" spans="2:9" hidden="1" x14ac:dyDescent="0.2">
      <c r="B26" s="434"/>
      <c r="C26" s="435" t="s">
        <v>606</v>
      </c>
      <c r="D26" s="514"/>
      <c r="E26" s="515"/>
      <c r="F26" s="515"/>
      <c r="G26" s="515"/>
      <c r="H26" s="515"/>
      <c r="I26" s="515"/>
    </row>
    <row r="27" spans="2:9" hidden="1" x14ac:dyDescent="0.2">
      <c r="B27" s="434"/>
      <c r="C27" s="435" t="s">
        <v>607</v>
      </c>
      <c r="D27" s="514"/>
      <c r="E27" s="515"/>
      <c r="F27" s="515"/>
      <c r="G27" s="515"/>
      <c r="H27" s="515"/>
      <c r="I27" s="515"/>
    </row>
    <row r="28" spans="2:9" ht="25.5" hidden="1" x14ac:dyDescent="0.2">
      <c r="B28" s="434"/>
      <c r="C28" s="435" t="s">
        <v>608</v>
      </c>
      <c r="D28" s="514"/>
      <c r="E28" s="515"/>
      <c r="F28" s="515"/>
      <c r="G28" s="515"/>
      <c r="H28" s="515"/>
      <c r="I28" s="515"/>
    </row>
    <row r="29" spans="2:9" hidden="1" x14ac:dyDescent="0.2">
      <c r="B29" s="434"/>
      <c r="C29" s="435" t="s">
        <v>609</v>
      </c>
      <c r="D29" s="514"/>
      <c r="E29" s="515"/>
      <c r="F29" s="515"/>
      <c r="G29" s="515"/>
      <c r="H29" s="515"/>
      <c r="I29" s="515"/>
    </row>
    <row r="30" spans="2:9" hidden="1" x14ac:dyDescent="0.2">
      <c r="B30" s="434"/>
      <c r="C30" s="435" t="s">
        <v>610</v>
      </c>
      <c r="D30" s="514"/>
      <c r="E30" s="515"/>
      <c r="F30" s="515"/>
      <c r="G30" s="515"/>
      <c r="H30" s="515"/>
      <c r="I30" s="515"/>
    </row>
    <row r="31" spans="2:9" ht="21.75" hidden="1" customHeight="1" x14ac:dyDescent="0.2">
      <c r="B31" s="2152" t="s">
        <v>611</v>
      </c>
      <c r="C31" s="2153"/>
      <c r="D31" s="512">
        <f>D32+D33+D34+D35+D36+D37+D38+D39+D40</f>
        <v>0</v>
      </c>
      <c r="E31" s="512">
        <f t="shared" ref="E31:H31" si="3">E32+E33+E34+E35+E36+E37+E38+E39+E40</f>
        <v>0</v>
      </c>
      <c r="F31" s="512">
        <f t="shared" si="3"/>
        <v>0</v>
      </c>
      <c r="G31" s="512">
        <f t="shared" si="3"/>
        <v>0</v>
      </c>
      <c r="H31" s="512">
        <f t="shared" si="3"/>
        <v>0</v>
      </c>
      <c r="I31" s="513">
        <f>F31-G31</f>
        <v>0</v>
      </c>
    </row>
    <row r="32" spans="2:9" hidden="1" x14ac:dyDescent="0.2">
      <c r="B32" s="434"/>
      <c r="C32" s="435" t="s">
        <v>612</v>
      </c>
      <c r="D32" s="514"/>
      <c r="E32" s="515"/>
      <c r="F32" s="515"/>
      <c r="G32" s="515"/>
      <c r="H32" s="515"/>
      <c r="I32" s="515"/>
    </row>
    <row r="33" spans="2:9" hidden="1" x14ac:dyDescent="0.2">
      <c r="B33" s="434"/>
      <c r="C33" s="435" t="s">
        <v>613</v>
      </c>
      <c r="D33" s="514"/>
      <c r="E33" s="515"/>
      <c r="F33" s="515"/>
      <c r="G33" s="515"/>
      <c r="H33" s="515"/>
      <c r="I33" s="515"/>
    </row>
    <row r="34" spans="2:9" ht="12.75" hidden="1" customHeight="1" x14ac:dyDescent="0.2">
      <c r="B34" s="434"/>
      <c r="C34" s="435" t="s">
        <v>614</v>
      </c>
      <c r="D34" s="514"/>
      <c r="E34" s="515"/>
      <c r="F34" s="515"/>
      <c r="G34" s="515"/>
      <c r="H34" s="515"/>
      <c r="I34" s="515"/>
    </row>
    <row r="35" spans="2:9" hidden="1" x14ac:dyDescent="0.2">
      <c r="B35" s="434"/>
      <c r="C35" s="435" t="s">
        <v>615</v>
      </c>
      <c r="D35" s="514"/>
      <c r="E35" s="515"/>
      <c r="F35" s="515"/>
      <c r="G35" s="515"/>
      <c r="H35" s="515"/>
      <c r="I35" s="515"/>
    </row>
    <row r="36" spans="2:9" ht="25.5" hidden="1" x14ac:dyDescent="0.2">
      <c r="B36" s="434"/>
      <c r="C36" s="435" t="s">
        <v>616</v>
      </c>
      <c r="D36" s="514"/>
      <c r="E36" s="515"/>
      <c r="F36" s="515"/>
      <c r="G36" s="515"/>
      <c r="H36" s="515"/>
      <c r="I36" s="515"/>
    </row>
    <row r="37" spans="2:9" hidden="1" x14ac:dyDescent="0.2">
      <c r="B37" s="434"/>
      <c r="C37" s="435" t="s">
        <v>617</v>
      </c>
      <c r="D37" s="514"/>
      <c r="E37" s="515"/>
      <c r="F37" s="515"/>
      <c r="G37" s="515"/>
      <c r="H37" s="515"/>
      <c r="I37" s="515"/>
    </row>
    <row r="38" spans="2:9" hidden="1" x14ac:dyDescent="0.2">
      <c r="B38" s="434"/>
      <c r="C38" s="435" t="s">
        <v>618</v>
      </c>
      <c r="D38" s="514"/>
      <c r="E38" s="515"/>
      <c r="F38" s="515"/>
      <c r="G38" s="515"/>
      <c r="H38" s="515"/>
      <c r="I38" s="515"/>
    </row>
    <row r="39" spans="2:9" hidden="1" x14ac:dyDescent="0.2">
      <c r="B39" s="434"/>
      <c r="C39" s="435" t="s">
        <v>619</v>
      </c>
      <c r="D39" s="514"/>
      <c r="E39" s="515"/>
      <c r="F39" s="515"/>
      <c r="G39" s="515"/>
      <c r="H39" s="515"/>
      <c r="I39" s="515"/>
    </row>
    <row r="40" spans="2:9" hidden="1" x14ac:dyDescent="0.2">
      <c r="B40" s="434"/>
      <c r="C40" s="435" t="s">
        <v>620</v>
      </c>
      <c r="D40" s="514"/>
      <c r="E40" s="515"/>
      <c r="F40" s="515"/>
      <c r="G40" s="515"/>
      <c r="H40" s="515"/>
      <c r="I40" s="515"/>
    </row>
    <row r="41" spans="2:9" ht="28.5" hidden="1" customHeight="1" x14ac:dyDescent="0.2">
      <c r="B41" s="2152" t="s">
        <v>621</v>
      </c>
      <c r="C41" s="2153"/>
      <c r="D41" s="512">
        <f>D42+D43+D44+D45+D46+D47+D48+D49+D50</f>
        <v>0</v>
      </c>
      <c r="E41" s="512">
        <f t="shared" ref="E41:H41" si="4">E42+E43+E44+E45+E46+E47+E48+E49+E50</f>
        <v>0</v>
      </c>
      <c r="F41" s="512">
        <f t="shared" si="4"/>
        <v>0</v>
      </c>
      <c r="G41" s="512">
        <f t="shared" si="4"/>
        <v>0</v>
      </c>
      <c r="H41" s="512">
        <f t="shared" si="4"/>
        <v>0</v>
      </c>
      <c r="I41" s="513">
        <f>F41-G41</f>
        <v>0</v>
      </c>
    </row>
    <row r="42" spans="2:9" hidden="1" x14ac:dyDescent="0.2">
      <c r="B42" s="434"/>
      <c r="C42" s="435" t="s">
        <v>622</v>
      </c>
      <c r="D42" s="514"/>
      <c r="E42" s="515"/>
      <c r="F42" s="515"/>
      <c r="G42" s="515"/>
      <c r="H42" s="515"/>
      <c r="I42" s="515"/>
    </row>
    <row r="43" spans="2:9" hidden="1" x14ac:dyDescent="0.2">
      <c r="B43" s="434"/>
      <c r="C43" s="435" t="s">
        <v>623</v>
      </c>
      <c r="D43" s="514"/>
      <c r="E43" s="515"/>
      <c r="F43" s="515"/>
      <c r="G43" s="515"/>
      <c r="H43" s="515"/>
      <c r="I43" s="515"/>
    </row>
    <row r="44" spans="2:9" hidden="1" x14ac:dyDescent="0.2">
      <c r="B44" s="434"/>
      <c r="C44" s="435" t="s">
        <v>624</v>
      </c>
      <c r="D44" s="514"/>
      <c r="E44" s="515"/>
      <c r="F44" s="515"/>
      <c r="G44" s="515"/>
      <c r="H44" s="515"/>
      <c r="I44" s="515"/>
    </row>
    <row r="45" spans="2:9" hidden="1" x14ac:dyDescent="0.2">
      <c r="B45" s="434"/>
      <c r="C45" s="435" t="s">
        <v>625</v>
      </c>
      <c r="D45" s="514"/>
      <c r="E45" s="515"/>
      <c r="F45" s="515"/>
      <c r="G45" s="515"/>
      <c r="H45" s="515"/>
      <c r="I45" s="515"/>
    </row>
    <row r="46" spans="2:9" hidden="1" x14ac:dyDescent="0.2">
      <c r="B46" s="434"/>
      <c r="C46" s="435" t="s">
        <v>626</v>
      </c>
      <c r="D46" s="514"/>
      <c r="E46" s="515"/>
      <c r="F46" s="515"/>
      <c r="G46" s="515"/>
      <c r="H46" s="515"/>
      <c r="I46" s="515"/>
    </row>
    <row r="47" spans="2:9" hidden="1" x14ac:dyDescent="0.2">
      <c r="B47" s="434"/>
      <c r="C47" s="435" t="s">
        <v>627</v>
      </c>
      <c r="D47" s="514"/>
      <c r="E47" s="515"/>
      <c r="F47" s="515"/>
      <c r="G47" s="515"/>
      <c r="H47" s="515"/>
      <c r="I47" s="515"/>
    </row>
    <row r="48" spans="2:9" hidden="1" x14ac:dyDescent="0.2">
      <c r="B48" s="434"/>
      <c r="C48" s="435" t="s">
        <v>628</v>
      </c>
      <c r="D48" s="514"/>
      <c r="E48" s="515"/>
      <c r="F48" s="515"/>
      <c r="G48" s="515"/>
      <c r="H48" s="515"/>
      <c r="I48" s="515"/>
    </row>
    <row r="49" spans="2:9" hidden="1" x14ac:dyDescent="0.2">
      <c r="B49" s="434"/>
      <c r="C49" s="435" t="s">
        <v>629</v>
      </c>
      <c r="D49" s="514"/>
      <c r="E49" s="515"/>
      <c r="F49" s="515"/>
      <c r="G49" s="515"/>
      <c r="H49" s="515"/>
      <c r="I49" s="515"/>
    </row>
    <row r="50" spans="2:9" hidden="1" x14ac:dyDescent="0.2">
      <c r="B50" s="434"/>
      <c r="C50" s="435" t="s">
        <v>630</v>
      </c>
      <c r="D50" s="514"/>
      <c r="E50" s="515"/>
      <c r="F50" s="515"/>
      <c r="G50" s="515"/>
      <c r="H50" s="515"/>
      <c r="I50" s="515"/>
    </row>
    <row r="51" spans="2:9" s="1216" customFormat="1" ht="26.25" hidden="1" customHeight="1" x14ac:dyDescent="0.25">
      <c r="B51" s="2152" t="s">
        <v>631</v>
      </c>
      <c r="C51" s="2153"/>
      <c r="D51" s="512">
        <f>D52+D53+D54+D55+D56+D57+D58+D59+D60</f>
        <v>0</v>
      </c>
      <c r="E51" s="512">
        <f t="shared" ref="E51:H51" si="5">E52+E53+E54+E55+E56+E57+E58+E59+E60</f>
        <v>0</v>
      </c>
      <c r="F51" s="512">
        <f t="shared" si="5"/>
        <v>0</v>
      </c>
      <c r="G51" s="512">
        <f t="shared" si="5"/>
        <v>0</v>
      </c>
      <c r="H51" s="512">
        <f t="shared" si="5"/>
        <v>0</v>
      </c>
      <c r="I51" s="513">
        <f>F51-G51</f>
        <v>0</v>
      </c>
    </row>
    <row r="52" spans="2:9" hidden="1" x14ac:dyDescent="0.2">
      <c r="B52" s="434"/>
      <c r="C52" s="435" t="s">
        <v>632</v>
      </c>
      <c r="D52" s="514"/>
      <c r="E52" s="515"/>
      <c r="F52" s="515"/>
      <c r="G52" s="515"/>
      <c r="H52" s="515"/>
      <c r="I52" s="515"/>
    </row>
    <row r="53" spans="2:9" hidden="1" x14ac:dyDescent="0.2">
      <c r="B53" s="434"/>
      <c r="C53" s="435" t="s">
        <v>633</v>
      </c>
      <c r="D53" s="514"/>
      <c r="E53" s="515"/>
      <c r="F53" s="515"/>
      <c r="G53" s="515"/>
      <c r="H53" s="515"/>
      <c r="I53" s="515"/>
    </row>
    <row r="54" spans="2:9" hidden="1" x14ac:dyDescent="0.2">
      <c r="B54" s="434"/>
      <c r="C54" s="435" t="s">
        <v>634</v>
      </c>
      <c r="D54" s="514"/>
      <c r="E54" s="515"/>
      <c r="F54" s="515"/>
      <c r="G54" s="515"/>
      <c r="H54" s="515"/>
      <c r="I54" s="515"/>
    </row>
    <row r="55" spans="2:9" hidden="1" x14ac:dyDescent="0.2">
      <c r="B55" s="434"/>
      <c r="C55" s="435" t="s">
        <v>635</v>
      </c>
      <c r="D55" s="514"/>
      <c r="E55" s="515"/>
      <c r="F55" s="515"/>
      <c r="G55" s="515"/>
      <c r="H55" s="515"/>
      <c r="I55" s="515"/>
    </row>
    <row r="56" spans="2:9" hidden="1" x14ac:dyDescent="0.2">
      <c r="B56" s="434"/>
      <c r="C56" s="435" t="s">
        <v>636</v>
      </c>
      <c r="D56" s="514"/>
      <c r="E56" s="515"/>
      <c r="F56" s="515"/>
      <c r="G56" s="515"/>
      <c r="H56" s="515"/>
      <c r="I56" s="515"/>
    </row>
    <row r="57" spans="2:9" hidden="1" x14ac:dyDescent="0.2">
      <c r="B57" s="434"/>
      <c r="C57" s="435" t="s">
        <v>637</v>
      </c>
      <c r="D57" s="514"/>
      <c r="E57" s="515"/>
      <c r="F57" s="515"/>
      <c r="G57" s="515"/>
      <c r="H57" s="515"/>
      <c r="I57" s="515"/>
    </row>
    <row r="58" spans="2:9" hidden="1" x14ac:dyDescent="0.2">
      <c r="B58" s="434"/>
      <c r="C58" s="435" t="s">
        <v>638</v>
      </c>
      <c r="D58" s="514"/>
      <c r="E58" s="515"/>
      <c r="F58" s="515"/>
      <c r="G58" s="515"/>
      <c r="H58" s="515"/>
      <c r="I58" s="515"/>
    </row>
    <row r="59" spans="2:9" hidden="1" x14ac:dyDescent="0.2">
      <c r="B59" s="434"/>
      <c r="C59" s="435" t="s">
        <v>639</v>
      </c>
      <c r="D59" s="514"/>
      <c r="E59" s="515"/>
      <c r="F59" s="515"/>
      <c r="G59" s="515"/>
      <c r="H59" s="515"/>
      <c r="I59" s="515"/>
    </row>
    <row r="60" spans="2:9" hidden="1" x14ac:dyDescent="0.2">
      <c r="B60" s="434"/>
      <c r="C60" s="435" t="s">
        <v>640</v>
      </c>
      <c r="D60" s="514"/>
      <c r="E60" s="515"/>
      <c r="F60" s="515"/>
      <c r="G60" s="515"/>
      <c r="H60" s="515"/>
      <c r="I60" s="515"/>
    </row>
    <row r="61" spans="2:9" ht="21.95" hidden="1" customHeight="1" x14ac:dyDescent="0.2">
      <c r="B61" s="2152" t="s">
        <v>641</v>
      </c>
      <c r="C61" s="2153"/>
      <c r="D61" s="512">
        <f>D62+D63+D64</f>
        <v>0</v>
      </c>
      <c r="E61" s="512">
        <f t="shared" ref="E61:H61" si="6">E62+E63+E64</f>
        <v>0</v>
      </c>
      <c r="F61" s="512">
        <f t="shared" si="6"/>
        <v>0</v>
      </c>
      <c r="G61" s="512">
        <f t="shared" si="6"/>
        <v>0</v>
      </c>
      <c r="H61" s="512">
        <f t="shared" si="6"/>
        <v>0</v>
      </c>
      <c r="I61" s="513">
        <f>F61-G61</f>
        <v>0</v>
      </c>
    </row>
    <row r="62" spans="2:9" hidden="1" x14ac:dyDescent="0.2">
      <c r="B62" s="434"/>
      <c r="C62" s="435" t="s">
        <v>642</v>
      </c>
      <c r="D62" s="514"/>
      <c r="E62" s="515"/>
      <c r="F62" s="515"/>
      <c r="G62" s="515"/>
      <c r="H62" s="515"/>
      <c r="I62" s="515"/>
    </row>
    <row r="63" spans="2:9" hidden="1" x14ac:dyDescent="0.2">
      <c r="B63" s="434"/>
      <c r="C63" s="435" t="s">
        <v>643</v>
      </c>
      <c r="D63" s="514"/>
      <c r="E63" s="515"/>
      <c r="F63" s="515"/>
      <c r="G63" s="515"/>
      <c r="H63" s="515"/>
      <c r="I63" s="515"/>
    </row>
    <row r="64" spans="2:9" hidden="1" x14ac:dyDescent="0.2">
      <c r="B64" s="434"/>
      <c r="C64" s="435" t="s">
        <v>644</v>
      </c>
      <c r="D64" s="514"/>
      <c r="E64" s="515"/>
      <c r="F64" s="515"/>
      <c r="G64" s="515"/>
      <c r="H64" s="515"/>
      <c r="I64" s="515"/>
    </row>
    <row r="65" spans="2:11" ht="25.5" hidden="1" customHeight="1" x14ac:dyDescent="0.2">
      <c r="B65" s="2152" t="s">
        <v>645</v>
      </c>
      <c r="C65" s="2153"/>
      <c r="D65" s="512">
        <f>D66+D67+D68+D69+D70+D72+D73</f>
        <v>0</v>
      </c>
      <c r="E65" s="512">
        <f>E66+E67+E68+E69+E70+E72+E73</f>
        <v>0</v>
      </c>
      <c r="F65" s="512">
        <f>F66+F67+F68+F69+F70+F72+F73</f>
        <v>0</v>
      </c>
      <c r="G65" s="512">
        <f>G66+G67+G68+G69+G70+G72+G73</f>
        <v>0</v>
      </c>
      <c r="H65" s="512">
        <f>H66+H67+H68+H69+H70+H72+H73</f>
        <v>0</v>
      </c>
      <c r="I65" s="513">
        <f>F65-G65</f>
        <v>0</v>
      </c>
      <c r="K65" s="443"/>
    </row>
    <row r="66" spans="2:11" hidden="1" x14ac:dyDescent="0.2">
      <c r="B66" s="434"/>
      <c r="C66" s="435" t="s">
        <v>646</v>
      </c>
      <c r="D66" s="514"/>
      <c r="E66" s="515"/>
      <c r="F66" s="515"/>
      <c r="G66" s="515"/>
      <c r="H66" s="515"/>
      <c r="I66" s="515"/>
    </row>
    <row r="67" spans="2:11" hidden="1" x14ac:dyDescent="0.2">
      <c r="B67" s="434"/>
      <c r="C67" s="435" t="s">
        <v>647</v>
      </c>
      <c r="D67" s="514"/>
      <c r="E67" s="515"/>
      <c r="F67" s="515"/>
      <c r="G67" s="515"/>
      <c r="H67" s="515"/>
      <c r="I67" s="515"/>
    </row>
    <row r="68" spans="2:11" hidden="1" x14ac:dyDescent="0.2">
      <c r="B68" s="434"/>
      <c r="C68" s="435" t="s">
        <v>648</v>
      </c>
      <c r="D68" s="514"/>
      <c r="E68" s="515"/>
      <c r="F68" s="515"/>
      <c r="G68" s="515"/>
      <c r="H68" s="515"/>
      <c r="I68" s="515"/>
    </row>
    <row r="69" spans="2:11" hidden="1" x14ac:dyDescent="0.2">
      <c r="B69" s="434"/>
      <c r="C69" s="435" t="s">
        <v>649</v>
      </c>
      <c r="D69" s="514"/>
      <c r="E69" s="515"/>
      <c r="F69" s="515"/>
      <c r="G69" s="515"/>
      <c r="H69" s="515"/>
      <c r="I69" s="515"/>
    </row>
    <row r="70" spans="2:11" hidden="1" x14ac:dyDescent="0.2">
      <c r="B70" s="434"/>
      <c r="C70" s="435" t="s">
        <v>650</v>
      </c>
      <c r="D70" s="514"/>
      <c r="E70" s="515"/>
      <c r="F70" s="515"/>
      <c r="G70" s="515"/>
      <c r="H70" s="515"/>
      <c r="I70" s="515"/>
    </row>
    <row r="71" spans="2:11" hidden="1" x14ac:dyDescent="0.2">
      <c r="B71" s="434"/>
      <c r="C71" s="435" t="s">
        <v>651</v>
      </c>
      <c r="D71" s="514"/>
      <c r="E71" s="515"/>
      <c r="F71" s="515"/>
      <c r="G71" s="515"/>
      <c r="H71" s="515"/>
      <c r="I71" s="515"/>
    </row>
    <row r="72" spans="2:11" hidden="1" x14ac:dyDescent="0.2">
      <c r="B72" s="434"/>
      <c r="C72" s="435" t="s">
        <v>652</v>
      </c>
      <c r="D72" s="514"/>
      <c r="E72" s="515"/>
      <c r="F72" s="515"/>
      <c r="G72" s="515"/>
      <c r="H72" s="515"/>
      <c r="I72" s="515"/>
    </row>
    <row r="73" spans="2:11" ht="25.5" hidden="1" x14ac:dyDescent="0.2">
      <c r="B73" s="434"/>
      <c r="C73" s="435" t="s">
        <v>653</v>
      </c>
      <c r="D73" s="514"/>
      <c r="E73" s="515"/>
      <c r="F73" s="515"/>
      <c r="G73" s="515"/>
      <c r="H73" s="515"/>
      <c r="I73" s="515"/>
    </row>
    <row r="74" spans="2:11" ht="21.95" hidden="1" customHeight="1" x14ac:dyDescent="0.2">
      <c r="B74" s="2152" t="s">
        <v>654</v>
      </c>
      <c r="C74" s="2153"/>
      <c r="D74" s="512">
        <f>D75+D76+D77</f>
        <v>0</v>
      </c>
      <c r="E74" s="512">
        <f t="shared" ref="E74:H74" si="7">E75+E76+E77</f>
        <v>0</v>
      </c>
      <c r="F74" s="512">
        <f t="shared" si="7"/>
        <v>0</v>
      </c>
      <c r="G74" s="512">
        <f t="shared" si="7"/>
        <v>0</v>
      </c>
      <c r="H74" s="512">
        <f t="shared" si="7"/>
        <v>0</v>
      </c>
      <c r="I74" s="513">
        <f>F74-G74</f>
        <v>0</v>
      </c>
    </row>
    <row r="75" spans="2:11" hidden="1" x14ac:dyDescent="0.2">
      <c r="B75" s="434"/>
      <c r="C75" s="435" t="s">
        <v>655</v>
      </c>
      <c r="D75" s="514"/>
      <c r="E75" s="515"/>
      <c r="F75" s="515"/>
      <c r="G75" s="515"/>
      <c r="H75" s="515"/>
      <c r="I75" s="515"/>
    </row>
    <row r="76" spans="2:11" hidden="1" x14ac:dyDescent="0.2">
      <c r="B76" s="434"/>
      <c r="C76" s="435" t="s">
        <v>656</v>
      </c>
      <c r="D76" s="514"/>
      <c r="E76" s="515"/>
      <c r="F76" s="515"/>
      <c r="G76" s="515"/>
      <c r="H76" s="515"/>
      <c r="I76" s="515"/>
    </row>
    <row r="77" spans="2:11" hidden="1" x14ac:dyDescent="0.2">
      <c r="B77" s="434"/>
      <c r="C77" s="435" t="s">
        <v>657</v>
      </c>
      <c r="D77" s="514"/>
      <c r="E77" s="515"/>
      <c r="F77" s="515"/>
      <c r="G77" s="515"/>
      <c r="H77" s="515"/>
      <c r="I77" s="515"/>
    </row>
    <row r="78" spans="2:11" ht="21.95" hidden="1" customHeight="1" x14ac:dyDescent="0.2">
      <c r="B78" s="2152" t="s">
        <v>658</v>
      </c>
      <c r="C78" s="2153"/>
      <c r="D78" s="512">
        <f>D79+D80+D81+D82+D83+D84+D85</f>
        <v>0</v>
      </c>
      <c r="E78" s="512">
        <f t="shared" ref="E78:H78" si="8">E79+E80+E81+E82+E83+E84+E85</f>
        <v>0</v>
      </c>
      <c r="F78" s="512">
        <f t="shared" si="8"/>
        <v>0</v>
      </c>
      <c r="G78" s="512">
        <f t="shared" si="8"/>
        <v>0</v>
      </c>
      <c r="H78" s="512">
        <f t="shared" si="8"/>
        <v>0</v>
      </c>
      <c r="I78" s="513">
        <f>F78-G78</f>
        <v>0</v>
      </c>
    </row>
    <row r="79" spans="2:11" hidden="1" x14ac:dyDescent="0.2">
      <c r="B79" s="434"/>
      <c r="C79" s="435" t="s">
        <v>659</v>
      </c>
      <c r="D79" s="514"/>
      <c r="E79" s="515"/>
      <c r="F79" s="515"/>
      <c r="G79" s="515"/>
      <c r="H79" s="515"/>
      <c r="I79" s="515"/>
    </row>
    <row r="80" spans="2:11" hidden="1" x14ac:dyDescent="0.2">
      <c r="B80" s="434"/>
      <c r="C80" s="435" t="s">
        <v>660</v>
      </c>
      <c r="D80" s="514"/>
      <c r="E80" s="515"/>
      <c r="F80" s="515"/>
      <c r="G80" s="515"/>
      <c r="H80" s="515"/>
      <c r="I80" s="515"/>
    </row>
    <row r="81" spans="2:9" hidden="1" x14ac:dyDescent="0.2">
      <c r="B81" s="434"/>
      <c r="C81" s="435" t="s">
        <v>661</v>
      </c>
      <c r="D81" s="514"/>
      <c r="E81" s="515"/>
      <c r="F81" s="515"/>
      <c r="G81" s="515"/>
      <c r="H81" s="515"/>
      <c r="I81" s="515"/>
    </row>
    <row r="82" spans="2:9" hidden="1" x14ac:dyDescent="0.2">
      <c r="B82" s="434"/>
      <c r="C82" s="435" t="s">
        <v>662</v>
      </c>
      <c r="D82" s="514"/>
      <c r="E82" s="515"/>
      <c r="F82" s="515"/>
      <c r="G82" s="515"/>
      <c r="H82" s="515"/>
      <c r="I82" s="515"/>
    </row>
    <row r="83" spans="2:9" hidden="1" x14ac:dyDescent="0.2">
      <c r="B83" s="434"/>
      <c r="C83" s="435" t="s">
        <v>663</v>
      </c>
      <c r="D83" s="514"/>
      <c r="E83" s="515"/>
      <c r="F83" s="515"/>
      <c r="G83" s="515"/>
      <c r="H83" s="515"/>
      <c r="I83" s="515"/>
    </row>
    <row r="84" spans="2:9" hidden="1" x14ac:dyDescent="0.2">
      <c r="B84" s="434"/>
      <c r="C84" s="435" t="s">
        <v>664</v>
      </c>
      <c r="D84" s="514"/>
      <c r="E84" s="515"/>
      <c r="F84" s="515"/>
      <c r="G84" s="515"/>
      <c r="H84" s="515"/>
      <c r="I84" s="515"/>
    </row>
    <row r="85" spans="2:9" ht="13.5" hidden="1" thickBot="1" x14ac:dyDescent="0.25">
      <c r="B85" s="436"/>
      <c r="C85" s="437" t="s">
        <v>665</v>
      </c>
      <c r="D85" s="516"/>
      <c r="E85" s="517"/>
      <c r="F85" s="517"/>
      <c r="G85" s="517"/>
      <c r="H85" s="517"/>
      <c r="I85" s="517"/>
    </row>
    <row r="86" spans="2:9" ht="27" customHeight="1" x14ac:dyDescent="0.2">
      <c r="B86" s="2165" t="s">
        <v>666</v>
      </c>
      <c r="C86" s="2166"/>
      <c r="D86" s="518">
        <f>D87+D95+D105+D115+D125+D135+D139+D148+D152</f>
        <v>0</v>
      </c>
      <c r="E86" s="518">
        <f t="shared" ref="E86:H86" si="9">E87+E95+E105+E115+E125+E135+E139+E148+E152</f>
        <v>0</v>
      </c>
      <c r="F86" s="518">
        <f t="shared" si="9"/>
        <v>0</v>
      </c>
      <c r="G86" s="518">
        <f t="shared" si="9"/>
        <v>0</v>
      </c>
      <c r="H86" s="518">
        <f t="shared" si="9"/>
        <v>0</v>
      </c>
      <c r="I86" s="518">
        <f>+F86-G86</f>
        <v>0</v>
      </c>
    </row>
    <row r="87" spans="2:9" ht="21.95" customHeight="1" x14ac:dyDescent="0.2">
      <c r="B87" s="2152" t="s">
        <v>593</v>
      </c>
      <c r="C87" s="2153"/>
      <c r="D87" s="512">
        <f>D88++D89+D90+D91+D92+D93+D94</f>
        <v>0</v>
      </c>
      <c r="E87" s="512">
        <f t="shared" ref="E87:H87" si="10">E88++E89+E90+E91+E92+E93+E94</f>
        <v>0</v>
      </c>
      <c r="F87" s="512">
        <f t="shared" si="10"/>
        <v>0</v>
      </c>
      <c r="G87" s="512">
        <f t="shared" si="10"/>
        <v>0</v>
      </c>
      <c r="H87" s="512">
        <f t="shared" si="10"/>
        <v>0</v>
      </c>
      <c r="I87" s="513">
        <f>+F87-G87</f>
        <v>0</v>
      </c>
    </row>
    <row r="88" spans="2:9" x14ac:dyDescent="0.2">
      <c r="B88" s="434"/>
      <c r="C88" s="435" t="s">
        <v>594</v>
      </c>
      <c r="D88" s="514"/>
      <c r="E88" s="515"/>
      <c r="F88" s="515"/>
      <c r="G88" s="515"/>
      <c r="H88" s="515"/>
      <c r="I88" s="515"/>
    </row>
    <row r="89" spans="2:9" x14ac:dyDescent="0.2">
      <c r="B89" s="434"/>
      <c r="C89" s="435" t="s">
        <v>595</v>
      </c>
      <c r="D89" s="514"/>
      <c r="E89" s="515"/>
      <c r="F89" s="515"/>
      <c r="G89" s="515"/>
      <c r="H89" s="515"/>
      <c r="I89" s="515"/>
    </row>
    <row r="90" spans="2:9" x14ac:dyDescent="0.2">
      <c r="B90" s="434"/>
      <c r="C90" s="435" t="s">
        <v>596</v>
      </c>
      <c r="D90" s="514"/>
      <c r="E90" s="515"/>
      <c r="F90" s="515"/>
      <c r="G90" s="515"/>
      <c r="H90" s="515"/>
      <c r="I90" s="515"/>
    </row>
    <row r="91" spans="2:9" x14ac:dyDescent="0.2">
      <c r="B91" s="434"/>
      <c r="C91" s="435" t="s">
        <v>597</v>
      </c>
      <c r="D91" s="514"/>
      <c r="E91" s="515"/>
      <c r="F91" s="515"/>
      <c r="G91" s="515"/>
      <c r="H91" s="515"/>
      <c r="I91" s="515"/>
    </row>
    <row r="92" spans="2:9" x14ac:dyDescent="0.2">
      <c r="B92" s="434"/>
      <c r="C92" s="435" t="s">
        <v>598</v>
      </c>
      <c r="D92" s="514"/>
      <c r="E92" s="515"/>
      <c r="F92" s="515"/>
      <c r="G92" s="515"/>
      <c r="H92" s="515"/>
      <c r="I92" s="515"/>
    </row>
    <row r="93" spans="2:9" x14ac:dyDescent="0.2">
      <c r="B93" s="434"/>
      <c r="C93" s="435" t="s">
        <v>599</v>
      </c>
      <c r="D93" s="514"/>
      <c r="E93" s="515"/>
      <c r="F93" s="515"/>
      <c r="G93" s="515"/>
      <c r="H93" s="515"/>
      <c r="I93" s="515"/>
    </row>
    <row r="94" spans="2:9" x14ac:dyDescent="0.2">
      <c r="B94" s="434"/>
      <c r="C94" s="435" t="s">
        <v>600</v>
      </c>
      <c r="D94" s="514"/>
      <c r="E94" s="515"/>
      <c r="F94" s="515"/>
      <c r="G94" s="515"/>
      <c r="H94" s="515"/>
      <c r="I94" s="515"/>
    </row>
    <row r="95" spans="2:9" ht="21.95" customHeight="1" x14ac:dyDescent="0.2">
      <c r="B95" s="2152" t="s">
        <v>601</v>
      </c>
      <c r="C95" s="2153"/>
      <c r="D95" s="512">
        <f>D96+D97+D98+D99+D100+D101+D102+D103+D104</f>
        <v>0</v>
      </c>
      <c r="E95" s="512">
        <f t="shared" ref="E95:H95" si="11">E96+E97+E98+E99+E100+E101+E102+E103+E104</f>
        <v>0</v>
      </c>
      <c r="F95" s="512">
        <f t="shared" si="11"/>
        <v>0</v>
      </c>
      <c r="G95" s="512">
        <f t="shared" si="11"/>
        <v>0</v>
      </c>
      <c r="H95" s="512">
        <f t="shared" si="11"/>
        <v>0</v>
      </c>
      <c r="I95" s="513">
        <f>+F95-G95</f>
        <v>0</v>
      </c>
    </row>
    <row r="96" spans="2:9" ht="25.5" x14ac:dyDescent="0.2">
      <c r="B96" s="434"/>
      <c r="C96" s="435" t="s">
        <v>602</v>
      </c>
      <c r="D96" s="514"/>
      <c r="E96" s="515"/>
      <c r="F96" s="515"/>
      <c r="G96" s="515"/>
      <c r="H96" s="515"/>
      <c r="I96" s="515"/>
    </row>
    <row r="97" spans="2:9" x14ac:dyDescent="0.2">
      <c r="B97" s="434"/>
      <c r="C97" s="435" t="s">
        <v>603</v>
      </c>
      <c r="D97" s="514"/>
      <c r="E97" s="515"/>
      <c r="F97" s="515"/>
      <c r="G97" s="515"/>
      <c r="H97" s="515"/>
      <c r="I97" s="515"/>
    </row>
    <row r="98" spans="2:9" ht="15.75" customHeight="1" x14ac:dyDescent="0.2">
      <c r="B98" s="434"/>
      <c r="C98" s="435" t="s">
        <v>604</v>
      </c>
      <c r="D98" s="514"/>
      <c r="E98" s="515"/>
      <c r="F98" s="515"/>
      <c r="G98" s="515"/>
      <c r="H98" s="515"/>
      <c r="I98" s="515"/>
    </row>
    <row r="99" spans="2:9" x14ac:dyDescent="0.2">
      <c r="B99" s="434"/>
      <c r="C99" s="435" t="s">
        <v>605</v>
      </c>
      <c r="D99" s="514"/>
      <c r="E99" s="515"/>
      <c r="F99" s="515"/>
      <c r="G99" s="515"/>
      <c r="H99" s="515"/>
      <c r="I99" s="515"/>
    </row>
    <row r="100" spans="2:9" x14ac:dyDescent="0.2">
      <c r="B100" s="434"/>
      <c r="C100" s="435" t="s">
        <v>606</v>
      </c>
      <c r="D100" s="514"/>
      <c r="E100" s="515"/>
      <c r="F100" s="515"/>
      <c r="G100" s="515"/>
      <c r="H100" s="515"/>
      <c r="I100" s="515"/>
    </row>
    <row r="101" spans="2:9" x14ac:dyDescent="0.2">
      <c r="B101" s="434"/>
      <c r="C101" s="435" t="s">
        <v>607</v>
      </c>
      <c r="D101" s="514"/>
      <c r="E101" s="515"/>
      <c r="F101" s="515"/>
      <c r="G101" s="515"/>
      <c r="H101" s="515"/>
      <c r="I101" s="515"/>
    </row>
    <row r="102" spans="2:9" ht="25.5" x14ac:dyDescent="0.2">
      <c r="B102" s="434"/>
      <c r="C102" s="435" t="s">
        <v>608</v>
      </c>
      <c r="D102" s="514"/>
      <c r="E102" s="515"/>
      <c r="F102" s="515"/>
      <c r="G102" s="515"/>
      <c r="H102" s="515"/>
      <c r="I102" s="515"/>
    </row>
    <row r="103" spans="2:9" x14ac:dyDescent="0.2">
      <c r="B103" s="434"/>
      <c r="C103" s="435" t="s">
        <v>609</v>
      </c>
      <c r="D103" s="514"/>
      <c r="E103" s="515"/>
      <c r="F103" s="515"/>
      <c r="G103" s="515"/>
      <c r="H103" s="515"/>
      <c r="I103" s="515"/>
    </row>
    <row r="104" spans="2:9" x14ac:dyDescent="0.2">
      <c r="B104" s="434"/>
      <c r="C104" s="435" t="s">
        <v>610</v>
      </c>
      <c r="D104" s="514"/>
      <c r="E104" s="515"/>
      <c r="F104" s="515"/>
      <c r="G104" s="515"/>
      <c r="H104" s="515"/>
      <c r="I104" s="515"/>
    </row>
    <row r="105" spans="2:9" ht="21.95" customHeight="1" x14ac:dyDescent="0.2">
      <c r="B105" s="2152" t="s">
        <v>611</v>
      </c>
      <c r="C105" s="2153"/>
      <c r="D105" s="512">
        <f>D106+D107+D108+D109+D110+D111+D112+D113+D114</f>
        <v>0</v>
      </c>
      <c r="E105" s="512">
        <f t="shared" ref="E105:H105" si="12">E106+E107+E108+E109+E110+E111+E112+E113+E114</f>
        <v>0</v>
      </c>
      <c r="F105" s="512">
        <f t="shared" si="12"/>
        <v>0</v>
      </c>
      <c r="G105" s="512">
        <f t="shared" si="12"/>
        <v>0</v>
      </c>
      <c r="H105" s="512">
        <f t="shared" si="12"/>
        <v>0</v>
      </c>
      <c r="I105" s="513">
        <f>+F105-G105</f>
        <v>0</v>
      </c>
    </row>
    <row r="106" spans="2:9" x14ac:dyDescent="0.2">
      <c r="B106" s="434"/>
      <c r="C106" s="435" t="s">
        <v>612</v>
      </c>
      <c r="D106" s="514"/>
      <c r="E106" s="515"/>
      <c r="F106" s="515"/>
      <c r="G106" s="515"/>
      <c r="H106" s="515"/>
      <c r="I106" s="515"/>
    </row>
    <row r="107" spans="2:9" ht="12.75" customHeight="1" x14ac:dyDescent="0.2">
      <c r="B107" s="434"/>
      <c r="C107" s="435" t="s">
        <v>613</v>
      </c>
      <c r="D107" s="514"/>
      <c r="E107" s="515"/>
      <c r="F107" s="515"/>
      <c r="G107" s="515"/>
      <c r="H107" s="515"/>
      <c r="I107" s="515"/>
    </row>
    <row r="108" spans="2:9" ht="12.75" customHeight="1" x14ac:dyDescent="0.2">
      <c r="B108" s="434"/>
      <c r="C108" s="435" t="s">
        <v>614</v>
      </c>
      <c r="D108" s="514"/>
      <c r="E108" s="515"/>
      <c r="F108" s="515"/>
      <c r="G108" s="515"/>
      <c r="H108" s="515"/>
      <c r="I108" s="515"/>
    </row>
    <row r="109" spans="2:9" x14ac:dyDescent="0.2">
      <c r="B109" s="434"/>
      <c r="C109" s="435" t="s">
        <v>615</v>
      </c>
      <c r="D109" s="514"/>
      <c r="E109" s="515"/>
      <c r="F109" s="515"/>
      <c r="G109" s="515"/>
      <c r="H109" s="515"/>
      <c r="I109" s="515"/>
    </row>
    <row r="110" spans="2:9" ht="24.75" customHeight="1" x14ac:dyDescent="0.2">
      <c r="B110" s="434"/>
      <c r="C110" s="435" t="s">
        <v>616</v>
      </c>
      <c r="D110" s="514"/>
      <c r="E110" s="515"/>
      <c r="F110" s="515"/>
      <c r="G110" s="515"/>
      <c r="H110" s="515"/>
      <c r="I110" s="515"/>
    </row>
    <row r="111" spans="2:9" x14ac:dyDescent="0.2">
      <c r="B111" s="434"/>
      <c r="C111" s="435" t="s">
        <v>617</v>
      </c>
      <c r="D111" s="514"/>
      <c r="E111" s="515"/>
      <c r="F111" s="515"/>
      <c r="G111" s="515"/>
      <c r="H111" s="515"/>
      <c r="I111" s="515"/>
    </row>
    <row r="112" spans="2:9" x14ac:dyDescent="0.2">
      <c r="B112" s="434"/>
      <c r="C112" s="435" t="s">
        <v>618</v>
      </c>
      <c r="D112" s="514"/>
      <c r="E112" s="515"/>
      <c r="F112" s="515"/>
      <c r="G112" s="515"/>
      <c r="H112" s="515"/>
      <c r="I112" s="515"/>
    </row>
    <row r="113" spans="2:9" x14ac:dyDescent="0.2">
      <c r="B113" s="434"/>
      <c r="C113" s="435" t="s">
        <v>619</v>
      </c>
      <c r="D113" s="514"/>
      <c r="E113" s="515"/>
      <c r="F113" s="515"/>
      <c r="G113" s="515"/>
      <c r="H113" s="515"/>
      <c r="I113" s="515"/>
    </row>
    <row r="114" spans="2:9" x14ac:dyDescent="0.2">
      <c r="B114" s="434"/>
      <c r="C114" s="435" t="s">
        <v>620</v>
      </c>
      <c r="D114" s="514"/>
      <c r="E114" s="515"/>
      <c r="F114" s="515"/>
      <c r="G114" s="515"/>
      <c r="H114" s="515"/>
      <c r="I114" s="515"/>
    </row>
    <row r="115" spans="2:9" ht="21.95" customHeight="1" x14ac:dyDescent="0.2">
      <c r="B115" s="2152" t="s">
        <v>621</v>
      </c>
      <c r="C115" s="2153"/>
      <c r="D115" s="512">
        <f>D116+D117+D118+D119+D120+D121+D122+D123+D124</f>
        <v>0</v>
      </c>
      <c r="E115" s="512">
        <f t="shared" ref="E115:H115" si="13">E116+E117+E118+E119+E120+E121+E122+E123+E124</f>
        <v>0</v>
      </c>
      <c r="F115" s="512">
        <f t="shared" si="13"/>
        <v>0</v>
      </c>
      <c r="G115" s="512">
        <f t="shared" si="13"/>
        <v>0</v>
      </c>
      <c r="H115" s="512">
        <f t="shared" si="13"/>
        <v>0</v>
      </c>
      <c r="I115" s="513">
        <f>+F115-G115</f>
        <v>0</v>
      </c>
    </row>
    <row r="116" spans="2:9" x14ac:dyDescent="0.2">
      <c r="B116" s="434"/>
      <c r="C116" s="435" t="s">
        <v>622</v>
      </c>
      <c r="D116" s="514"/>
      <c r="E116" s="515"/>
      <c r="F116" s="515"/>
      <c r="G116" s="515"/>
      <c r="H116" s="515"/>
      <c r="I116" s="515"/>
    </row>
    <row r="117" spans="2:9" x14ac:dyDescent="0.2">
      <c r="B117" s="434"/>
      <c r="C117" s="435" t="s">
        <v>623</v>
      </c>
      <c r="D117" s="514"/>
      <c r="E117" s="515"/>
      <c r="F117" s="515"/>
      <c r="G117" s="515"/>
      <c r="H117" s="515"/>
      <c r="I117" s="515"/>
    </row>
    <row r="118" spans="2:9" x14ac:dyDescent="0.2">
      <c r="B118" s="434"/>
      <c r="C118" s="435" t="s">
        <v>624</v>
      </c>
      <c r="D118" s="514"/>
      <c r="E118" s="515"/>
      <c r="F118" s="515"/>
      <c r="G118" s="515"/>
      <c r="H118" s="515"/>
      <c r="I118" s="515"/>
    </row>
    <row r="119" spans="2:9" x14ac:dyDescent="0.2">
      <c r="B119" s="434"/>
      <c r="C119" s="435" t="s">
        <v>625</v>
      </c>
      <c r="D119" s="514"/>
      <c r="E119" s="515"/>
      <c r="F119" s="515"/>
      <c r="G119" s="515"/>
      <c r="H119" s="515"/>
      <c r="I119" s="515"/>
    </row>
    <row r="120" spans="2:9" x14ac:dyDescent="0.2">
      <c r="B120" s="434"/>
      <c r="C120" s="435" t="s">
        <v>626</v>
      </c>
      <c r="D120" s="514"/>
      <c r="E120" s="515"/>
      <c r="F120" s="515"/>
      <c r="G120" s="515"/>
      <c r="H120" s="515"/>
      <c r="I120" s="515"/>
    </row>
    <row r="121" spans="2:9" x14ac:dyDescent="0.2">
      <c r="B121" s="434"/>
      <c r="C121" s="435" t="s">
        <v>627</v>
      </c>
      <c r="D121" s="514"/>
      <c r="E121" s="515"/>
      <c r="F121" s="515"/>
      <c r="G121" s="515"/>
      <c r="H121" s="515"/>
      <c r="I121" s="515"/>
    </row>
    <row r="122" spans="2:9" x14ac:dyDescent="0.2">
      <c r="B122" s="434"/>
      <c r="C122" s="435" t="s">
        <v>628</v>
      </c>
      <c r="D122" s="514"/>
      <c r="E122" s="515"/>
      <c r="F122" s="515"/>
      <c r="G122" s="515"/>
      <c r="H122" s="515"/>
      <c r="I122" s="515"/>
    </row>
    <row r="123" spans="2:9" x14ac:dyDescent="0.2">
      <c r="B123" s="434"/>
      <c r="C123" s="435" t="s">
        <v>629</v>
      </c>
      <c r="D123" s="514"/>
      <c r="E123" s="515"/>
      <c r="F123" s="515"/>
      <c r="G123" s="515"/>
      <c r="H123" s="515"/>
      <c r="I123" s="515"/>
    </row>
    <row r="124" spans="2:9" x14ac:dyDescent="0.2">
      <c r="B124" s="434"/>
      <c r="C124" s="435" t="s">
        <v>630</v>
      </c>
      <c r="D124" s="514"/>
      <c r="E124" s="515"/>
      <c r="F124" s="515"/>
      <c r="G124" s="515"/>
      <c r="H124" s="515"/>
      <c r="I124" s="515"/>
    </row>
    <row r="125" spans="2:9" ht="21.75" customHeight="1" x14ac:dyDescent="0.2">
      <c r="B125" s="2152" t="s">
        <v>631</v>
      </c>
      <c r="C125" s="2153"/>
      <c r="D125" s="512">
        <f>D126+D127+D128+D129+D130+D131+D132+D133+D134</f>
        <v>0</v>
      </c>
      <c r="E125" s="512">
        <f t="shared" ref="E125:H125" si="14">E126+E127+E128+E129+E130+E131+E132+E133+E134</f>
        <v>0</v>
      </c>
      <c r="F125" s="512">
        <f t="shared" si="14"/>
        <v>0</v>
      </c>
      <c r="G125" s="512">
        <f t="shared" si="14"/>
        <v>0</v>
      </c>
      <c r="H125" s="512">
        <f t="shared" si="14"/>
        <v>0</v>
      </c>
      <c r="I125" s="513">
        <f>+F125-G125</f>
        <v>0</v>
      </c>
    </row>
    <row r="126" spans="2:9" x14ac:dyDescent="0.2">
      <c r="B126" s="434"/>
      <c r="C126" s="435" t="s">
        <v>632</v>
      </c>
      <c r="D126" s="514"/>
      <c r="E126" s="515"/>
      <c r="F126" s="515"/>
      <c r="G126" s="515"/>
      <c r="H126" s="515"/>
      <c r="I126" s="515"/>
    </row>
    <row r="127" spans="2:9" x14ac:dyDescent="0.2">
      <c r="B127" s="434"/>
      <c r="C127" s="435" t="s">
        <v>633</v>
      </c>
      <c r="D127" s="514"/>
      <c r="E127" s="515"/>
      <c r="F127" s="515"/>
      <c r="G127" s="515"/>
      <c r="H127" s="515"/>
      <c r="I127" s="515"/>
    </row>
    <row r="128" spans="2:9" x14ac:dyDescent="0.2">
      <c r="B128" s="434"/>
      <c r="C128" s="435" t="s">
        <v>634</v>
      </c>
      <c r="D128" s="514"/>
      <c r="E128" s="515"/>
      <c r="F128" s="515"/>
      <c r="G128" s="515"/>
      <c r="H128" s="515"/>
      <c r="I128" s="515"/>
    </row>
    <row r="129" spans="2:11" x14ac:dyDescent="0.2">
      <c r="B129" s="434"/>
      <c r="C129" s="435" t="s">
        <v>635</v>
      </c>
      <c r="D129" s="514"/>
      <c r="E129" s="515"/>
      <c r="F129" s="515"/>
      <c r="G129" s="515"/>
      <c r="H129" s="515"/>
      <c r="I129" s="515"/>
    </row>
    <row r="130" spans="2:11" x14ac:dyDescent="0.2">
      <c r="B130" s="434"/>
      <c r="C130" s="435" t="s">
        <v>636</v>
      </c>
      <c r="D130" s="514"/>
      <c r="E130" s="515"/>
      <c r="F130" s="515"/>
      <c r="G130" s="515"/>
      <c r="H130" s="515"/>
      <c r="I130" s="515"/>
    </row>
    <row r="131" spans="2:11" x14ac:dyDescent="0.2">
      <c r="B131" s="434"/>
      <c r="C131" s="435" t="s">
        <v>637</v>
      </c>
      <c r="D131" s="514"/>
      <c r="E131" s="515"/>
      <c r="F131" s="515"/>
      <c r="G131" s="515"/>
      <c r="H131" s="515"/>
      <c r="I131" s="515"/>
    </row>
    <row r="132" spans="2:11" x14ac:dyDescent="0.2">
      <c r="B132" s="434"/>
      <c r="C132" s="435" t="s">
        <v>638</v>
      </c>
      <c r="D132" s="514"/>
      <c r="E132" s="515"/>
      <c r="F132" s="515"/>
      <c r="G132" s="515"/>
      <c r="H132" s="515"/>
      <c r="I132" s="515"/>
    </row>
    <row r="133" spans="2:11" x14ac:dyDescent="0.2">
      <c r="B133" s="434"/>
      <c r="C133" s="435" t="s">
        <v>639</v>
      </c>
      <c r="D133" s="514"/>
      <c r="E133" s="515"/>
      <c r="F133" s="515"/>
      <c r="G133" s="515"/>
      <c r="H133" s="515"/>
      <c r="I133" s="515"/>
    </row>
    <row r="134" spans="2:11" x14ac:dyDescent="0.2">
      <c r="B134" s="434"/>
      <c r="C134" s="435" t="s">
        <v>640</v>
      </c>
      <c r="D134" s="514"/>
      <c r="E134" s="515"/>
      <c r="F134" s="515"/>
      <c r="G134" s="515"/>
      <c r="H134" s="515"/>
      <c r="I134" s="515"/>
    </row>
    <row r="135" spans="2:11" ht="21.95" customHeight="1" x14ac:dyDescent="0.2">
      <c r="B135" s="2152" t="s">
        <v>641</v>
      </c>
      <c r="C135" s="2153"/>
      <c r="D135" s="512">
        <f>D136+D137+D138</f>
        <v>0</v>
      </c>
      <c r="E135" s="512">
        <f t="shared" ref="E135:H135" si="15">E136+E137+E138</f>
        <v>0</v>
      </c>
      <c r="F135" s="512">
        <f t="shared" si="15"/>
        <v>0</v>
      </c>
      <c r="G135" s="512">
        <f t="shared" si="15"/>
        <v>0</v>
      </c>
      <c r="H135" s="512">
        <f t="shared" si="15"/>
        <v>0</v>
      </c>
      <c r="I135" s="513">
        <f>+F135-G135</f>
        <v>0</v>
      </c>
    </row>
    <row r="136" spans="2:11" x14ac:dyDescent="0.2">
      <c r="B136" s="434"/>
      <c r="C136" s="435" t="s">
        <v>642</v>
      </c>
      <c r="D136" s="514"/>
      <c r="E136" s="515"/>
      <c r="F136" s="515"/>
      <c r="G136" s="515"/>
      <c r="H136" s="515"/>
      <c r="I136" s="515"/>
    </row>
    <row r="137" spans="2:11" x14ac:dyDescent="0.2">
      <c r="B137" s="434"/>
      <c r="C137" s="435" t="s">
        <v>643</v>
      </c>
      <c r="D137" s="514"/>
      <c r="E137" s="515"/>
      <c r="F137" s="515"/>
      <c r="G137" s="515"/>
      <c r="H137" s="515"/>
      <c r="I137" s="515"/>
    </row>
    <row r="138" spans="2:11" x14ac:dyDescent="0.2">
      <c r="B138" s="434"/>
      <c r="C138" s="435" t="s">
        <v>644</v>
      </c>
      <c r="D138" s="514"/>
      <c r="E138" s="515"/>
      <c r="F138" s="515"/>
      <c r="G138" s="515"/>
      <c r="H138" s="515"/>
      <c r="I138" s="515"/>
    </row>
    <row r="139" spans="2:11" ht="21.95" customHeight="1" x14ac:dyDescent="0.2">
      <c r="B139" s="2152" t="s">
        <v>645</v>
      </c>
      <c r="C139" s="2153"/>
      <c r="D139" s="512">
        <f>D140+D141+D142+D143+D144+D146+D147</f>
        <v>0</v>
      </c>
      <c r="E139" s="512">
        <f t="shared" ref="E139:H139" si="16">E140+E141+E142+E143+E144+E146+E147</f>
        <v>0</v>
      </c>
      <c r="F139" s="512">
        <f t="shared" si="16"/>
        <v>0</v>
      </c>
      <c r="G139" s="512">
        <f t="shared" si="16"/>
        <v>0</v>
      </c>
      <c r="H139" s="512">
        <f t="shared" si="16"/>
        <v>0</v>
      </c>
      <c r="I139" s="513">
        <f>+F139-G139</f>
        <v>0</v>
      </c>
      <c r="K139" s="443"/>
    </row>
    <row r="140" spans="2:11" x14ac:dyDescent="0.2">
      <c r="B140" s="434"/>
      <c r="C140" s="435" t="s">
        <v>646</v>
      </c>
      <c r="D140" s="514"/>
      <c r="E140" s="515"/>
      <c r="F140" s="515"/>
      <c r="G140" s="515"/>
      <c r="H140" s="515"/>
      <c r="I140" s="515"/>
    </row>
    <row r="141" spans="2:11" x14ac:dyDescent="0.2">
      <c r="B141" s="434"/>
      <c r="C141" s="435" t="s">
        <v>647</v>
      </c>
      <c r="D141" s="514"/>
      <c r="E141" s="515"/>
      <c r="F141" s="515"/>
      <c r="G141" s="515"/>
      <c r="H141" s="515"/>
      <c r="I141" s="515"/>
    </row>
    <row r="142" spans="2:11" x14ac:dyDescent="0.2">
      <c r="B142" s="434"/>
      <c r="C142" s="435" t="s">
        <v>648</v>
      </c>
      <c r="D142" s="514"/>
      <c r="E142" s="515"/>
      <c r="F142" s="515"/>
      <c r="G142" s="515"/>
      <c r="H142" s="515"/>
      <c r="I142" s="515"/>
    </row>
    <row r="143" spans="2:11" x14ac:dyDescent="0.2">
      <c r="B143" s="434"/>
      <c r="C143" s="435" t="s">
        <v>649</v>
      </c>
      <c r="D143" s="514"/>
      <c r="E143" s="515"/>
      <c r="F143" s="515"/>
      <c r="G143" s="515"/>
      <c r="H143" s="515"/>
      <c r="I143" s="515"/>
    </row>
    <row r="144" spans="2:11" x14ac:dyDescent="0.2">
      <c r="B144" s="434"/>
      <c r="C144" s="435" t="s">
        <v>650</v>
      </c>
      <c r="D144" s="514"/>
      <c r="E144" s="515"/>
      <c r="F144" s="515"/>
      <c r="G144" s="515"/>
      <c r="H144" s="515"/>
      <c r="I144" s="515"/>
    </row>
    <row r="145" spans="2:9" x14ac:dyDescent="0.2">
      <c r="B145" s="434"/>
      <c r="C145" s="435" t="s">
        <v>651</v>
      </c>
      <c r="D145" s="514"/>
      <c r="E145" s="515"/>
      <c r="F145" s="515"/>
      <c r="G145" s="515"/>
      <c r="H145" s="515"/>
      <c r="I145" s="515"/>
    </row>
    <row r="146" spans="2:9" x14ac:dyDescent="0.2">
      <c r="B146" s="434"/>
      <c r="C146" s="435" t="s">
        <v>652</v>
      </c>
      <c r="D146" s="514"/>
      <c r="E146" s="515"/>
      <c r="F146" s="515"/>
      <c r="G146" s="515"/>
      <c r="H146" s="515"/>
      <c r="I146" s="515"/>
    </row>
    <row r="147" spans="2:9" ht="25.5" x14ac:dyDescent="0.2">
      <c r="B147" s="434"/>
      <c r="C147" s="435" t="s">
        <v>653</v>
      </c>
      <c r="D147" s="514"/>
      <c r="E147" s="515"/>
      <c r="F147" s="515"/>
      <c r="G147" s="515"/>
      <c r="H147" s="515"/>
      <c r="I147" s="515"/>
    </row>
    <row r="148" spans="2:9" ht="21.95" customHeight="1" x14ac:dyDescent="0.2">
      <c r="B148" s="2152" t="s">
        <v>654</v>
      </c>
      <c r="C148" s="2153"/>
      <c r="D148" s="512">
        <f>D149+D150+D151</f>
        <v>0</v>
      </c>
      <c r="E148" s="512">
        <f t="shared" ref="E148:H148" si="17">E149+E150+E151</f>
        <v>0</v>
      </c>
      <c r="F148" s="512">
        <f t="shared" si="17"/>
        <v>0</v>
      </c>
      <c r="G148" s="512">
        <f t="shared" si="17"/>
        <v>0</v>
      </c>
      <c r="H148" s="512">
        <f t="shared" si="17"/>
        <v>0</v>
      </c>
      <c r="I148" s="513">
        <f>+F148-G148</f>
        <v>0</v>
      </c>
    </row>
    <row r="149" spans="2:9" x14ac:dyDescent="0.2">
      <c r="B149" s="434"/>
      <c r="C149" s="435" t="s">
        <v>655</v>
      </c>
      <c r="D149" s="514"/>
      <c r="E149" s="515"/>
      <c r="F149" s="515"/>
      <c r="G149" s="515"/>
      <c r="H149" s="515"/>
      <c r="I149" s="515"/>
    </row>
    <row r="150" spans="2:9" x14ac:dyDescent="0.2">
      <c r="B150" s="434"/>
      <c r="C150" s="435" t="s">
        <v>656</v>
      </c>
      <c r="D150" s="514"/>
      <c r="E150" s="515"/>
      <c r="F150" s="515"/>
      <c r="G150" s="515"/>
      <c r="H150" s="515"/>
      <c r="I150" s="515"/>
    </row>
    <row r="151" spans="2:9" x14ac:dyDescent="0.2">
      <c r="B151" s="434"/>
      <c r="C151" s="435" t="s">
        <v>657</v>
      </c>
      <c r="D151" s="514"/>
      <c r="E151" s="515"/>
      <c r="F151" s="515"/>
      <c r="G151" s="515"/>
      <c r="H151" s="515"/>
      <c r="I151" s="515"/>
    </row>
    <row r="152" spans="2:9" ht="21.95" customHeight="1" x14ac:dyDescent="0.2">
      <c r="B152" s="2152" t="s">
        <v>658</v>
      </c>
      <c r="C152" s="2153"/>
      <c r="D152" s="512">
        <f>D153+D154+D155+D156+D157+D158+D159</f>
        <v>0</v>
      </c>
      <c r="E152" s="512">
        <f t="shared" ref="E152:H152" si="18">E153+E154+E155+E156+E157+E158+E159</f>
        <v>0</v>
      </c>
      <c r="F152" s="512">
        <f t="shared" si="18"/>
        <v>0</v>
      </c>
      <c r="G152" s="512">
        <f t="shared" si="18"/>
        <v>0</v>
      </c>
      <c r="H152" s="512">
        <f t="shared" si="18"/>
        <v>0</v>
      </c>
      <c r="I152" s="513">
        <f>+F152-G152</f>
        <v>0</v>
      </c>
    </row>
    <row r="153" spans="2:9" x14ac:dyDescent="0.2">
      <c r="B153" s="434"/>
      <c r="C153" s="435" t="s">
        <v>659</v>
      </c>
      <c r="D153" s="514"/>
      <c r="E153" s="515"/>
      <c r="F153" s="515"/>
      <c r="G153" s="515"/>
      <c r="H153" s="515"/>
      <c r="I153" s="515"/>
    </row>
    <row r="154" spans="2:9" x14ac:dyDescent="0.2">
      <c r="B154" s="434"/>
      <c r="C154" s="435" t="s">
        <v>660</v>
      </c>
      <c r="D154" s="514"/>
      <c r="E154" s="515"/>
      <c r="F154" s="515"/>
      <c r="G154" s="515"/>
      <c r="H154" s="515"/>
      <c r="I154" s="515"/>
    </row>
    <row r="155" spans="2:9" x14ac:dyDescent="0.2">
      <c r="B155" s="434"/>
      <c r="C155" s="435" t="s">
        <v>661</v>
      </c>
      <c r="D155" s="514"/>
      <c r="E155" s="515"/>
      <c r="F155" s="515"/>
      <c r="G155" s="515"/>
      <c r="H155" s="515"/>
      <c r="I155" s="515"/>
    </row>
    <row r="156" spans="2:9" x14ac:dyDescent="0.2">
      <c r="B156" s="434"/>
      <c r="C156" s="435" t="s">
        <v>662</v>
      </c>
      <c r="D156" s="514"/>
      <c r="E156" s="515"/>
      <c r="F156" s="515"/>
      <c r="G156" s="515"/>
      <c r="H156" s="515"/>
      <c r="I156" s="515"/>
    </row>
    <row r="157" spans="2:9" x14ac:dyDescent="0.2">
      <c r="B157" s="434"/>
      <c r="C157" s="435" t="s">
        <v>663</v>
      </c>
      <c r="D157" s="514"/>
      <c r="E157" s="515"/>
      <c r="F157" s="515"/>
      <c r="G157" s="515"/>
      <c r="H157" s="515"/>
      <c r="I157" s="515"/>
    </row>
    <row r="158" spans="2:9" x14ac:dyDescent="0.2">
      <c r="B158" s="434"/>
      <c r="C158" s="435" t="s">
        <v>664</v>
      </c>
      <c r="D158" s="514"/>
      <c r="E158" s="515"/>
      <c r="F158" s="515"/>
      <c r="G158" s="515"/>
      <c r="H158" s="515"/>
      <c r="I158" s="515"/>
    </row>
    <row r="159" spans="2:9" x14ac:dyDescent="0.2">
      <c r="B159" s="434"/>
      <c r="C159" s="435" t="s">
        <v>665</v>
      </c>
      <c r="D159" s="514"/>
      <c r="E159" s="515"/>
      <c r="F159" s="515"/>
      <c r="G159" s="515"/>
      <c r="H159" s="515"/>
      <c r="I159" s="515"/>
    </row>
    <row r="160" spans="2:9" x14ac:dyDescent="0.2">
      <c r="B160" s="434"/>
      <c r="C160" s="435"/>
      <c r="D160" s="514"/>
      <c r="E160" s="515"/>
      <c r="F160" s="515"/>
      <c r="G160" s="515"/>
      <c r="H160" s="515"/>
      <c r="I160" s="515"/>
    </row>
    <row r="161" spans="2:9" ht="27" customHeight="1" x14ac:dyDescent="0.2">
      <c r="B161" s="2165" t="s">
        <v>667</v>
      </c>
      <c r="C161" s="2166"/>
      <c r="D161" s="518">
        <f>+D12+D86</f>
        <v>0</v>
      </c>
      <c r="E161" s="518">
        <f>+E12+E86</f>
        <v>0</v>
      </c>
      <c r="F161" s="518">
        <f>+F12+F86</f>
        <v>0</v>
      </c>
      <c r="G161" s="518">
        <f>+G12+G86</f>
        <v>0</v>
      </c>
      <c r="H161" s="518">
        <f>+H12+H86</f>
        <v>0</v>
      </c>
      <c r="I161" s="519">
        <f>+F161-G161</f>
        <v>0</v>
      </c>
    </row>
    <row r="162" spans="2:9" ht="13.5" thickBot="1" x14ac:dyDescent="0.25">
      <c r="B162" s="436"/>
      <c r="C162" s="437"/>
      <c r="D162" s="438"/>
      <c r="E162" s="439"/>
      <c r="F162" s="439"/>
      <c r="G162" s="439"/>
      <c r="H162" s="439"/>
      <c r="I162" s="440"/>
    </row>
    <row r="163" spans="2:9" x14ac:dyDescent="0.2">
      <c r="B163" s="2167" t="s">
        <v>585</v>
      </c>
      <c r="C163" s="2167"/>
      <c r="D163" s="2167"/>
      <c r="E163" s="2167"/>
      <c r="F163" s="2167"/>
      <c r="G163" s="2167"/>
      <c r="H163" s="2167"/>
      <c r="I163" s="2167"/>
    </row>
    <row r="176" spans="2:9" ht="30.75" customHeight="1" x14ac:dyDescent="0.2"/>
    <row r="177" hidden="1" x14ac:dyDescent="0.2"/>
    <row r="178" hidden="1" x14ac:dyDescent="0.2"/>
    <row r="179" hidden="1" x14ac:dyDescent="0.2"/>
  </sheetData>
  <mergeCells count="31">
    <mergeCell ref="B163:I163"/>
    <mergeCell ref="B125:C125"/>
    <mergeCell ref="B135:C135"/>
    <mergeCell ref="B139:C139"/>
    <mergeCell ref="B148:C148"/>
    <mergeCell ref="B152:C152"/>
    <mergeCell ref="B161:C161"/>
    <mergeCell ref="B115:C115"/>
    <mergeCell ref="B31:C31"/>
    <mergeCell ref="B41:C41"/>
    <mergeCell ref="B51:C51"/>
    <mergeCell ref="B61:C61"/>
    <mergeCell ref="B65:C65"/>
    <mergeCell ref="B74:C74"/>
    <mergeCell ref="B78:C78"/>
    <mergeCell ref="B86:C86"/>
    <mergeCell ref="B87:C87"/>
    <mergeCell ref="B95:C95"/>
    <mergeCell ref="B105:C105"/>
    <mergeCell ref="B21:C21"/>
    <mergeCell ref="B2:I2"/>
    <mergeCell ref="B3:I3"/>
    <mergeCell ref="B4:I4"/>
    <mergeCell ref="B5:I5"/>
    <mergeCell ref="B6:I6"/>
    <mergeCell ref="B7:I7"/>
    <mergeCell ref="B10:C11"/>
    <mergeCell ref="D10:H10"/>
    <mergeCell ref="I10:I11"/>
    <mergeCell ref="B12:C12"/>
    <mergeCell ref="B13:C13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C956-9C2B-4FCF-B518-732E3CBACD01}">
  <dimension ref="B1:I71"/>
  <sheetViews>
    <sheetView showGridLines="0" zoomScale="145" zoomScaleNormal="145" workbookViewId="0">
      <selection activeCell="C26" sqref="C26"/>
    </sheetView>
  </sheetViews>
  <sheetFormatPr baseColWidth="10" defaultColWidth="11.42578125" defaultRowHeight="14.25" x14ac:dyDescent="0.2"/>
  <cols>
    <col min="1" max="1" width="1.42578125" style="7" customWidth="1"/>
    <col min="2" max="2" width="43.28515625" style="7" customWidth="1"/>
    <col min="3" max="3" width="15" style="7" customWidth="1"/>
    <col min="4" max="4" width="15.28515625" style="7" customWidth="1"/>
    <col min="5" max="5" width="13.7109375" style="7" customWidth="1"/>
    <col min="6" max="6" width="14" style="441" customWidth="1"/>
    <col min="7" max="7" width="13.7109375" style="7" customWidth="1"/>
    <col min="8" max="8" width="15" style="7" customWidth="1"/>
    <col min="9" max="9" width="1.42578125" style="7" customWidth="1"/>
    <col min="10" max="16384" width="11.42578125" style="7"/>
  </cols>
  <sheetData>
    <row r="1" spans="2:8" ht="7.5" customHeight="1" x14ac:dyDescent="0.2"/>
    <row r="2" spans="2:8" ht="10.5" customHeight="1" x14ac:dyDescent="0.2">
      <c r="B2" s="2085"/>
      <c r="C2" s="2086"/>
      <c r="D2" s="2086"/>
      <c r="E2" s="2086"/>
      <c r="F2" s="2086"/>
      <c r="G2" s="2086"/>
      <c r="H2" s="2087"/>
    </row>
    <row r="3" spans="2:8" ht="10.5" customHeight="1" x14ac:dyDescent="0.2">
      <c r="B3" s="2088" t="s">
        <v>1053</v>
      </c>
      <c r="C3" s="2089"/>
      <c r="D3" s="2089"/>
      <c r="E3" s="2089"/>
      <c r="F3" s="2089"/>
      <c r="G3" s="2089"/>
      <c r="H3" s="2090"/>
    </row>
    <row r="4" spans="2:8" ht="15.75" customHeight="1" x14ac:dyDescent="0.2">
      <c r="B4" s="2091" t="s">
        <v>963</v>
      </c>
      <c r="C4" s="2092"/>
      <c r="D4" s="2092"/>
      <c r="E4" s="2092"/>
      <c r="F4" s="2092"/>
      <c r="G4" s="2092"/>
      <c r="H4" s="2093"/>
    </row>
    <row r="5" spans="2:8" ht="12.75" customHeight="1" x14ac:dyDescent="0.2">
      <c r="B5" s="2091" t="s">
        <v>964</v>
      </c>
      <c r="C5" s="2092"/>
      <c r="D5" s="2092"/>
      <c r="E5" s="2092"/>
      <c r="F5" s="2092"/>
      <c r="G5" s="2092"/>
      <c r="H5" s="2093"/>
    </row>
    <row r="6" spans="2:8" ht="22.5" customHeight="1" x14ac:dyDescent="0.2">
      <c r="B6" s="2091" t="s">
        <v>1152</v>
      </c>
      <c r="C6" s="2092"/>
      <c r="D6" s="2092"/>
      <c r="E6" s="2092"/>
      <c r="F6" s="2092"/>
      <c r="G6" s="2092"/>
      <c r="H6" s="2093"/>
    </row>
    <row r="7" spans="2:8" ht="10.5" customHeight="1" x14ac:dyDescent="0.2">
      <c r="B7" s="2091" t="s">
        <v>469</v>
      </c>
      <c r="C7" s="2092"/>
      <c r="D7" s="2092"/>
      <c r="E7" s="2092"/>
      <c r="F7" s="2092"/>
      <c r="G7" s="2092"/>
      <c r="H7" s="2093"/>
    </row>
    <row r="8" spans="2:8" ht="20.25" customHeight="1" x14ac:dyDescent="0.2">
      <c r="B8" s="445" t="s">
        <v>933</v>
      </c>
      <c r="C8" s="306"/>
      <c r="D8" s="306"/>
      <c r="E8" s="306"/>
      <c r="F8" s="306"/>
      <c r="G8" s="306"/>
      <c r="H8" s="307"/>
    </row>
    <row r="9" spans="2:8" ht="23.25" customHeight="1" x14ac:dyDescent="0.2">
      <c r="B9" s="2169" t="s">
        <v>354</v>
      </c>
      <c r="C9" s="2172" t="s">
        <v>587</v>
      </c>
      <c r="D9" s="2173"/>
      <c r="E9" s="2173"/>
      <c r="F9" s="2173"/>
      <c r="G9" s="2174"/>
      <c r="H9" s="2175" t="s">
        <v>588</v>
      </c>
    </row>
    <row r="10" spans="2:8" x14ac:dyDescent="0.2">
      <c r="B10" s="2170"/>
      <c r="C10" s="2178" t="s">
        <v>934</v>
      </c>
      <c r="D10" s="2180" t="s">
        <v>935</v>
      </c>
      <c r="E10" s="2178" t="s">
        <v>936</v>
      </c>
      <c r="F10" s="2178" t="s">
        <v>489</v>
      </c>
      <c r="G10" s="2182" t="s">
        <v>490</v>
      </c>
      <c r="H10" s="2176"/>
    </row>
    <row r="11" spans="2:8" ht="10.5" customHeight="1" x14ac:dyDescent="0.2">
      <c r="B11" s="2171"/>
      <c r="C11" s="2179"/>
      <c r="D11" s="2181"/>
      <c r="E11" s="2179"/>
      <c r="F11" s="2179"/>
      <c r="G11" s="2183"/>
      <c r="H11" s="2177"/>
    </row>
    <row r="12" spans="2:8" ht="17.25" customHeight="1" x14ac:dyDescent="0.2">
      <c r="B12" s="446"/>
      <c r="C12" s="447"/>
      <c r="D12" s="447"/>
      <c r="E12" s="448"/>
      <c r="F12" s="449"/>
      <c r="G12" s="447"/>
      <c r="H12" s="450"/>
    </row>
    <row r="13" spans="2:8" x14ac:dyDescent="0.2">
      <c r="B13" s="451" t="s">
        <v>937</v>
      </c>
      <c r="C13" s="452">
        <f t="shared" ref="C13:H13" si="0">C15+C16+C17+C20+C21+C24</f>
        <v>0</v>
      </c>
      <c r="D13" s="452">
        <f t="shared" si="0"/>
        <v>0</v>
      </c>
      <c r="E13" s="452">
        <f t="shared" si="0"/>
        <v>0</v>
      </c>
      <c r="F13" s="452">
        <f t="shared" si="0"/>
        <v>0</v>
      </c>
      <c r="G13" s="452">
        <f t="shared" si="0"/>
        <v>0</v>
      </c>
      <c r="H13" s="452">
        <f t="shared" si="0"/>
        <v>0</v>
      </c>
    </row>
    <row r="14" spans="2:8" x14ac:dyDescent="0.2">
      <c r="B14" s="453"/>
      <c r="C14" s="454"/>
      <c r="D14" s="454"/>
      <c r="E14" s="454"/>
      <c r="F14" s="454"/>
      <c r="G14" s="454"/>
      <c r="H14" s="454"/>
    </row>
    <row r="15" spans="2:8" x14ac:dyDescent="0.2">
      <c r="B15" s="444" t="s">
        <v>938</v>
      </c>
      <c r="C15" s="455"/>
      <c r="D15" s="455"/>
      <c r="E15" s="455"/>
      <c r="F15" s="455"/>
      <c r="G15" s="455"/>
      <c r="H15" s="456">
        <f t="shared" ref="H15:H24" si="1">E15-F15</f>
        <v>0</v>
      </c>
    </row>
    <row r="16" spans="2:8" ht="11.25" customHeight="1" x14ac:dyDescent="0.2">
      <c r="B16" s="444" t="s">
        <v>939</v>
      </c>
      <c r="C16" s="457"/>
      <c r="D16" s="457"/>
      <c r="E16" s="457"/>
      <c r="F16" s="457"/>
      <c r="G16" s="457"/>
      <c r="H16" s="456">
        <f t="shared" si="1"/>
        <v>0</v>
      </c>
    </row>
    <row r="17" spans="2:8" ht="11.25" customHeight="1" x14ac:dyDescent="0.2">
      <c r="B17" s="444" t="s">
        <v>940</v>
      </c>
      <c r="C17" s="456">
        <f>C18+C19</f>
        <v>0</v>
      </c>
      <c r="D17" s="456">
        <f>D18+D19</f>
        <v>0</v>
      </c>
      <c r="E17" s="456">
        <f>E18+E19</f>
        <v>0</v>
      </c>
      <c r="F17" s="456">
        <f>F18+F19</f>
        <v>0</v>
      </c>
      <c r="G17" s="456">
        <f>G18+G19</f>
        <v>0</v>
      </c>
      <c r="H17" s="456">
        <f t="shared" si="1"/>
        <v>0</v>
      </c>
    </row>
    <row r="18" spans="2:8" x14ac:dyDescent="0.2">
      <c r="B18" s="444" t="s">
        <v>941</v>
      </c>
      <c r="C18" s="457"/>
      <c r="D18" s="457"/>
      <c r="E18" s="457"/>
      <c r="F18" s="457"/>
      <c r="G18" s="457"/>
      <c r="H18" s="456">
        <f t="shared" si="1"/>
        <v>0</v>
      </c>
    </row>
    <row r="19" spans="2:8" x14ac:dyDescent="0.2">
      <c r="B19" s="444" t="s">
        <v>942</v>
      </c>
      <c r="C19" s="457"/>
      <c r="D19" s="457"/>
      <c r="E19" s="457"/>
      <c r="F19" s="457"/>
      <c r="G19" s="457"/>
      <c r="H19" s="456">
        <f t="shared" si="1"/>
        <v>0</v>
      </c>
    </row>
    <row r="20" spans="2:8" x14ac:dyDescent="0.2">
      <c r="B20" s="444" t="s">
        <v>943</v>
      </c>
      <c r="C20" s="457"/>
      <c r="D20" s="457"/>
      <c r="E20" s="457"/>
      <c r="F20" s="457"/>
      <c r="G20" s="457"/>
      <c r="H20" s="456">
        <f t="shared" si="1"/>
        <v>0</v>
      </c>
    </row>
    <row r="21" spans="2:8" ht="38.25" x14ac:dyDescent="0.2">
      <c r="B21" s="444" t="s">
        <v>944</v>
      </c>
      <c r="C21" s="456">
        <f>C22+C23</f>
        <v>0</v>
      </c>
      <c r="D21" s="456">
        <f>D22+D23</f>
        <v>0</v>
      </c>
      <c r="E21" s="456">
        <f>E22+E23</f>
        <v>0</v>
      </c>
      <c r="F21" s="456">
        <f>F22+F23</f>
        <v>0</v>
      </c>
      <c r="G21" s="456">
        <f>G22+G23</f>
        <v>0</v>
      </c>
      <c r="H21" s="456">
        <f t="shared" si="1"/>
        <v>0</v>
      </c>
    </row>
    <row r="22" spans="2:8" x14ac:dyDescent="0.2">
      <c r="B22" s="444" t="s">
        <v>945</v>
      </c>
      <c r="C22" s="457"/>
      <c r="D22" s="457"/>
      <c r="E22" s="457"/>
      <c r="F22" s="457"/>
      <c r="G22" s="457"/>
      <c r="H22" s="456">
        <f t="shared" si="1"/>
        <v>0</v>
      </c>
    </row>
    <row r="23" spans="2:8" x14ac:dyDescent="0.2">
      <c r="B23" s="458" t="s">
        <v>946</v>
      </c>
      <c r="C23" s="455"/>
      <c r="D23" s="455"/>
      <c r="E23" s="455"/>
      <c r="F23" s="455"/>
      <c r="G23" s="455"/>
      <c r="H23" s="456">
        <f t="shared" si="1"/>
        <v>0</v>
      </c>
    </row>
    <row r="24" spans="2:8" ht="11.25" customHeight="1" x14ac:dyDescent="0.2">
      <c r="B24" s="444" t="s">
        <v>947</v>
      </c>
      <c r="C24" s="457"/>
      <c r="D24" s="457"/>
      <c r="E24" s="457"/>
      <c r="F24" s="457"/>
      <c r="G24" s="457"/>
      <c r="H24" s="456">
        <f t="shared" si="1"/>
        <v>0</v>
      </c>
    </row>
    <row r="25" spans="2:8" ht="11.25" customHeight="1" x14ac:dyDescent="0.2">
      <c r="B25" s="444"/>
      <c r="C25" s="457"/>
      <c r="D25" s="457"/>
      <c r="E25" s="457"/>
      <c r="F25" s="459"/>
      <c r="G25" s="457"/>
      <c r="H25" s="460"/>
    </row>
    <row r="26" spans="2:8" x14ac:dyDescent="0.2">
      <c r="B26" s="451" t="s">
        <v>948</v>
      </c>
      <c r="C26" s="452">
        <f t="shared" ref="C26:H26" si="2">C28+C29+C30+C33+C34+C37</f>
        <v>0</v>
      </c>
      <c r="D26" s="452">
        <f t="shared" si="2"/>
        <v>0</v>
      </c>
      <c r="E26" s="452">
        <f t="shared" si="2"/>
        <v>0</v>
      </c>
      <c r="F26" s="452">
        <f t="shared" si="2"/>
        <v>0</v>
      </c>
      <c r="G26" s="452">
        <f t="shared" si="2"/>
        <v>0</v>
      </c>
      <c r="H26" s="461">
        <f t="shared" si="2"/>
        <v>0</v>
      </c>
    </row>
    <row r="27" spans="2:8" x14ac:dyDescent="0.2">
      <c r="B27" s="453"/>
      <c r="C27" s="454"/>
      <c r="D27" s="454"/>
      <c r="E27" s="454"/>
      <c r="F27" s="454"/>
      <c r="G27" s="454"/>
      <c r="H27" s="462"/>
    </row>
    <row r="28" spans="2:8" x14ac:dyDescent="0.2">
      <c r="B28" s="444" t="s">
        <v>938</v>
      </c>
      <c r="C28" s="455"/>
      <c r="D28" s="455"/>
      <c r="E28" s="455"/>
      <c r="F28" s="455"/>
      <c r="G28" s="455"/>
      <c r="H28" s="456">
        <f t="shared" ref="H28:H37" si="3">E28-F28</f>
        <v>0</v>
      </c>
    </row>
    <row r="29" spans="2:8" x14ac:dyDescent="0.2">
      <c r="B29" s="444" t="s">
        <v>939</v>
      </c>
      <c r="C29" s="457"/>
      <c r="D29" s="457"/>
      <c r="E29" s="457"/>
      <c r="F29" s="457"/>
      <c r="G29" s="457"/>
      <c r="H29" s="456">
        <f t="shared" si="3"/>
        <v>0</v>
      </c>
    </row>
    <row r="30" spans="2:8" x14ac:dyDescent="0.2">
      <c r="B30" s="444" t="s">
        <v>940</v>
      </c>
      <c r="C30" s="456">
        <f>C31+C32</f>
        <v>0</v>
      </c>
      <c r="D30" s="456">
        <f>D31+D32</f>
        <v>0</v>
      </c>
      <c r="E30" s="456">
        <f>E31+E32</f>
        <v>0</v>
      </c>
      <c r="F30" s="456">
        <f>F31+F32</f>
        <v>0</v>
      </c>
      <c r="G30" s="456">
        <f>G31+G32</f>
        <v>0</v>
      </c>
      <c r="H30" s="456">
        <f t="shared" si="3"/>
        <v>0</v>
      </c>
    </row>
    <row r="31" spans="2:8" x14ac:dyDescent="0.2">
      <c r="B31" s="444" t="s">
        <v>941</v>
      </c>
      <c r="C31" s="457"/>
      <c r="D31" s="457"/>
      <c r="E31" s="457"/>
      <c r="F31" s="457"/>
      <c r="G31" s="457"/>
      <c r="H31" s="456">
        <f t="shared" si="3"/>
        <v>0</v>
      </c>
    </row>
    <row r="32" spans="2:8" x14ac:dyDescent="0.2">
      <c r="B32" s="444" t="s">
        <v>942</v>
      </c>
      <c r="C32" s="457"/>
      <c r="D32" s="457"/>
      <c r="E32" s="457"/>
      <c r="F32" s="457"/>
      <c r="G32" s="457"/>
      <c r="H32" s="456">
        <f t="shared" si="3"/>
        <v>0</v>
      </c>
    </row>
    <row r="33" spans="2:9" x14ac:dyDescent="0.2">
      <c r="B33" s="444" t="s">
        <v>943</v>
      </c>
      <c r="C33" s="457"/>
      <c r="D33" s="457"/>
      <c r="E33" s="457"/>
      <c r="F33" s="457"/>
      <c r="G33" s="457"/>
      <c r="H33" s="456">
        <f t="shared" si="3"/>
        <v>0</v>
      </c>
      <c r="I33" s="463"/>
    </row>
    <row r="34" spans="2:9" ht="38.25" x14ac:dyDescent="0.2">
      <c r="B34" s="444" t="s">
        <v>944</v>
      </c>
      <c r="C34" s="456">
        <f>C35+C36</f>
        <v>0</v>
      </c>
      <c r="D34" s="456">
        <f>D35+D36</f>
        <v>0</v>
      </c>
      <c r="E34" s="456">
        <f>E35+E36</f>
        <v>0</v>
      </c>
      <c r="F34" s="456">
        <f>F35+F36</f>
        <v>0</v>
      </c>
      <c r="G34" s="456">
        <f>G35+G36</f>
        <v>0</v>
      </c>
      <c r="H34" s="456">
        <f t="shared" si="3"/>
        <v>0</v>
      </c>
    </row>
    <row r="35" spans="2:9" x14ac:dyDescent="0.2">
      <c r="B35" s="444" t="s">
        <v>945</v>
      </c>
      <c r="C35" s="457"/>
      <c r="D35" s="457"/>
      <c r="E35" s="457"/>
      <c r="F35" s="457"/>
      <c r="G35" s="457"/>
      <c r="H35" s="456">
        <f t="shared" si="3"/>
        <v>0</v>
      </c>
    </row>
    <row r="36" spans="2:9" x14ac:dyDescent="0.2">
      <c r="B36" s="444" t="s">
        <v>946</v>
      </c>
      <c r="C36" s="455"/>
      <c r="D36" s="455"/>
      <c r="E36" s="455"/>
      <c r="F36" s="455"/>
      <c r="G36" s="455"/>
      <c r="H36" s="456">
        <f t="shared" si="3"/>
        <v>0</v>
      </c>
    </row>
    <row r="37" spans="2:9" x14ac:dyDescent="0.2">
      <c r="B37" s="444" t="s">
        <v>947</v>
      </c>
      <c r="C37" s="457"/>
      <c r="D37" s="457"/>
      <c r="E37" s="457"/>
      <c r="F37" s="457"/>
      <c r="G37" s="457"/>
      <c r="H37" s="456">
        <f t="shared" si="3"/>
        <v>0</v>
      </c>
    </row>
    <row r="38" spans="2:9" x14ac:dyDescent="0.2">
      <c r="B38" s="444"/>
      <c r="C38" s="457"/>
      <c r="D38" s="457"/>
      <c r="E38" s="457"/>
      <c r="F38" s="459"/>
      <c r="G38" s="457"/>
      <c r="H38" s="460"/>
    </row>
    <row r="39" spans="2:9" ht="25.5" x14ac:dyDescent="0.2">
      <c r="B39" s="451" t="s">
        <v>949</v>
      </c>
      <c r="C39" s="461">
        <f t="shared" ref="C39:H39" si="4">C26+C13</f>
        <v>0</v>
      </c>
      <c r="D39" s="461">
        <f t="shared" si="4"/>
        <v>0</v>
      </c>
      <c r="E39" s="461">
        <f t="shared" si="4"/>
        <v>0</v>
      </c>
      <c r="F39" s="461">
        <f t="shared" si="4"/>
        <v>0</v>
      </c>
      <c r="G39" s="461">
        <f t="shared" si="4"/>
        <v>0</v>
      </c>
      <c r="H39" s="461">
        <f t="shared" si="4"/>
        <v>0</v>
      </c>
    </row>
    <row r="40" spans="2:9" ht="3.75" customHeight="1" x14ac:dyDescent="0.2">
      <c r="B40" s="464"/>
      <c r="C40" s="465"/>
      <c r="D40" s="465"/>
      <c r="E40" s="466"/>
      <c r="F40" s="467"/>
      <c r="G40" s="465"/>
      <c r="H40" s="468"/>
    </row>
    <row r="41" spans="2:9" ht="2.25" customHeight="1" x14ac:dyDescent="0.2">
      <c r="B41" s="362"/>
      <c r="C41" s="363"/>
      <c r="D41" s="363"/>
      <c r="E41" s="364"/>
      <c r="F41" s="469"/>
      <c r="G41" s="363"/>
      <c r="H41" s="365"/>
    </row>
    <row r="42" spans="2:9" ht="7.5" customHeight="1" x14ac:dyDescent="0.2">
      <c r="B42" s="470"/>
      <c r="C42" s="470"/>
      <c r="D42" s="470"/>
      <c r="E42" s="470"/>
      <c r="F42" s="471"/>
      <c r="G42" s="470"/>
      <c r="H42" s="470"/>
    </row>
    <row r="43" spans="2:9" ht="15" customHeight="1" x14ac:dyDescent="0.2">
      <c r="B43" s="2168" t="s">
        <v>1153</v>
      </c>
      <c r="C43" s="2168"/>
      <c r="D43" s="2168"/>
      <c r="E43" s="2168"/>
      <c r="F43" s="2168"/>
      <c r="G43" s="2168"/>
      <c r="H43" s="2168"/>
    </row>
    <row r="44" spans="2:9" ht="15" customHeight="1" x14ac:dyDescent="0.2">
      <c r="B44" s="2168"/>
      <c r="C44" s="2168"/>
      <c r="D44" s="2168"/>
      <c r="E44" s="2168"/>
      <c r="F44" s="2168"/>
      <c r="G44" s="2168"/>
      <c r="H44" s="2168"/>
    </row>
    <row r="45" spans="2:9" x14ac:dyDescent="0.2">
      <c r="B45" s="9"/>
      <c r="C45" s="9"/>
      <c r="D45" s="9"/>
      <c r="E45" s="9"/>
      <c r="F45" s="472"/>
      <c r="G45" s="9"/>
      <c r="H45" s="9"/>
    </row>
    <row r="46" spans="2:9" x14ac:dyDescent="0.2">
      <c r="B46" s="9"/>
      <c r="C46" s="9"/>
      <c r="D46" s="9"/>
      <c r="E46" s="9"/>
      <c r="F46" s="472"/>
      <c r="G46" s="9"/>
      <c r="H46" s="9"/>
    </row>
    <row r="47" spans="2:9" x14ac:dyDescent="0.2">
      <c r="B47" s="9"/>
      <c r="C47" s="9"/>
      <c r="D47" s="9"/>
      <c r="E47" s="9"/>
      <c r="F47" s="472"/>
      <c r="G47" s="9"/>
      <c r="H47" s="9"/>
    </row>
    <row r="48" spans="2:9" x14ac:dyDescent="0.2">
      <c r="B48" s="9"/>
      <c r="C48" s="9"/>
      <c r="D48" s="9"/>
      <c r="E48" s="9"/>
      <c r="F48" s="472"/>
      <c r="G48" s="9"/>
      <c r="H48" s="9"/>
    </row>
    <row r="49" spans="2:8" x14ac:dyDescent="0.2">
      <c r="B49" s="9"/>
      <c r="C49" s="9"/>
      <c r="D49" s="9"/>
      <c r="E49" s="9"/>
      <c r="F49" s="472"/>
      <c r="G49" s="9"/>
      <c r="H49" s="9"/>
    </row>
    <row r="50" spans="2:8" x14ac:dyDescent="0.2">
      <c r="B50" s="9"/>
      <c r="C50" s="9"/>
      <c r="D50" s="9"/>
      <c r="E50" s="9"/>
      <c r="F50" s="472"/>
      <c r="G50" s="9"/>
      <c r="H50" s="9"/>
    </row>
    <row r="51" spans="2:8" x14ac:dyDescent="0.2">
      <c r="B51" s="9"/>
      <c r="C51" s="9"/>
      <c r="D51" s="9"/>
      <c r="E51" s="9"/>
      <c r="F51" s="472"/>
      <c r="G51" s="9"/>
      <c r="H51" s="9"/>
    </row>
    <row r="52" spans="2:8" x14ac:dyDescent="0.2">
      <c r="B52" s="9"/>
      <c r="C52" s="9"/>
      <c r="D52" s="9"/>
      <c r="E52" s="9"/>
      <c r="F52" s="472"/>
      <c r="G52" s="9"/>
      <c r="H52" s="9"/>
    </row>
    <row r="53" spans="2:8" x14ac:dyDescent="0.2">
      <c r="B53" s="9"/>
      <c r="C53" s="9"/>
      <c r="D53" s="9"/>
      <c r="E53" s="9"/>
      <c r="F53" s="472"/>
      <c r="G53" s="9"/>
      <c r="H53" s="9"/>
    </row>
    <row r="54" spans="2:8" x14ac:dyDescent="0.2">
      <c r="B54" s="2095"/>
      <c r="C54" s="2095"/>
      <c r="D54" s="9"/>
      <c r="E54" s="9"/>
      <c r="F54" s="472"/>
      <c r="G54" s="9"/>
      <c r="H54" s="9"/>
    </row>
    <row r="55" spans="2:8" x14ac:dyDescent="0.2">
      <c r="B55" s="2096"/>
      <c r="C55" s="2096"/>
      <c r="D55" s="9"/>
      <c r="E55" s="9"/>
      <c r="F55" s="472"/>
      <c r="G55" s="9"/>
      <c r="H55" s="9"/>
    </row>
    <row r="56" spans="2:8" x14ac:dyDescent="0.2">
      <c r="B56" s="367"/>
      <c r="C56" s="367"/>
      <c r="D56" s="9"/>
      <c r="E56" s="9"/>
      <c r="F56" s="472"/>
      <c r="G56" s="9"/>
      <c r="H56" s="9"/>
    </row>
    <row r="57" spans="2:8" x14ac:dyDescent="0.2">
      <c r="B57" s="2097"/>
      <c r="C57" s="2097"/>
      <c r="D57" s="9"/>
      <c r="E57" s="9"/>
      <c r="F57" s="472"/>
      <c r="G57" s="9"/>
      <c r="H57" s="9"/>
    </row>
    <row r="64" spans="2:8" x14ac:dyDescent="0.2">
      <c r="C64" s="4"/>
    </row>
    <row r="71" spans="4:4" x14ac:dyDescent="0.2">
      <c r="D71" s="4"/>
    </row>
  </sheetData>
  <mergeCells count="18">
    <mergeCell ref="B43:H44"/>
    <mergeCell ref="B54:C54"/>
    <mergeCell ref="B55:C55"/>
    <mergeCell ref="B57:C57"/>
    <mergeCell ref="B9:B11"/>
    <mergeCell ref="C9:G9"/>
    <mergeCell ref="H9:H11"/>
    <mergeCell ref="C10:C11"/>
    <mergeCell ref="D10:D11"/>
    <mergeCell ref="E10:E11"/>
    <mergeCell ref="F10:F11"/>
    <mergeCell ref="G10:G11"/>
    <mergeCell ref="B7:H7"/>
    <mergeCell ref="B2:H2"/>
    <mergeCell ref="B3:H3"/>
    <mergeCell ref="B4:H4"/>
    <mergeCell ref="B5:H5"/>
    <mergeCell ref="B6:H6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F199-0405-4019-820E-964A258D4360}">
  <sheetPr>
    <tabColor rgb="FFFFFF00"/>
    <pageSetUpPr fitToPage="1"/>
  </sheetPr>
  <dimension ref="A2:K8"/>
  <sheetViews>
    <sheetView zoomScale="70" zoomScaleNormal="70" workbookViewId="0">
      <selection activeCell="N17" sqref="N17"/>
    </sheetView>
  </sheetViews>
  <sheetFormatPr baseColWidth="10" defaultColWidth="11.42578125" defaultRowHeight="50.1" customHeight="1" x14ac:dyDescent="0.25"/>
  <cols>
    <col min="1" max="1" width="44.42578125" style="1951" customWidth="1"/>
    <col min="2" max="2" width="13.5703125" style="1951" customWidth="1"/>
    <col min="3" max="5" width="7.140625" style="1951" customWidth="1"/>
    <col min="6" max="6" width="29.5703125" style="1952" customWidth="1"/>
    <col min="7" max="7" width="10" style="1951" customWidth="1"/>
    <col min="8" max="8" width="13.85546875" style="1951" customWidth="1"/>
    <col min="9" max="9" width="10" style="1951" customWidth="1"/>
    <col min="10" max="11" width="10.5703125" style="1951" customWidth="1"/>
    <col min="12" max="12" width="15.42578125" style="1951" customWidth="1"/>
    <col min="13" max="13" width="9.42578125" style="1951" customWidth="1"/>
    <col min="14" max="14" width="10.28515625" style="1951" customWidth="1"/>
    <col min="15" max="16384" width="11.42578125" style="1951"/>
  </cols>
  <sheetData>
    <row r="2" spans="1:11" ht="50.1" customHeight="1" x14ac:dyDescent="0.25">
      <c r="H2"/>
    </row>
    <row r="3" spans="1:11" ht="15" customHeight="1" x14ac:dyDescent="0.25"/>
    <row r="4" spans="1:11" ht="18" customHeight="1" x14ac:dyDescent="0.25">
      <c r="A4" s="1994"/>
      <c r="B4" s="1994"/>
      <c r="C4" s="1994"/>
      <c r="D4" s="1994"/>
      <c r="E4" s="1994"/>
      <c r="F4" s="1994"/>
      <c r="G4" s="1994"/>
      <c r="H4" s="1994"/>
      <c r="I4" s="1994"/>
      <c r="J4" s="1994"/>
      <c r="K4" s="1994"/>
    </row>
    <row r="5" spans="1:11" ht="21" customHeight="1" x14ac:dyDescent="0.25">
      <c r="A5" s="1994"/>
      <c r="B5" s="1994"/>
      <c r="C5" s="1994"/>
      <c r="D5" s="1994"/>
      <c r="E5" s="1994"/>
      <c r="F5" s="1994"/>
      <c r="G5" s="1994"/>
      <c r="H5" s="1994"/>
      <c r="I5" s="1994"/>
      <c r="J5" s="1994"/>
      <c r="K5" s="1994"/>
    </row>
    <row r="6" spans="1:11" s="1953" customFormat="1" ht="9.75" customHeight="1" x14ac:dyDescent="0.25">
      <c r="A6" s="1995"/>
      <c r="B6" s="1995"/>
      <c r="C6" s="1995"/>
      <c r="D6" s="1995"/>
      <c r="E6" s="1995"/>
      <c r="F6" s="1995"/>
      <c r="G6" s="1995"/>
      <c r="H6" s="1995"/>
      <c r="I6" s="1995"/>
      <c r="J6" s="1995"/>
      <c r="K6" s="1995"/>
    </row>
    <row r="7" spans="1:11" s="1953" customFormat="1" ht="15" customHeight="1" x14ac:dyDescent="0.25">
      <c r="A7" s="1994"/>
      <c r="B7" s="1994"/>
      <c r="C7" s="1994"/>
      <c r="D7" s="1994"/>
      <c r="E7" s="1994"/>
      <c r="F7" s="1994"/>
      <c r="G7" s="1994"/>
      <c r="H7" s="1994"/>
      <c r="I7" s="1994"/>
      <c r="J7" s="1994"/>
      <c r="K7" s="1994"/>
    </row>
    <row r="8" spans="1:11" ht="15" customHeight="1" x14ac:dyDescent="0.25"/>
  </sheetData>
  <mergeCells count="4"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34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D177-48F4-470E-8A6F-271507BEB48B}">
  <sheetPr>
    <pageSetUpPr fitToPage="1"/>
  </sheetPr>
  <dimension ref="A1:W505"/>
  <sheetViews>
    <sheetView showGridLines="0" zoomScaleNormal="100" zoomScaleSheetLayoutView="70" workbookViewId="0">
      <selection activeCell="G27" sqref="G27"/>
    </sheetView>
  </sheetViews>
  <sheetFormatPr baseColWidth="10" defaultColWidth="11.42578125" defaultRowHeight="12.75" x14ac:dyDescent="0.2"/>
  <cols>
    <col min="1" max="1" width="2.140625" style="1243" customWidth="1"/>
    <col min="2" max="2" width="4.7109375" style="1244" customWidth="1"/>
    <col min="3" max="3" width="5.5703125" style="1244" customWidth="1"/>
    <col min="4" max="6" width="4.7109375" style="1245" customWidth="1"/>
    <col min="7" max="7" width="50.140625" style="1246" customWidth="1"/>
    <col min="8" max="11" width="17.140625" style="1244" customWidth="1"/>
    <col min="12" max="12" width="17.140625" style="1248" customWidth="1"/>
    <col min="13" max="14" width="17.140625" style="1244" customWidth="1"/>
    <col min="15" max="15" width="1.7109375" style="1249" customWidth="1"/>
    <col min="16" max="23" width="13.28515625" style="1249" customWidth="1"/>
    <col min="24" max="16384" width="11.42578125" style="1249"/>
  </cols>
  <sheetData>
    <row r="1" spans="1:23" ht="9" customHeight="1" thickBot="1" x14ac:dyDescent="0.25">
      <c r="H1" s="1247"/>
      <c r="I1" s="1247"/>
    </row>
    <row r="2" spans="1:23" s="1992" customFormat="1" ht="24.75" customHeight="1" thickTop="1" x14ac:dyDescent="0.2">
      <c r="A2" s="1991"/>
      <c r="B2" s="2201" t="s">
        <v>1053</v>
      </c>
      <c r="C2" s="2202"/>
      <c r="D2" s="2202"/>
      <c r="E2" s="2202"/>
      <c r="F2" s="2202"/>
      <c r="G2" s="2202"/>
      <c r="H2" s="2202"/>
      <c r="I2" s="2202"/>
      <c r="J2" s="2202"/>
      <c r="K2" s="2202"/>
      <c r="L2" s="2202"/>
      <c r="M2" s="2202"/>
      <c r="N2" s="2203"/>
    </row>
    <row r="3" spans="1:23" s="1992" customFormat="1" ht="21" customHeight="1" x14ac:dyDescent="0.2">
      <c r="A3" s="1991"/>
      <c r="B3" s="2204" t="s">
        <v>1173</v>
      </c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6"/>
    </row>
    <row r="4" spans="1:23" s="1992" customFormat="1" ht="18.75" customHeight="1" x14ac:dyDescent="0.2">
      <c r="A4" s="1991"/>
      <c r="B4" s="2207" t="s">
        <v>1174</v>
      </c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9"/>
    </row>
    <row r="5" spans="1:23" s="1992" customFormat="1" ht="39" customHeight="1" x14ac:dyDescent="0.2">
      <c r="A5" s="1991"/>
      <c r="B5" s="2210" t="s">
        <v>1175</v>
      </c>
      <c r="C5" s="2211"/>
      <c r="D5" s="2211"/>
      <c r="E5" s="2211"/>
      <c r="F5" s="2211"/>
      <c r="G5" s="2211"/>
      <c r="H5" s="2211"/>
      <c r="I5" s="1969"/>
      <c r="J5" s="1969"/>
      <c r="K5" s="1969"/>
      <c r="L5" s="1970"/>
      <c r="M5" s="1971"/>
      <c r="N5" s="1972" t="s">
        <v>1176</v>
      </c>
    </row>
    <row r="6" spans="1:23" s="1992" customFormat="1" ht="13.5" thickBot="1" x14ac:dyDescent="0.25">
      <c r="A6" s="1991"/>
      <c r="B6" s="1973"/>
      <c r="C6" s="2212"/>
      <c r="D6" s="2212"/>
      <c r="E6" s="2212"/>
      <c r="F6" s="2212"/>
      <c r="G6" s="2212"/>
      <c r="H6" s="2212"/>
      <c r="I6" s="2212"/>
      <c r="J6" s="2212"/>
      <c r="K6" s="2212"/>
      <c r="L6" s="2212"/>
      <c r="M6" s="2212"/>
      <c r="N6" s="2213"/>
    </row>
    <row r="7" spans="1:23" s="1992" customFormat="1" ht="6.75" customHeight="1" thickTop="1" thickBot="1" x14ac:dyDescent="0.25">
      <c r="A7" s="1991"/>
      <c r="B7" s="1974"/>
      <c r="C7" s="1974"/>
      <c r="D7" s="1975"/>
      <c r="E7" s="1976"/>
      <c r="F7" s="1976"/>
      <c r="G7" s="1977"/>
      <c r="H7" s="1978"/>
      <c r="I7" s="1978"/>
      <c r="J7" s="1978"/>
      <c r="K7" s="1978"/>
      <c r="L7" s="1979"/>
      <c r="M7" s="1980"/>
      <c r="N7" s="1980"/>
    </row>
    <row r="8" spans="1:23" s="1992" customFormat="1" ht="16.5" customHeight="1" thickTop="1" x14ac:dyDescent="0.2">
      <c r="A8" s="1991"/>
      <c r="B8" s="2190" t="s">
        <v>1177</v>
      </c>
      <c r="C8" s="2191"/>
      <c r="D8" s="2191"/>
      <c r="E8" s="2191"/>
      <c r="F8" s="2191"/>
      <c r="G8" s="2191" t="s">
        <v>1178</v>
      </c>
      <c r="H8" s="2194" t="s">
        <v>514</v>
      </c>
      <c r="I8" s="2194"/>
      <c r="J8" s="2194"/>
      <c r="K8" s="2194"/>
      <c r="L8" s="2194"/>
      <c r="M8" s="2195" t="s">
        <v>1179</v>
      </c>
      <c r="N8" s="2198" t="s">
        <v>1180</v>
      </c>
    </row>
    <row r="9" spans="1:23" s="1974" customFormat="1" ht="51.75" customHeight="1" x14ac:dyDescent="0.25">
      <c r="A9" s="1993"/>
      <c r="B9" s="2192"/>
      <c r="C9" s="2186"/>
      <c r="D9" s="2186"/>
      <c r="E9" s="2186"/>
      <c r="F9" s="2186"/>
      <c r="G9" s="2186"/>
      <c r="H9" s="2186" t="s">
        <v>1181</v>
      </c>
      <c r="I9" s="2186" t="s">
        <v>1182</v>
      </c>
      <c r="J9" s="2186" t="s">
        <v>1183</v>
      </c>
      <c r="K9" s="2186" t="s">
        <v>1184</v>
      </c>
      <c r="L9" s="2186" t="s">
        <v>1185</v>
      </c>
      <c r="M9" s="2196"/>
      <c r="N9" s="2199"/>
    </row>
    <row r="10" spans="1:23" s="1974" customFormat="1" ht="12.75" customHeight="1" thickBot="1" x14ac:dyDescent="0.3">
      <c r="A10" s="1993"/>
      <c r="B10" s="2193"/>
      <c r="C10" s="2187"/>
      <c r="D10" s="2187"/>
      <c r="E10" s="2187"/>
      <c r="F10" s="2187"/>
      <c r="G10" s="2187"/>
      <c r="H10" s="2187"/>
      <c r="I10" s="2187"/>
      <c r="J10" s="2187"/>
      <c r="K10" s="2187"/>
      <c r="L10" s="2187"/>
      <c r="M10" s="2197"/>
      <c r="N10" s="2200"/>
    </row>
    <row r="11" spans="1:23" s="1244" customFormat="1" ht="6" customHeight="1" thickTop="1" thickBot="1" x14ac:dyDescent="0.3">
      <c r="A11" s="1250"/>
      <c r="B11" s="1251"/>
      <c r="C11" s="1251"/>
      <c r="D11" s="1251"/>
      <c r="E11" s="1251"/>
      <c r="F11" s="1251"/>
      <c r="G11" s="1251"/>
      <c r="H11" s="1251"/>
      <c r="I11" s="1251"/>
      <c r="J11" s="1251"/>
      <c r="K11" s="1251"/>
      <c r="L11" s="1251"/>
      <c r="M11" s="1252"/>
      <c r="N11" s="1252"/>
    </row>
    <row r="12" spans="1:23" s="1261" customFormat="1" ht="13.5" thickTop="1" x14ac:dyDescent="0.25">
      <c r="A12" s="1253"/>
      <c r="B12" s="1254">
        <v>8110</v>
      </c>
      <c r="C12" s="1255">
        <v>4000</v>
      </c>
      <c r="D12" s="1256"/>
      <c r="E12" s="1256"/>
      <c r="F12" s="1256"/>
      <c r="G12" s="1257" t="s">
        <v>1186</v>
      </c>
      <c r="H12" s="1258">
        <f>H13+H302+H394</f>
        <v>0</v>
      </c>
      <c r="I12" s="1258">
        <f>I13+I302+I394</f>
        <v>0</v>
      </c>
      <c r="J12" s="1258">
        <f t="shared" ref="J12:J75" si="0">H12+I12</f>
        <v>0</v>
      </c>
      <c r="K12" s="1258">
        <f>K13+K302+K394</f>
        <v>0</v>
      </c>
      <c r="L12" s="1258">
        <f>L13+L302+L394</f>
        <v>0</v>
      </c>
      <c r="M12" s="1259">
        <f t="shared" ref="M12:M75" si="1">IFERROR(L12/J12*100,0)</f>
        <v>0</v>
      </c>
      <c r="N12" s="1260">
        <f t="shared" ref="N12:N75" si="2">L12-J12</f>
        <v>0</v>
      </c>
    </row>
    <row r="13" spans="1:23" s="1269" customFormat="1" x14ac:dyDescent="0.25">
      <c r="A13" s="1253"/>
      <c r="B13" s="1262">
        <v>8110</v>
      </c>
      <c r="C13" s="1263">
        <v>4100</v>
      </c>
      <c r="D13" s="1264"/>
      <c r="E13" s="1264"/>
      <c r="F13" s="1264"/>
      <c r="G13" s="1265" t="s">
        <v>1187</v>
      </c>
      <c r="H13" s="1266">
        <f>H14+H58+H80+H97+H174+H195+H231</f>
        <v>0</v>
      </c>
      <c r="I13" s="1266">
        <f>I14+I58+I80+I97+I174+I195+I231</f>
        <v>0</v>
      </c>
      <c r="J13" s="1266">
        <f t="shared" si="0"/>
        <v>0</v>
      </c>
      <c r="K13" s="1266">
        <f>K14+K58+K80+K97+K174+K195+K231</f>
        <v>0</v>
      </c>
      <c r="L13" s="1266">
        <f>L14+L58+L80+L97+L174+L195+L231</f>
        <v>0</v>
      </c>
      <c r="M13" s="1267">
        <f t="shared" si="1"/>
        <v>0</v>
      </c>
      <c r="N13" s="1268">
        <f t="shared" si="2"/>
        <v>0</v>
      </c>
      <c r="P13" s="1261"/>
      <c r="Q13" s="1261"/>
      <c r="R13" s="1261"/>
      <c r="S13" s="1261"/>
      <c r="T13" s="1261"/>
      <c r="U13" s="1261"/>
      <c r="V13" s="1261"/>
      <c r="W13" s="1261"/>
    </row>
    <row r="14" spans="1:23" s="1269" customFormat="1" x14ac:dyDescent="0.25">
      <c r="A14" s="1253"/>
      <c r="B14" s="1262">
        <v>8110</v>
      </c>
      <c r="C14" s="1263">
        <v>4110</v>
      </c>
      <c r="D14" s="1264"/>
      <c r="E14" s="1264"/>
      <c r="F14" s="1264"/>
      <c r="G14" s="1265" t="s">
        <v>1188</v>
      </c>
      <c r="H14" s="1266">
        <f>+H15+H19+H25+H29+H33+H37+H41+H48+H53</f>
        <v>0</v>
      </c>
      <c r="I14" s="1266">
        <f>+I15+I19+I25+I29+I33+I37+I41+I48+I53</f>
        <v>0</v>
      </c>
      <c r="J14" s="1266">
        <f t="shared" si="0"/>
        <v>0</v>
      </c>
      <c r="K14" s="1266">
        <f>+K15+K19+K25+K29+K33+K37+K41+K48+K53</f>
        <v>0</v>
      </c>
      <c r="L14" s="1266">
        <f>+L15+L19+L25+L29+L33+L37+L41+L48+L53</f>
        <v>0</v>
      </c>
      <c r="M14" s="1267">
        <f t="shared" si="1"/>
        <v>0</v>
      </c>
      <c r="N14" s="1268">
        <f t="shared" si="2"/>
        <v>0</v>
      </c>
      <c r="P14" s="1261"/>
      <c r="Q14" s="1261"/>
      <c r="R14" s="1261"/>
      <c r="S14" s="1261"/>
      <c r="T14" s="1261"/>
      <c r="U14" s="1261"/>
      <c r="V14" s="1261"/>
      <c r="W14" s="1261"/>
    </row>
    <row r="15" spans="1:23" s="1269" customFormat="1" x14ac:dyDescent="0.25">
      <c r="A15" s="1253"/>
      <c r="B15" s="1262">
        <v>8110</v>
      </c>
      <c r="C15" s="1263">
        <v>4111</v>
      </c>
      <c r="D15" s="1264"/>
      <c r="E15" s="1264"/>
      <c r="F15" s="1264"/>
      <c r="G15" s="1265" t="s">
        <v>1189</v>
      </c>
      <c r="H15" s="1266">
        <f t="shared" ref="H15:I17" si="3">SUM(H16)</f>
        <v>0</v>
      </c>
      <c r="I15" s="1266">
        <f t="shared" si="3"/>
        <v>0</v>
      </c>
      <c r="J15" s="1266">
        <f t="shared" si="0"/>
        <v>0</v>
      </c>
      <c r="K15" s="1266">
        <f t="shared" ref="K15:L17" si="4">SUM(K16)</f>
        <v>0</v>
      </c>
      <c r="L15" s="1266">
        <f t="shared" si="4"/>
        <v>0</v>
      </c>
      <c r="M15" s="1267">
        <f t="shared" si="1"/>
        <v>0</v>
      </c>
      <c r="N15" s="1268">
        <f t="shared" si="2"/>
        <v>0</v>
      </c>
      <c r="P15" s="1261"/>
      <c r="Q15" s="1261"/>
      <c r="R15" s="1261"/>
      <c r="S15" s="1261"/>
      <c r="T15" s="1261"/>
      <c r="U15" s="1261"/>
      <c r="V15" s="1261"/>
      <c r="W15" s="1261"/>
    </row>
    <row r="16" spans="1:23" s="1269" customFormat="1" x14ac:dyDescent="0.25">
      <c r="A16" s="1253"/>
      <c r="B16" s="1270">
        <v>8110</v>
      </c>
      <c r="C16" s="1271">
        <v>4111</v>
      </c>
      <c r="D16" s="1272">
        <v>1</v>
      </c>
      <c r="E16" s="1272"/>
      <c r="F16" s="1272"/>
      <c r="G16" s="1273" t="s">
        <v>1189</v>
      </c>
      <c r="H16" s="1274">
        <f t="shared" si="3"/>
        <v>0</v>
      </c>
      <c r="I16" s="1274">
        <f t="shared" si="3"/>
        <v>0</v>
      </c>
      <c r="J16" s="1274">
        <f t="shared" si="0"/>
        <v>0</v>
      </c>
      <c r="K16" s="1274">
        <f t="shared" si="4"/>
        <v>0</v>
      </c>
      <c r="L16" s="1274">
        <f t="shared" si="4"/>
        <v>0</v>
      </c>
      <c r="M16" s="1275">
        <f t="shared" si="1"/>
        <v>0</v>
      </c>
      <c r="N16" s="1276">
        <f t="shared" si="2"/>
        <v>0</v>
      </c>
      <c r="P16" s="1261"/>
      <c r="Q16" s="1261"/>
      <c r="R16" s="1261"/>
      <c r="S16" s="1261"/>
      <c r="T16" s="1261"/>
      <c r="U16" s="1261"/>
      <c r="V16" s="1261"/>
      <c r="W16" s="1261"/>
    </row>
    <row r="17" spans="1:23" s="1269" customFormat="1" ht="12.75" customHeight="1" x14ac:dyDescent="0.25">
      <c r="A17" s="1253"/>
      <c r="B17" s="1277">
        <v>8110</v>
      </c>
      <c r="C17" s="1278">
        <v>4111</v>
      </c>
      <c r="D17" s="1279">
        <v>1</v>
      </c>
      <c r="E17" s="1279">
        <v>1</v>
      </c>
      <c r="F17" s="1279"/>
      <c r="G17" s="1280" t="s">
        <v>1189</v>
      </c>
      <c r="H17" s="1281">
        <f t="shared" si="3"/>
        <v>0</v>
      </c>
      <c r="I17" s="1281">
        <f t="shared" si="3"/>
        <v>0</v>
      </c>
      <c r="J17" s="1281">
        <f t="shared" si="0"/>
        <v>0</v>
      </c>
      <c r="K17" s="1281">
        <f t="shared" si="4"/>
        <v>0</v>
      </c>
      <c r="L17" s="1281">
        <f t="shared" si="4"/>
        <v>0</v>
      </c>
      <c r="M17" s="1282">
        <f t="shared" si="1"/>
        <v>0</v>
      </c>
      <c r="N17" s="1283">
        <f t="shared" si="2"/>
        <v>0</v>
      </c>
      <c r="P17" s="1261"/>
      <c r="Q17" s="1261"/>
      <c r="R17" s="1261"/>
      <c r="S17" s="1261"/>
      <c r="T17" s="1261"/>
      <c r="U17" s="1261"/>
      <c r="V17" s="1261"/>
      <c r="W17" s="1261"/>
    </row>
    <row r="18" spans="1:23" s="1269" customFormat="1" ht="12.75" customHeight="1" x14ac:dyDescent="0.25">
      <c r="A18" s="1253"/>
      <c r="B18" s="1284">
        <v>8110</v>
      </c>
      <c r="C18" s="1285">
        <v>4111</v>
      </c>
      <c r="D18" s="1286">
        <v>1</v>
      </c>
      <c r="E18" s="1286">
        <v>1</v>
      </c>
      <c r="F18" s="1286">
        <v>1</v>
      </c>
      <c r="G18" s="1287" t="s">
        <v>1189</v>
      </c>
      <c r="H18" s="1288"/>
      <c r="I18" s="1288"/>
      <c r="J18" s="1288">
        <f t="shared" si="0"/>
        <v>0</v>
      </c>
      <c r="K18" s="1288"/>
      <c r="L18" s="1288"/>
      <c r="M18" s="1289">
        <f t="shared" si="1"/>
        <v>0</v>
      </c>
      <c r="N18" s="1290">
        <f t="shared" si="2"/>
        <v>0</v>
      </c>
      <c r="P18" s="1261"/>
      <c r="Q18" s="1261"/>
      <c r="R18" s="1261"/>
      <c r="S18" s="1261"/>
      <c r="T18" s="1261"/>
      <c r="U18" s="1261"/>
      <c r="V18" s="1261"/>
      <c r="W18" s="1261"/>
    </row>
    <row r="19" spans="1:23" s="1269" customFormat="1" x14ac:dyDescent="0.25">
      <c r="A19" s="1253"/>
      <c r="B19" s="1262">
        <v>8110</v>
      </c>
      <c r="C19" s="1263">
        <v>4112</v>
      </c>
      <c r="D19" s="1264"/>
      <c r="E19" s="1264"/>
      <c r="F19" s="1264"/>
      <c r="G19" s="1265" t="s">
        <v>1190</v>
      </c>
      <c r="H19" s="1266">
        <f>SUM(H20)</f>
        <v>0</v>
      </c>
      <c r="I19" s="1266">
        <f>SUM(I20)</f>
        <v>0</v>
      </c>
      <c r="J19" s="1266">
        <f t="shared" si="0"/>
        <v>0</v>
      </c>
      <c r="K19" s="1266">
        <f>SUM(K20)</f>
        <v>0</v>
      </c>
      <c r="L19" s="1266">
        <f>SUM(L20)</f>
        <v>0</v>
      </c>
      <c r="M19" s="1267">
        <f t="shared" si="1"/>
        <v>0</v>
      </c>
      <c r="N19" s="1268">
        <f t="shared" si="2"/>
        <v>0</v>
      </c>
      <c r="P19" s="1261"/>
      <c r="Q19" s="1261"/>
      <c r="R19" s="1261"/>
      <c r="S19" s="1261"/>
      <c r="T19" s="1261"/>
      <c r="U19" s="1261"/>
      <c r="V19" s="1261"/>
      <c r="W19" s="1261"/>
    </row>
    <row r="20" spans="1:23" s="1269" customFormat="1" x14ac:dyDescent="0.25">
      <c r="A20" s="1253"/>
      <c r="B20" s="1270">
        <v>8110</v>
      </c>
      <c r="C20" s="1271">
        <v>4112</v>
      </c>
      <c r="D20" s="1272">
        <v>1</v>
      </c>
      <c r="E20" s="1272"/>
      <c r="F20" s="1272"/>
      <c r="G20" s="1273" t="s">
        <v>1190</v>
      </c>
      <c r="H20" s="1274">
        <f>SUM(H21)</f>
        <v>0</v>
      </c>
      <c r="I20" s="1274">
        <f>SUM(I21)</f>
        <v>0</v>
      </c>
      <c r="J20" s="1274">
        <f t="shared" si="0"/>
        <v>0</v>
      </c>
      <c r="K20" s="1274">
        <f>SUM(K21)</f>
        <v>0</v>
      </c>
      <c r="L20" s="1274">
        <f>SUM(L21)</f>
        <v>0</v>
      </c>
      <c r="M20" s="1275">
        <f t="shared" si="1"/>
        <v>0</v>
      </c>
      <c r="N20" s="1276">
        <f t="shared" si="2"/>
        <v>0</v>
      </c>
      <c r="P20" s="1261"/>
      <c r="Q20" s="1261"/>
      <c r="R20" s="1261"/>
      <c r="S20" s="1261"/>
      <c r="T20" s="1261"/>
      <c r="U20" s="1261"/>
      <c r="V20" s="1261"/>
      <c r="W20" s="1261"/>
    </row>
    <row r="21" spans="1:23" s="1269" customFormat="1" ht="12.75" customHeight="1" x14ac:dyDescent="0.25">
      <c r="A21" s="1253"/>
      <c r="B21" s="1277">
        <v>8110</v>
      </c>
      <c r="C21" s="1278">
        <v>4112</v>
      </c>
      <c r="D21" s="1279">
        <v>1</v>
      </c>
      <c r="E21" s="1279">
        <v>1</v>
      </c>
      <c r="F21" s="1279"/>
      <c r="G21" s="1280" t="s">
        <v>1190</v>
      </c>
      <c r="H21" s="1281">
        <f>SUM(H22:H24)</f>
        <v>0</v>
      </c>
      <c r="I21" s="1281">
        <f>SUM(I22:I24)</f>
        <v>0</v>
      </c>
      <c r="J21" s="1281">
        <f t="shared" si="0"/>
        <v>0</v>
      </c>
      <c r="K21" s="1281">
        <f>SUM(K22:K24)</f>
        <v>0</v>
      </c>
      <c r="L21" s="1281">
        <f>SUM(L22:L24)</f>
        <v>0</v>
      </c>
      <c r="M21" s="1282">
        <f t="shared" si="1"/>
        <v>0</v>
      </c>
      <c r="N21" s="1283">
        <f t="shared" si="2"/>
        <v>0</v>
      </c>
      <c r="P21" s="1261"/>
      <c r="Q21" s="1261"/>
      <c r="R21" s="1261"/>
      <c r="S21" s="1261"/>
      <c r="T21" s="1261"/>
      <c r="U21" s="1261"/>
      <c r="V21" s="1261"/>
      <c r="W21" s="1261"/>
    </row>
    <row r="22" spans="1:23" s="1269" customFormat="1" ht="12.75" customHeight="1" x14ac:dyDescent="0.25">
      <c r="A22" s="1253"/>
      <c r="B22" s="1284">
        <v>8110</v>
      </c>
      <c r="C22" s="1285">
        <v>4112</v>
      </c>
      <c r="D22" s="1286">
        <v>1</v>
      </c>
      <c r="E22" s="1286">
        <v>1</v>
      </c>
      <c r="F22" s="1286">
        <v>1</v>
      </c>
      <c r="G22" s="1287" t="s">
        <v>1191</v>
      </c>
      <c r="H22" s="1288"/>
      <c r="I22" s="1288"/>
      <c r="J22" s="1288">
        <f t="shared" si="0"/>
        <v>0</v>
      </c>
      <c r="K22" s="1288"/>
      <c r="L22" s="1288"/>
      <c r="M22" s="1289">
        <f t="shared" si="1"/>
        <v>0</v>
      </c>
      <c r="N22" s="1290">
        <f t="shared" si="2"/>
        <v>0</v>
      </c>
      <c r="P22" s="1261"/>
      <c r="Q22" s="1261"/>
      <c r="R22" s="1261"/>
      <c r="S22" s="1261"/>
      <c r="T22" s="1261"/>
      <c r="U22" s="1261"/>
      <c r="V22" s="1261"/>
      <c r="W22" s="1261"/>
    </row>
    <row r="23" spans="1:23" s="1269" customFormat="1" ht="18" customHeight="1" x14ac:dyDescent="0.25">
      <c r="A23" s="1253"/>
      <c r="B23" s="1284">
        <v>8110</v>
      </c>
      <c r="C23" s="1285">
        <v>4112</v>
      </c>
      <c r="D23" s="1286">
        <v>1</v>
      </c>
      <c r="E23" s="1286">
        <v>1</v>
      </c>
      <c r="F23" s="1286">
        <v>2</v>
      </c>
      <c r="G23" s="1287" t="s">
        <v>1192</v>
      </c>
      <c r="H23" s="1288"/>
      <c r="I23" s="1288"/>
      <c r="J23" s="1288">
        <f t="shared" si="0"/>
        <v>0</v>
      </c>
      <c r="K23" s="1288"/>
      <c r="L23" s="1288"/>
      <c r="M23" s="1289">
        <f t="shared" si="1"/>
        <v>0</v>
      </c>
      <c r="N23" s="1290">
        <f t="shared" si="2"/>
        <v>0</v>
      </c>
      <c r="P23" s="1261"/>
      <c r="Q23" s="1261"/>
      <c r="R23" s="1261"/>
      <c r="S23" s="1261"/>
      <c r="T23" s="1261"/>
      <c r="U23" s="1261"/>
      <c r="V23" s="1261"/>
      <c r="W23" s="1261"/>
    </row>
    <row r="24" spans="1:23" s="1269" customFormat="1" ht="12.75" customHeight="1" x14ac:dyDescent="0.25">
      <c r="A24" s="1253"/>
      <c r="B24" s="1284">
        <v>8110</v>
      </c>
      <c r="C24" s="1285">
        <v>4112</v>
      </c>
      <c r="D24" s="1286">
        <v>1</v>
      </c>
      <c r="E24" s="1286">
        <v>1</v>
      </c>
      <c r="F24" s="1286">
        <v>3</v>
      </c>
      <c r="G24" s="1287" t="s">
        <v>1193</v>
      </c>
      <c r="H24" s="1288"/>
      <c r="I24" s="1288"/>
      <c r="J24" s="1288">
        <f t="shared" si="0"/>
        <v>0</v>
      </c>
      <c r="K24" s="1288"/>
      <c r="L24" s="1288"/>
      <c r="M24" s="1289">
        <f t="shared" si="1"/>
        <v>0</v>
      </c>
      <c r="N24" s="1290">
        <f t="shared" si="2"/>
        <v>0</v>
      </c>
      <c r="P24" s="1261"/>
      <c r="Q24" s="1261"/>
      <c r="R24" s="1261"/>
      <c r="S24" s="1261"/>
      <c r="T24" s="1261"/>
      <c r="U24" s="1261"/>
      <c r="V24" s="1261"/>
      <c r="W24" s="1261"/>
    </row>
    <row r="25" spans="1:23" s="1269" customFormat="1" x14ac:dyDescent="0.25">
      <c r="A25" s="1253"/>
      <c r="B25" s="1262">
        <v>8110</v>
      </c>
      <c r="C25" s="1263">
        <v>4113</v>
      </c>
      <c r="D25" s="1264"/>
      <c r="E25" s="1264"/>
      <c r="F25" s="1264"/>
      <c r="G25" s="1265" t="s">
        <v>1194</v>
      </c>
      <c r="H25" s="1266">
        <f t="shared" ref="H25:I27" si="5">SUM(H26)</f>
        <v>0</v>
      </c>
      <c r="I25" s="1266">
        <f t="shared" si="5"/>
        <v>0</v>
      </c>
      <c r="J25" s="1266">
        <f t="shared" si="0"/>
        <v>0</v>
      </c>
      <c r="K25" s="1266">
        <f t="shared" ref="K25:L27" si="6">SUM(K26)</f>
        <v>0</v>
      </c>
      <c r="L25" s="1266">
        <f t="shared" si="6"/>
        <v>0</v>
      </c>
      <c r="M25" s="1267">
        <f t="shared" si="1"/>
        <v>0</v>
      </c>
      <c r="N25" s="1268">
        <f t="shared" si="2"/>
        <v>0</v>
      </c>
      <c r="P25" s="1261"/>
      <c r="Q25" s="1261"/>
      <c r="R25" s="1261"/>
      <c r="S25" s="1261"/>
      <c r="T25" s="1261"/>
      <c r="U25" s="1261"/>
      <c r="V25" s="1261"/>
      <c r="W25" s="1261"/>
    </row>
    <row r="26" spans="1:23" s="1269" customFormat="1" x14ac:dyDescent="0.25">
      <c r="A26" s="1253"/>
      <c r="B26" s="1270">
        <v>8110</v>
      </c>
      <c r="C26" s="1271">
        <v>4113</v>
      </c>
      <c r="D26" s="1272">
        <v>1</v>
      </c>
      <c r="E26" s="1272"/>
      <c r="F26" s="1272"/>
      <c r="G26" s="1273" t="s">
        <v>1194</v>
      </c>
      <c r="H26" s="1274">
        <f t="shared" si="5"/>
        <v>0</v>
      </c>
      <c r="I26" s="1274">
        <f t="shared" si="5"/>
        <v>0</v>
      </c>
      <c r="J26" s="1274">
        <f t="shared" si="0"/>
        <v>0</v>
      </c>
      <c r="K26" s="1274">
        <f t="shared" si="6"/>
        <v>0</v>
      </c>
      <c r="L26" s="1274">
        <f t="shared" si="6"/>
        <v>0</v>
      </c>
      <c r="M26" s="1275">
        <f t="shared" si="1"/>
        <v>0</v>
      </c>
      <c r="N26" s="1276">
        <f t="shared" si="2"/>
        <v>0</v>
      </c>
      <c r="P26" s="1261"/>
      <c r="Q26" s="1261"/>
      <c r="R26" s="1261"/>
      <c r="S26" s="1261"/>
      <c r="T26" s="1261"/>
      <c r="U26" s="1261"/>
      <c r="V26" s="1261"/>
      <c r="W26" s="1261"/>
    </row>
    <row r="27" spans="1:23" s="1269" customFormat="1" ht="12.75" customHeight="1" x14ac:dyDescent="0.25">
      <c r="A27" s="1253"/>
      <c r="B27" s="1277">
        <v>8110</v>
      </c>
      <c r="C27" s="1278">
        <v>4113</v>
      </c>
      <c r="D27" s="1279">
        <v>1</v>
      </c>
      <c r="E27" s="1279">
        <v>1</v>
      </c>
      <c r="F27" s="1279"/>
      <c r="G27" s="1280" t="s">
        <v>1194</v>
      </c>
      <c r="H27" s="1281">
        <f t="shared" si="5"/>
        <v>0</v>
      </c>
      <c r="I27" s="1281">
        <f t="shared" si="5"/>
        <v>0</v>
      </c>
      <c r="J27" s="1281">
        <f t="shared" si="0"/>
        <v>0</v>
      </c>
      <c r="K27" s="1281">
        <f t="shared" si="6"/>
        <v>0</v>
      </c>
      <c r="L27" s="1281">
        <f t="shared" si="6"/>
        <v>0</v>
      </c>
      <c r="M27" s="1282">
        <f t="shared" si="1"/>
        <v>0</v>
      </c>
      <c r="N27" s="1283">
        <f t="shared" si="2"/>
        <v>0</v>
      </c>
      <c r="P27" s="1261"/>
      <c r="Q27" s="1261"/>
      <c r="R27" s="1261"/>
      <c r="S27" s="1261"/>
      <c r="T27" s="1261"/>
      <c r="U27" s="1261"/>
      <c r="V27" s="1261"/>
      <c r="W27" s="1261"/>
    </row>
    <row r="28" spans="1:23" s="1269" customFormat="1" ht="12.75" customHeight="1" x14ac:dyDescent="0.25">
      <c r="A28" s="1253"/>
      <c r="B28" s="1284">
        <v>8110</v>
      </c>
      <c r="C28" s="1285">
        <v>4113</v>
      </c>
      <c r="D28" s="1286">
        <v>1</v>
      </c>
      <c r="E28" s="1286">
        <v>1</v>
      </c>
      <c r="F28" s="1286">
        <v>1</v>
      </c>
      <c r="G28" s="1287" t="s">
        <v>1194</v>
      </c>
      <c r="H28" s="1288"/>
      <c r="I28" s="1288"/>
      <c r="J28" s="1291">
        <f t="shared" si="0"/>
        <v>0</v>
      </c>
      <c r="K28" s="1288"/>
      <c r="L28" s="1288"/>
      <c r="M28" s="1292">
        <f t="shared" si="1"/>
        <v>0</v>
      </c>
      <c r="N28" s="1290">
        <f t="shared" si="2"/>
        <v>0</v>
      </c>
      <c r="P28" s="1261"/>
      <c r="Q28" s="1261"/>
      <c r="R28" s="1261"/>
      <c r="S28" s="1261"/>
      <c r="T28" s="1261"/>
      <c r="U28" s="1261"/>
      <c r="V28" s="1261"/>
      <c r="W28" s="1261"/>
    </row>
    <row r="29" spans="1:23" s="1269" customFormat="1" x14ac:dyDescent="0.25">
      <c r="A29" s="1253"/>
      <c r="B29" s="1262">
        <v>8110</v>
      </c>
      <c r="C29" s="1263">
        <v>4114</v>
      </c>
      <c r="D29" s="1264"/>
      <c r="E29" s="1264"/>
      <c r="F29" s="1264"/>
      <c r="G29" s="1265" t="s">
        <v>1195</v>
      </c>
      <c r="H29" s="1266">
        <f t="shared" ref="H29:I31" si="7">SUM(H30)</f>
        <v>0</v>
      </c>
      <c r="I29" s="1266">
        <f t="shared" si="7"/>
        <v>0</v>
      </c>
      <c r="J29" s="1266">
        <f t="shared" si="0"/>
        <v>0</v>
      </c>
      <c r="K29" s="1266">
        <f t="shared" ref="K29:L31" si="8">SUM(K30)</f>
        <v>0</v>
      </c>
      <c r="L29" s="1266">
        <f t="shared" si="8"/>
        <v>0</v>
      </c>
      <c r="M29" s="1267">
        <f t="shared" si="1"/>
        <v>0</v>
      </c>
      <c r="N29" s="1268">
        <f t="shared" si="2"/>
        <v>0</v>
      </c>
      <c r="P29" s="1261"/>
      <c r="Q29" s="1261"/>
      <c r="R29" s="1261"/>
      <c r="S29" s="1261"/>
      <c r="T29" s="1261"/>
      <c r="U29" s="1261"/>
      <c r="V29" s="1261"/>
      <c r="W29" s="1261"/>
    </row>
    <row r="30" spans="1:23" s="1269" customFormat="1" x14ac:dyDescent="0.25">
      <c r="A30" s="1253"/>
      <c r="B30" s="1270">
        <v>8110</v>
      </c>
      <c r="C30" s="1271">
        <v>4114</v>
      </c>
      <c r="D30" s="1272">
        <v>1</v>
      </c>
      <c r="E30" s="1272"/>
      <c r="F30" s="1272"/>
      <c r="G30" s="1273" t="s">
        <v>1195</v>
      </c>
      <c r="H30" s="1274">
        <f t="shared" si="7"/>
        <v>0</v>
      </c>
      <c r="I30" s="1274">
        <f t="shared" si="7"/>
        <v>0</v>
      </c>
      <c r="J30" s="1274">
        <f t="shared" si="0"/>
        <v>0</v>
      </c>
      <c r="K30" s="1274">
        <f t="shared" si="8"/>
        <v>0</v>
      </c>
      <c r="L30" s="1274">
        <f t="shared" si="8"/>
        <v>0</v>
      </c>
      <c r="M30" s="1275">
        <f t="shared" si="1"/>
        <v>0</v>
      </c>
      <c r="N30" s="1276">
        <f t="shared" si="2"/>
        <v>0</v>
      </c>
      <c r="P30" s="1261"/>
      <c r="Q30" s="1261"/>
      <c r="R30" s="1261"/>
      <c r="S30" s="1261"/>
      <c r="T30" s="1261"/>
      <c r="U30" s="1261"/>
      <c r="V30" s="1261"/>
      <c r="W30" s="1261"/>
    </row>
    <row r="31" spans="1:23" s="1269" customFormat="1" ht="12.75" customHeight="1" x14ac:dyDescent="0.25">
      <c r="A31" s="1253"/>
      <c r="B31" s="1277">
        <v>8110</v>
      </c>
      <c r="C31" s="1278">
        <v>4114</v>
      </c>
      <c r="D31" s="1279">
        <v>1</v>
      </c>
      <c r="E31" s="1279">
        <v>1</v>
      </c>
      <c r="F31" s="1293"/>
      <c r="G31" s="1280" t="s">
        <v>1195</v>
      </c>
      <c r="H31" s="1281">
        <f t="shared" si="7"/>
        <v>0</v>
      </c>
      <c r="I31" s="1281">
        <f t="shared" si="7"/>
        <v>0</v>
      </c>
      <c r="J31" s="1281">
        <f t="shared" si="0"/>
        <v>0</v>
      </c>
      <c r="K31" s="1281">
        <f t="shared" si="8"/>
        <v>0</v>
      </c>
      <c r="L31" s="1281">
        <f t="shared" si="8"/>
        <v>0</v>
      </c>
      <c r="M31" s="1282">
        <f t="shared" si="1"/>
        <v>0</v>
      </c>
      <c r="N31" s="1283">
        <f t="shared" si="2"/>
        <v>0</v>
      </c>
      <c r="P31" s="1261"/>
      <c r="Q31" s="1261"/>
      <c r="R31" s="1261"/>
      <c r="S31" s="1261"/>
      <c r="T31" s="1261"/>
      <c r="U31" s="1261"/>
      <c r="V31" s="1261"/>
      <c r="W31" s="1261"/>
    </row>
    <row r="32" spans="1:23" s="1269" customFormat="1" ht="12.75" customHeight="1" x14ac:dyDescent="0.25">
      <c r="A32" s="1253"/>
      <c r="B32" s="1284">
        <v>8110</v>
      </c>
      <c r="C32" s="1285">
        <v>4114</v>
      </c>
      <c r="D32" s="1286">
        <v>1</v>
      </c>
      <c r="E32" s="1286">
        <v>1</v>
      </c>
      <c r="F32" s="1286">
        <v>1</v>
      </c>
      <c r="G32" s="1287" t="s">
        <v>1195</v>
      </c>
      <c r="H32" s="1288"/>
      <c r="I32" s="1288"/>
      <c r="J32" s="1291">
        <f t="shared" si="0"/>
        <v>0</v>
      </c>
      <c r="K32" s="1288"/>
      <c r="L32" s="1288"/>
      <c r="M32" s="1292">
        <f t="shared" si="1"/>
        <v>0</v>
      </c>
      <c r="N32" s="1290">
        <f t="shared" si="2"/>
        <v>0</v>
      </c>
      <c r="P32" s="1261"/>
      <c r="Q32" s="1261"/>
      <c r="R32" s="1261"/>
      <c r="S32" s="1261"/>
      <c r="T32" s="1261"/>
      <c r="U32" s="1261"/>
      <c r="V32" s="1261"/>
      <c r="W32" s="1261"/>
    </row>
    <row r="33" spans="1:23" s="1269" customFormat="1" x14ac:dyDescent="0.25">
      <c r="A33" s="1253"/>
      <c r="B33" s="1262">
        <v>8110</v>
      </c>
      <c r="C33" s="1263">
        <v>4115</v>
      </c>
      <c r="D33" s="1264"/>
      <c r="E33" s="1264"/>
      <c r="F33" s="1264"/>
      <c r="G33" s="1265" t="s">
        <v>1196</v>
      </c>
      <c r="H33" s="1266">
        <f t="shared" ref="H33:I35" si="9">SUM(H34)</f>
        <v>0</v>
      </c>
      <c r="I33" s="1266">
        <f t="shared" si="9"/>
        <v>0</v>
      </c>
      <c r="J33" s="1266">
        <f t="shared" si="0"/>
        <v>0</v>
      </c>
      <c r="K33" s="1266">
        <f>SUM(K34)</f>
        <v>0</v>
      </c>
      <c r="L33" s="1266">
        <f>SUM(L34)</f>
        <v>0</v>
      </c>
      <c r="M33" s="1267">
        <f t="shared" si="1"/>
        <v>0</v>
      </c>
      <c r="N33" s="1268">
        <f t="shared" si="2"/>
        <v>0</v>
      </c>
      <c r="P33" s="1261"/>
      <c r="Q33" s="1261"/>
      <c r="R33" s="1261"/>
      <c r="S33" s="1261"/>
      <c r="T33" s="1261"/>
      <c r="U33" s="1261"/>
      <c r="V33" s="1261"/>
      <c r="W33" s="1261"/>
    </row>
    <row r="34" spans="1:23" s="1269" customFormat="1" x14ac:dyDescent="0.25">
      <c r="A34" s="1253"/>
      <c r="B34" s="1270">
        <v>8110</v>
      </c>
      <c r="C34" s="1271">
        <v>4115</v>
      </c>
      <c r="D34" s="1272">
        <v>1</v>
      </c>
      <c r="E34" s="1272"/>
      <c r="F34" s="1272"/>
      <c r="G34" s="1273" t="s">
        <v>1196</v>
      </c>
      <c r="H34" s="1274">
        <f t="shared" si="9"/>
        <v>0</v>
      </c>
      <c r="I34" s="1274">
        <f t="shared" si="9"/>
        <v>0</v>
      </c>
      <c r="J34" s="1274">
        <f t="shared" si="0"/>
        <v>0</v>
      </c>
      <c r="K34" s="1274">
        <f>SUM(K35)</f>
        <v>0</v>
      </c>
      <c r="L34" s="1274">
        <f t="shared" ref="L34" si="10">SUM(L35)</f>
        <v>0</v>
      </c>
      <c r="M34" s="1275">
        <f t="shared" si="1"/>
        <v>0</v>
      </c>
      <c r="N34" s="1276">
        <f t="shared" si="2"/>
        <v>0</v>
      </c>
      <c r="P34" s="1261"/>
      <c r="Q34" s="1261"/>
      <c r="R34" s="1261"/>
      <c r="S34" s="1261"/>
      <c r="T34" s="1261"/>
      <c r="U34" s="1261"/>
      <c r="V34" s="1261"/>
      <c r="W34" s="1261"/>
    </row>
    <row r="35" spans="1:23" s="1269" customFormat="1" ht="12.75" customHeight="1" x14ac:dyDescent="0.25">
      <c r="A35" s="1253"/>
      <c r="B35" s="1277">
        <v>8110</v>
      </c>
      <c r="C35" s="1278">
        <v>4115</v>
      </c>
      <c r="D35" s="1279">
        <v>1</v>
      </c>
      <c r="E35" s="1279">
        <v>1</v>
      </c>
      <c r="F35" s="1279"/>
      <c r="G35" s="1280" t="s">
        <v>1196</v>
      </c>
      <c r="H35" s="1281">
        <f t="shared" si="9"/>
        <v>0</v>
      </c>
      <c r="I35" s="1281">
        <f t="shared" si="9"/>
        <v>0</v>
      </c>
      <c r="J35" s="1281">
        <f t="shared" si="0"/>
        <v>0</v>
      </c>
      <c r="K35" s="1281">
        <f>SUM(K36)</f>
        <v>0</v>
      </c>
      <c r="L35" s="1281">
        <f>SUM(L36)</f>
        <v>0</v>
      </c>
      <c r="M35" s="1282">
        <f t="shared" si="1"/>
        <v>0</v>
      </c>
      <c r="N35" s="1283">
        <f t="shared" si="2"/>
        <v>0</v>
      </c>
      <c r="P35" s="1261"/>
      <c r="Q35" s="1261"/>
      <c r="R35" s="1261"/>
      <c r="S35" s="1261"/>
      <c r="T35" s="1261"/>
      <c r="U35" s="1261"/>
      <c r="V35" s="1261"/>
      <c r="W35" s="1261"/>
    </row>
    <row r="36" spans="1:23" s="1269" customFormat="1" ht="12.75" customHeight="1" x14ac:dyDescent="0.25">
      <c r="A36" s="1253"/>
      <c r="B36" s="1284">
        <v>8110</v>
      </c>
      <c r="C36" s="1285">
        <v>4115</v>
      </c>
      <c r="D36" s="1286">
        <v>1</v>
      </c>
      <c r="E36" s="1286">
        <v>1</v>
      </c>
      <c r="F36" s="1286">
        <v>1</v>
      </c>
      <c r="G36" s="1287" t="s">
        <v>1196</v>
      </c>
      <c r="H36" s="1288"/>
      <c r="I36" s="1288"/>
      <c r="J36" s="1291">
        <f t="shared" si="0"/>
        <v>0</v>
      </c>
      <c r="K36" s="1288"/>
      <c r="L36" s="1288"/>
      <c r="M36" s="1292">
        <f t="shared" si="1"/>
        <v>0</v>
      </c>
      <c r="N36" s="1290">
        <f t="shared" si="2"/>
        <v>0</v>
      </c>
      <c r="P36" s="1261"/>
      <c r="Q36" s="1261"/>
      <c r="R36" s="1261"/>
      <c r="S36" s="1261"/>
      <c r="T36" s="1261"/>
      <c r="U36" s="1261"/>
      <c r="V36" s="1261"/>
      <c r="W36" s="1261"/>
    </row>
    <row r="37" spans="1:23" s="1269" customFormat="1" x14ac:dyDescent="0.25">
      <c r="A37" s="1253"/>
      <c r="B37" s="1262">
        <v>8110</v>
      </c>
      <c r="C37" s="1263">
        <v>4116</v>
      </c>
      <c r="D37" s="1264"/>
      <c r="E37" s="1264"/>
      <c r="F37" s="1264"/>
      <c r="G37" s="1265" t="s">
        <v>1197</v>
      </c>
      <c r="H37" s="1266">
        <f>SUM(H38)</f>
        <v>0</v>
      </c>
      <c r="I37" s="1266">
        <f>SUM(I38)</f>
        <v>0</v>
      </c>
      <c r="J37" s="1266">
        <f t="shared" si="0"/>
        <v>0</v>
      </c>
      <c r="K37" s="1266">
        <f>SUM(K38)</f>
        <v>0</v>
      </c>
      <c r="L37" s="1266">
        <f>SUM(L38)</f>
        <v>0</v>
      </c>
      <c r="M37" s="1267">
        <f t="shared" si="1"/>
        <v>0</v>
      </c>
      <c r="N37" s="1268">
        <f t="shared" si="2"/>
        <v>0</v>
      </c>
      <c r="P37" s="1261"/>
      <c r="Q37" s="1261"/>
      <c r="R37" s="1261"/>
      <c r="S37" s="1261"/>
      <c r="T37" s="1261"/>
      <c r="U37" s="1261"/>
      <c r="V37" s="1261"/>
      <c r="W37" s="1261"/>
    </row>
    <row r="38" spans="1:23" s="1269" customFormat="1" x14ac:dyDescent="0.25">
      <c r="A38" s="1253"/>
      <c r="B38" s="1270">
        <v>8110</v>
      </c>
      <c r="C38" s="1271">
        <v>4116</v>
      </c>
      <c r="D38" s="1272">
        <v>1</v>
      </c>
      <c r="E38" s="1272"/>
      <c r="F38" s="1272"/>
      <c r="G38" s="1273" t="s">
        <v>1197</v>
      </c>
      <c r="H38" s="1274">
        <f>SUM(H39)</f>
        <v>0</v>
      </c>
      <c r="I38" s="1274">
        <f>SUM(I39)</f>
        <v>0</v>
      </c>
      <c r="J38" s="1274">
        <f t="shared" si="0"/>
        <v>0</v>
      </c>
      <c r="K38" s="1274">
        <f>SUM(K39)</f>
        <v>0</v>
      </c>
      <c r="L38" s="1274">
        <f>SUM(L39)</f>
        <v>0</v>
      </c>
      <c r="M38" s="1275">
        <f t="shared" si="1"/>
        <v>0</v>
      </c>
      <c r="N38" s="1276">
        <f t="shared" si="2"/>
        <v>0</v>
      </c>
      <c r="P38" s="1261"/>
      <c r="Q38" s="1261"/>
      <c r="R38" s="1261"/>
      <c r="S38" s="1261"/>
      <c r="T38" s="1261"/>
      <c r="U38" s="1261"/>
      <c r="V38" s="1261"/>
      <c r="W38" s="1261"/>
    </row>
    <row r="39" spans="1:23" s="1269" customFormat="1" ht="12.75" customHeight="1" x14ac:dyDescent="0.25">
      <c r="A39" s="1253"/>
      <c r="B39" s="1277">
        <v>8110</v>
      </c>
      <c r="C39" s="1278">
        <v>4116</v>
      </c>
      <c r="D39" s="1279">
        <v>1</v>
      </c>
      <c r="E39" s="1279">
        <v>1</v>
      </c>
      <c r="F39" s="1293"/>
      <c r="G39" s="1280" t="s">
        <v>1197</v>
      </c>
      <c r="H39" s="1281">
        <f>H40</f>
        <v>0</v>
      </c>
      <c r="I39" s="1281">
        <f>I40</f>
        <v>0</v>
      </c>
      <c r="J39" s="1281">
        <f t="shared" si="0"/>
        <v>0</v>
      </c>
      <c r="K39" s="1281">
        <f>K40</f>
        <v>0</v>
      </c>
      <c r="L39" s="1281">
        <f>L40</f>
        <v>0</v>
      </c>
      <c r="M39" s="1282">
        <f t="shared" si="1"/>
        <v>0</v>
      </c>
      <c r="N39" s="1283">
        <f t="shared" si="2"/>
        <v>0</v>
      </c>
      <c r="P39" s="1261"/>
      <c r="Q39" s="1261"/>
      <c r="R39" s="1261"/>
      <c r="S39" s="1261"/>
      <c r="T39" s="1261"/>
      <c r="U39" s="1261"/>
      <c r="V39" s="1261"/>
      <c r="W39" s="1261"/>
    </row>
    <row r="40" spans="1:23" s="1269" customFormat="1" ht="12.75" customHeight="1" x14ac:dyDescent="0.25">
      <c r="A40" s="1253"/>
      <c r="B40" s="1284">
        <v>8110</v>
      </c>
      <c r="C40" s="1285">
        <v>4116</v>
      </c>
      <c r="D40" s="1286">
        <v>1</v>
      </c>
      <c r="E40" s="1286">
        <v>1</v>
      </c>
      <c r="F40" s="1286">
        <v>1</v>
      </c>
      <c r="G40" s="1287" t="s">
        <v>1197</v>
      </c>
      <c r="H40" s="1288"/>
      <c r="I40" s="1288"/>
      <c r="J40" s="1291">
        <f t="shared" si="0"/>
        <v>0</v>
      </c>
      <c r="K40" s="1288"/>
      <c r="L40" s="1288"/>
      <c r="M40" s="1292">
        <f t="shared" si="1"/>
        <v>0</v>
      </c>
      <c r="N40" s="1294">
        <f t="shared" si="2"/>
        <v>0</v>
      </c>
      <c r="P40" s="1261"/>
      <c r="Q40" s="1261"/>
      <c r="R40" s="1261"/>
      <c r="S40" s="1261"/>
      <c r="T40" s="1261"/>
      <c r="U40" s="1261"/>
      <c r="V40" s="1261"/>
      <c r="W40" s="1261"/>
    </row>
    <row r="41" spans="1:23" s="1269" customFormat="1" x14ac:dyDescent="0.25">
      <c r="A41" s="1253"/>
      <c r="B41" s="1262">
        <v>8110</v>
      </c>
      <c r="C41" s="1263">
        <v>4117</v>
      </c>
      <c r="D41" s="1264"/>
      <c r="E41" s="1264"/>
      <c r="F41" s="1264"/>
      <c r="G41" s="1265" t="s">
        <v>1198</v>
      </c>
      <c r="H41" s="1266">
        <f>SUM(H42)</f>
        <v>0</v>
      </c>
      <c r="I41" s="1266">
        <f>SUM(I42)</f>
        <v>0</v>
      </c>
      <c r="J41" s="1266">
        <f t="shared" si="0"/>
        <v>0</v>
      </c>
      <c r="K41" s="1266">
        <f>SUM(K42)</f>
        <v>0</v>
      </c>
      <c r="L41" s="1266">
        <f>SUM(L42)</f>
        <v>0</v>
      </c>
      <c r="M41" s="1267">
        <f t="shared" si="1"/>
        <v>0</v>
      </c>
      <c r="N41" s="1268">
        <f t="shared" si="2"/>
        <v>0</v>
      </c>
      <c r="P41" s="1261"/>
      <c r="Q41" s="1261"/>
      <c r="R41" s="1261"/>
      <c r="S41" s="1261"/>
      <c r="T41" s="1261"/>
      <c r="U41" s="1261"/>
      <c r="V41" s="1261"/>
      <c r="W41" s="1261"/>
    </row>
    <row r="42" spans="1:23" s="1269" customFormat="1" x14ac:dyDescent="0.25">
      <c r="A42" s="1253"/>
      <c r="B42" s="1270">
        <v>8110</v>
      </c>
      <c r="C42" s="1271">
        <v>4117</v>
      </c>
      <c r="D42" s="1272">
        <v>1</v>
      </c>
      <c r="E42" s="1272"/>
      <c r="F42" s="1272"/>
      <c r="G42" s="1273" t="s">
        <v>1198</v>
      </c>
      <c r="H42" s="1274">
        <f>SUM(H43)</f>
        <v>0</v>
      </c>
      <c r="I42" s="1274">
        <f>SUM(I43)</f>
        <v>0</v>
      </c>
      <c r="J42" s="1274">
        <f t="shared" si="0"/>
        <v>0</v>
      </c>
      <c r="K42" s="1274">
        <f>SUM(K43)</f>
        <v>0</v>
      </c>
      <c r="L42" s="1274">
        <f>SUM(L43)</f>
        <v>0</v>
      </c>
      <c r="M42" s="1275">
        <f t="shared" si="1"/>
        <v>0</v>
      </c>
      <c r="N42" s="1276">
        <f t="shared" si="2"/>
        <v>0</v>
      </c>
      <c r="P42" s="1261"/>
      <c r="Q42" s="1261"/>
      <c r="R42" s="1261"/>
      <c r="S42" s="1261"/>
      <c r="T42" s="1261"/>
      <c r="U42" s="1261"/>
      <c r="V42" s="1261"/>
      <c r="W42" s="1261"/>
    </row>
    <row r="43" spans="1:23" s="1269" customFormat="1" ht="12.75" customHeight="1" x14ac:dyDescent="0.25">
      <c r="A43" s="1253"/>
      <c r="B43" s="1277">
        <v>8110</v>
      </c>
      <c r="C43" s="1278">
        <v>4117</v>
      </c>
      <c r="D43" s="1279">
        <v>1</v>
      </c>
      <c r="E43" s="1279">
        <v>1</v>
      </c>
      <c r="F43" s="1279"/>
      <c r="G43" s="1280" t="s">
        <v>1198</v>
      </c>
      <c r="H43" s="1281">
        <f>SUM(H44:H47)</f>
        <v>0</v>
      </c>
      <c r="I43" s="1281">
        <f>SUM(I44:I47)</f>
        <v>0</v>
      </c>
      <c r="J43" s="1281">
        <f t="shared" si="0"/>
        <v>0</v>
      </c>
      <c r="K43" s="1281">
        <f>SUM(K44:K47)</f>
        <v>0</v>
      </c>
      <c r="L43" s="1281">
        <f>SUM(L44:L47)</f>
        <v>0</v>
      </c>
      <c r="M43" s="1282">
        <f t="shared" si="1"/>
        <v>0</v>
      </c>
      <c r="N43" s="1283">
        <f t="shared" si="2"/>
        <v>0</v>
      </c>
      <c r="P43" s="1261"/>
      <c r="Q43" s="1261"/>
      <c r="R43" s="1261"/>
      <c r="S43" s="1261"/>
      <c r="T43" s="1261"/>
      <c r="U43" s="1261"/>
      <c r="V43" s="1261"/>
      <c r="W43" s="1261"/>
    </row>
    <row r="44" spans="1:23" s="1269" customFormat="1" ht="12.75" customHeight="1" x14ac:dyDescent="0.25">
      <c r="A44" s="1253"/>
      <c r="B44" s="1284">
        <v>8110</v>
      </c>
      <c r="C44" s="1285">
        <v>4117</v>
      </c>
      <c r="D44" s="1286">
        <v>1</v>
      </c>
      <c r="E44" s="1286">
        <v>1</v>
      </c>
      <c r="F44" s="1286">
        <v>1</v>
      </c>
      <c r="G44" s="1287" t="s">
        <v>910</v>
      </c>
      <c r="H44" s="1288"/>
      <c r="I44" s="1288"/>
      <c r="J44" s="1291">
        <f t="shared" si="0"/>
        <v>0</v>
      </c>
      <c r="K44" s="1288"/>
      <c r="L44" s="1288"/>
      <c r="M44" s="1292">
        <f t="shared" si="1"/>
        <v>0</v>
      </c>
      <c r="N44" s="1294">
        <f t="shared" si="2"/>
        <v>0</v>
      </c>
      <c r="P44" s="1261"/>
      <c r="Q44" s="1261"/>
      <c r="R44" s="1261"/>
      <c r="S44" s="1261"/>
      <c r="T44" s="1261"/>
      <c r="U44" s="1261"/>
      <c r="V44" s="1261"/>
      <c r="W44" s="1261"/>
    </row>
    <row r="45" spans="1:23" s="1269" customFormat="1" ht="12.75" customHeight="1" x14ac:dyDescent="0.25">
      <c r="A45" s="1253"/>
      <c r="B45" s="1284">
        <v>8110</v>
      </c>
      <c r="C45" s="1285">
        <v>4117</v>
      </c>
      <c r="D45" s="1286">
        <v>1</v>
      </c>
      <c r="E45" s="1286">
        <v>1</v>
      </c>
      <c r="F45" s="1286">
        <v>2</v>
      </c>
      <c r="G45" s="1287" t="s">
        <v>911</v>
      </c>
      <c r="H45" s="1288"/>
      <c r="I45" s="1288"/>
      <c r="J45" s="1291">
        <f t="shared" si="0"/>
        <v>0</v>
      </c>
      <c r="K45" s="1288"/>
      <c r="L45" s="1288"/>
      <c r="M45" s="1292">
        <f t="shared" si="1"/>
        <v>0</v>
      </c>
      <c r="N45" s="1294">
        <f t="shared" si="2"/>
        <v>0</v>
      </c>
      <c r="P45" s="1261"/>
      <c r="Q45" s="1261"/>
      <c r="R45" s="1261"/>
      <c r="S45" s="1261"/>
      <c r="T45" s="1261"/>
      <c r="U45" s="1261"/>
      <c r="V45" s="1261"/>
      <c r="W45" s="1261"/>
    </row>
    <row r="46" spans="1:23" s="1269" customFormat="1" ht="12.75" customHeight="1" x14ac:dyDescent="0.25">
      <c r="A46" s="1253"/>
      <c r="B46" s="1284">
        <v>8110</v>
      </c>
      <c r="C46" s="1285">
        <v>4117</v>
      </c>
      <c r="D46" s="1286">
        <v>1</v>
      </c>
      <c r="E46" s="1286">
        <v>1</v>
      </c>
      <c r="F46" s="1286">
        <v>3</v>
      </c>
      <c r="G46" s="1287" t="s">
        <v>1199</v>
      </c>
      <c r="H46" s="1288"/>
      <c r="I46" s="1288"/>
      <c r="J46" s="1291">
        <f t="shared" si="0"/>
        <v>0</v>
      </c>
      <c r="K46" s="1288"/>
      <c r="L46" s="1288"/>
      <c r="M46" s="1292">
        <f t="shared" si="1"/>
        <v>0</v>
      </c>
      <c r="N46" s="1294">
        <f t="shared" si="2"/>
        <v>0</v>
      </c>
      <c r="P46" s="1261"/>
      <c r="Q46" s="1261"/>
      <c r="R46" s="1261"/>
      <c r="S46" s="1261"/>
      <c r="T46" s="1261"/>
      <c r="U46" s="1261"/>
      <c r="V46" s="1261"/>
      <c r="W46" s="1261"/>
    </row>
    <row r="47" spans="1:23" s="1269" customFormat="1" ht="12.75" customHeight="1" x14ac:dyDescent="0.25">
      <c r="A47" s="1253"/>
      <c r="B47" s="1284">
        <v>8110</v>
      </c>
      <c r="C47" s="1285">
        <v>4117</v>
      </c>
      <c r="D47" s="1286">
        <v>1</v>
      </c>
      <c r="E47" s="1286">
        <v>1</v>
      </c>
      <c r="F47" s="1286">
        <v>4</v>
      </c>
      <c r="G47" s="1287" t="s">
        <v>1200</v>
      </c>
      <c r="H47" s="1288"/>
      <c r="I47" s="1288"/>
      <c r="J47" s="1291">
        <f t="shared" si="0"/>
        <v>0</v>
      </c>
      <c r="K47" s="1288"/>
      <c r="L47" s="1288"/>
      <c r="M47" s="1292">
        <f t="shared" si="1"/>
        <v>0</v>
      </c>
      <c r="N47" s="1294">
        <f t="shared" si="2"/>
        <v>0</v>
      </c>
      <c r="P47" s="1261"/>
      <c r="Q47" s="1261"/>
      <c r="R47" s="1261"/>
      <c r="S47" s="1261"/>
      <c r="T47" s="1261"/>
      <c r="U47" s="1261"/>
      <c r="V47" s="1261"/>
      <c r="W47" s="1261"/>
    </row>
    <row r="48" spans="1:23" s="1269" customFormat="1" x14ac:dyDescent="0.25">
      <c r="A48" s="1253"/>
      <c r="B48" s="1262">
        <v>8110</v>
      </c>
      <c r="C48" s="1263">
        <v>4118</v>
      </c>
      <c r="D48" s="1264"/>
      <c r="E48" s="1264"/>
      <c r="F48" s="1264"/>
      <c r="G48" s="1265" t="s">
        <v>1201</v>
      </c>
      <c r="H48" s="1266">
        <f>SUM(H49)</f>
        <v>0</v>
      </c>
      <c r="I48" s="1266">
        <f>SUM(I49)</f>
        <v>0</v>
      </c>
      <c r="J48" s="1266">
        <f t="shared" si="0"/>
        <v>0</v>
      </c>
      <c r="K48" s="1266">
        <f>SUM(K49)</f>
        <v>0</v>
      </c>
      <c r="L48" s="1266">
        <f>SUM(L49)</f>
        <v>0</v>
      </c>
      <c r="M48" s="1267">
        <f t="shared" si="1"/>
        <v>0</v>
      </c>
      <c r="N48" s="1268">
        <f t="shared" si="2"/>
        <v>0</v>
      </c>
      <c r="P48" s="1261"/>
      <c r="Q48" s="1261"/>
      <c r="R48" s="1261"/>
      <c r="S48" s="1261"/>
      <c r="T48" s="1261"/>
      <c r="U48" s="1261"/>
      <c r="V48" s="1261"/>
      <c r="W48" s="1261"/>
    </row>
    <row r="49" spans="1:23" s="1269" customFormat="1" x14ac:dyDescent="0.25">
      <c r="A49" s="1253"/>
      <c r="B49" s="1270">
        <v>8110</v>
      </c>
      <c r="C49" s="1271">
        <v>4118</v>
      </c>
      <c r="D49" s="1272">
        <v>1</v>
      </c>
      <c r="E49" s="1272"/>
      <c r="F49" s="1272"/>
      <c r="G49" s="1273" t="s">
        <v>1201</v>
      </c>
      <c r="H49" s="1274">
        <f>SUM(H50)</f>
        <v>0</v>
      </c>
      <c r="I49" s="1274">
        <f>SUM(I50)</f>
        <v>0</v>
      </c>
      <c r="J49" s="1274">
        <f t="shared" si="0"/>
        <v>0</v>
      </c>
      <c r="K49" s="1274">
        <f>SUM(K50)</f>
        <v>0</v>
      </c>
      <c r="L49" s="1274">
        <f>SUM(L50)</f>
        <v>0</v>
      </c>
      <c r="M49" s="1275">
        <f t="shared" si="1"/>
        <v>0</v>
      </c>
      <c r="N49" s="1276">
        <f t="shared" si="2"/>
        <v>0</v>
      </c>
      <c r="P49" s="1261"/>
      <c r="Q49" s="1261"/>
      <c r="R49" s="1261"/>
      <c r="S49" s="1261"/>
      <c r="T49" s="1261"/>
      <c r="U49" s="1261"/>
      <c r="V49" s="1261"/>
      <c r="W49" s="1261"/>
    </row>
    <row r="50" spans="1:23" s="1269" customFormat="1" ht="14.25" customHeight="1" x14ac:dyDescent="0.25">
      <c r="A50" s="1253"/>
      <c r="B50" s="1277">
        <v>8110</v>
      </c>
      <c r="C50" s="1278">
        <v>4118</v>
      </c>
      <c r="D50" s="1279">
        <v>1</v>
      </c>
      <c r="E50" s="1279">
        <v>1</v>
      </c>
      <c r="F50" s="1293"/>
      <c r="G50" s="1280" t="s">
        <v>1201</v>
      </c>
      <c r="H50" s="1281">
        <f>SUM(H51)+H52</f>
        <v>0</v>
      </c>
      <c r="I50" s="1281">
        <f>SUM(I51)+I52</f>
        <v>0</v>
      </c>
      <c r="J50" s="1281">
        <f t="shared" si="0"/>
        <v>0</v>
      </c>
      <c r="K50" s="1281">
        <f>SUM(K51)+K52</f>
        <v>0</v>
      </c>
      <c r="L50" s="1281">
        <f>SUM(L51)+L52</f>
        <v>0</v>
      </c>
      <c r="M50" s="1282">
        <f t="shared" si="1"/>
        <v>0</v>
      </c>
      <c r="N50" s="1283">
        <f t="shared" si="2"/>
        <v>0</v>
      </c>
      <c r="P50" s="1261"/>
      <c r="Q50" s="1261"/>
      <c r="R50" s="1261"/>
      <c r="S50" s="1261"/>
      <c r="T50" s="1261"/>
      <c r="U50" s="1261"/>
      <c r="V50" s="1261"/>
      <c r="W50" s="1261"/>
    </row>
    <row r="51" spans="1:23" s="1269" customFormat="1" ht="14.25" customHeight="1" x14ac:dyDescent="0.25">
      <c r="A51" s="1253"/>
      <c r="B51" s="1284">
        <v>8110</v>
      </c>
      <c r="C51" s="1285">
        <v>4118</v>
      </c>
      <c r="D51" s="1286">
        <v>1</v>
      </c>
      <c r="E51" s="1286">
        <v>1</v>
      </c>
      <c r="F51" s="1286">
        <v>1</v>
      </c>
      <c r="G51" s="1287" t="s">
        <v>1202</v>
      </c>
      <c r="H51" s="1288"/>
      <c r="I51" s="1288"/>
      <c r="J51" s="1291">
        <f t="shared" si="0"/>
        <v>0</v>
      </c>
      <c r="K51" s="1288"/>
      <c r="L51" s="1288"/>
      <c r="M51" s="1292">
        <f t="shared" si="1"/>
        <v>0</v>
      </c>
      <c r="N51" s="1294">
        <f t="shared" si="2"/>
        <v>0</v>
      </c>
      <c r="P51" s="1261"/>
      <c r="Q51" s="1261"/>
      <c r="R51" s="1261"/>
      <c r="S51" s="1261"/>
      <c r="T51" s="1261"/>
      <c r="U51" s="1261"/>
      <c r="V51" s="1261"/>
      <c r="W51" s="1261"/>
    </row>
    <row r="52" spans="1:23" s="1269" customFormat="1" x14ac:dyDescent="0.25">
      <c r="A52" s="1253"/>
      <c r="B52" s="1284">
        <v>8110</v>
      </c>
      <c r="C52" s="1285">
        <v>4118</v>
      </c>
      <c r="D52" s="1286">
        <v>1</v>
      </c>
      <c r="E52" s="1286">
        <v>1</v>
      </c>
      <c r="F52" s="1286">
        <v>2</v>
      </c>
      <c r="G52" s="1287" t="s">
        <v>1203</v>
      </c>
      <c r="H52" s="1288"/>
      <c r="I52" s="1288"/>
      <c r="J52" s="1291">
        <f t="shared" si="0"/>
        <v>0</v>
      </c>
      <c r="K52" s="1288"/>
      <c r="L52" s="1288"/>
      <c r="M52" s="1292">
        <f t="shared" si="1"/>
        <v>0</v>
      </c>
      <c r="N52" s="1294">
        <f t="shared" si="2"/>
        <v>0</v>
      </c>
      <c r="P52" s="1261"/>
      <c r="Q52" s="1261"/>
      <c r="R52" s="1261"/>
      <c r="S52" s="1261"/>
      <c r="T52" s="1261"/>
      <c r="U52" s="1261"/>
      <c r="V52" s="1261"/>
      <c r="W52" s="1261"/>
    </row>
    <row r="53" spans="1:23" s="1269" customFormat="1" ht="27" x14ac:dyDescent="0.25">
      <c r="A53" s="1253"/>
      <c r="B53" s="1262">
        <v>8110</v>
      </c>
      <c r="C53" s="1263">
        <v>4119</v>
      </c>
      <c r="D53" s="1264"/>
      <c r="E53" s="1264"/>
      <c r="F53" s="1264"/>
      <c r="G53" s="1265" t="s">
        <v>1204</v>
      </c>
      <c r="H53" s="1266">
        <f>SUM(H54)</f>
        <v>0</v>
      </c>
      <c r="I53" s="1266">
        <f>SUM(I54)</f>
        <v>0</v>
      </c>
      <c r="J53" s="1266">
        <f t="shared" si="0"/>
        <v>0</v>
      </c>
      <c r="K53" s="1266">
        <f t="shared" ref="K53:L54" si="11">SUM(K54)</f>
        <v>0</v>
      </c>
      <c r="L53" s="1266">
        <f t="shared" si="11"/>
        <v>0</v>
      </c>
      <c r="M53" s="1267">
        <f t="shared" si="1"/>
        <v>0</v>
      </c>
      <c r="N53" s="1268">
        <f t="shared" si="2"/>
        <v>0</v>
      </c>
      <c r="P53" s="1261"/>
      <c r="Q53" s="1261"/>
      <c r="R53" s="1261"/>
      <c r="S53" s="1261"/>
      <c r="T53" s="1261"/>
      <c r="U53" s="1261"/>
      <c r="V53" s="1261"/>
      <c r="W53" s="1261"/>
    </row>
    <row r="54" spans="1:23" s="1269" customFormat="1" ht="27" x14ac:dyDescent="0.25">
      <c r="A54" s="1253"/>
      <c r="B54" s="1270">
        <v>8110</v>
      </c>
      <c r="C54" s="1271">
        <v>4119</v>
      </c>
      <c r="D54" s="1272">
        <v>1</v>
      </c>
      <c r="E54" s="1272"/>
      <c r="F54" s="1272"/>
      <c r="G54" s="1273" t="s">
        <v>1204</v>
      </c>
      <c r="H54" s="1274">
        <f>SUM(H55)</f>
        <v>0</v>
      </c>
      <c r="I54" s="1274">
        <f>SUM(I55)</f>
        <v>0</v>
      </c>
      <c r="J54" s="1274">
        <f t="shared" si="0"/>
        <v>0</v>
      </c>
      <c r="K54" s="1274">
        <f t="shared" si="11"/>
        <v>0</v>
      </c>
      <c r="L54" s="1274">
        <f t="shared" si="11"/>
        <v>0</v>
      </c>
      <c r="M54" s="1275">
        <f t="shared" si="1"/>
        <v>0</v>
      </c>
      <c r="N54" s="1276">
        <f t="shared" si="2"/>
        <v>0</v>
      </c>
      <c r="P54" s="1295"/>
      <c r="Q54" s="1295"/>
      <c r="R54" s="1295"/>
      <c r="S54" s="1295"/>
      <c r="T54" s="1261"/>
      <c r="U54" s="1261"/>
      <c r="V54" s="1261"/>
      <c r="W54" s="1261"/>
    </row>
    <row r="55" spans="1:23" s="1269" customFormat="1" ht="23.25" customHeight="1" x14ac:dyDescent="0.25">
      <c r="A55" s="1253"/>
      <c r="B55" s="1277">
        <v>8110</v>
      </c>
      <c r="C55" s="1278">
        <v>4119</v>
      </c>
      <c r="D55" s="1279">
        <v>1</v>
      </c>
      <c r="E55" s="1279">
        <v>1</v>
      </c>
      <c r="F55" s="1293"/>
      <c r="G55" s="1280" t="s">
        <v>1204</v>
      </c>
      <c r="H55" s="1281">
        <f>SUM(H56:H56)</f>
        <v>0</v>
      </c>
      <c r="I55" s="1281">
        <f>SUM(I56:I56)</f>
        <v>0</v>
      </c>
      <c r="J55" s="1281">
        <f t="shared" si="0"/>
        <v>0</v>
      </c>
      <c r="K55" s="1281">
        <f>SUM(K56:K56)</f>
        <v>0</v>
      </c>
      <c r="L55" s="1281">
        <f>SUM(L56:L56)</f>
        <v>0</v>
      </c>
      <c r="M55" s="1282">
        <f t="shared" si="1"/>
        <v>0</v>
      </c>
      <c r="N55" s="1283">
        <f t="shared" si="2"/>
        <v>0</v>
      </c>
      <c r="P55" s="1295"/>
      <c r="Q55" s="1295"/>
      <c r="R55" s="1295"/>
      <c r="S55" s="1295"/>
      <c r="T55" s="1261"/>
      <c r="U55" s="1261"/>
      <c r="V55" s="1261"/>
      <c r="W55" s="1261"/>
    </row>
    <row r="56" spans="1:23" s="1269" customFormat="1" ht="24" customHeight="1" x14ac:dyDescent="0.25">
      <c r="A56" s="1253"/>
      <c r="B56" s="1284">
        <v>8110</v>
      </c>
      <c r="C56" s="1285">
        <v>4119</v>
      </c>
      <c r="D56" s="1286">
        <v>1</v>
      </c>
      <c r="E56" s="1286">
        <v>1</v>
      </c>
      <c r="F56" s="1286">
        <v>1</v>
      </c>
      <c r="G56" s="1287" t="s">
        <v>1204</v>
      </c>
      <c r="H56" s="1288"/>
      <c r="I56" s="1288"/>
      <c r="J56" s="1291">
        <f t="shared" si="0"/>
        <v>0</v>
      </c>
      <c r="K56" s="1288"/>
      <c r="L56" s="1288"/>
      <c r="M56" s="1292">
        <f t="shared" si="1"/>
        <v>0</v>
      </c>
      <c r="N56" s="1294">
        <f t="shared" si="2"/>
        <v>0</v>
      </c>
      <c r="P56" s="1295"/>
      <c r="Q56" s="1295"/>
      <c r="R56" s="1295"/>
      <c r="S56" s="1295"/>
      <c r="T56" s="1261"/>
      <c r="U56" s="1261"/>
      <c r="V56" s="1261"/>
      <c r="W56" s="1261"/>
    </row>
    <row r="57" spans="1:23" s="1269" customFormat="1" x14ac:dyDescent="0.25">
      <c r="A57" s="1253"/>
      <c r="B57" s="1296" t="s">
        <v>1205</v>
      </c>
      <c r="C57" s="1297"/>
      <c r="D57" s="1298"/>
      <c r="E57" s="1298"/>
      <c r="F57" s="1298"/>
      <c r="G57" s="1299"/>
      <c r="H57" s="1266">
        <f>+H53+H48+H41+H37+H33+H29+H25+H19+H15</f>
        <v>0</v>
      </c>
      <c r="I57" s="1266">
        <f>+I53+I48+I41+I37+I33+I29+I25+I19+I15</f>
        <v>0</v>
      </c>
      <c r="J57" s="1266">
        <f t="shared" si="0"/>
        <v>0</v>
      </c>
      <c r="K57" s="1266">
        <f>+K53+K48+K41+K37+K33+K29+K25+K19+K15</f>
        <v>0</v>
      </c>
      <c r="L57" s="1266">
        <f>+L53+L48+L41+L37+L33+L29+L25+L19+L15</f>
        <v>0</v>
      </c>
      <c r="M57" s="1267">
        <f t="shared" si="1"/>
        <v>0</v>
      </c>
      <c r="N57" s="1268">
        <f t="shared" si="2"/>
        <v>0</v>
      </c>
      <c r="P57" s="1261"/>
      <c r="Q57" s="1261"/>
      <c r="R57" s="1261"/>
      <c r="S57" s="1261"/>
      <c r="T57" s="1261"/>
      <c r="U57" s="1261"/>
      <c r="V57" s="1261"/>
      <c r="W57" s="1261"/>
    </row>
    <row r="58" spans="1:23" s="1269" customFormat="1" x14ac:dyDescent="0.25">
      <c r="A58" s="1253"/>
      <c r="B58" s="1262">
        <v>8110</v>
      </c>
      <c r="C58" s="1263">
        <v>4120</v>
      </c>
      <c r="D58" s="1264"/>
      <c r="E58" s="1264"/>
      <c r="F58" s="1264"/>
      <c r="G58" s="1265" t="s">
        <v>212</v>
      </c>
      <c r="H58" s="1266">
        <f>+H59+H63+H67+H71+H75</f>
        <v>0</v>
      </c>
      <c r="I58" s="1266">
        <f>+I59+I63+I67+I71+I75</f>
        <v>0</v>
      </c>
      <c r="J58" s="1266">
        <f t="shared" si="0"/>
        <v>0</v>
      </c>
      <c r="K58" s="1266">
        <f>+K59+K63+K67+K71+K75</f>
        <v>0</v>
      </c>
      <c r="L58" s="1266">
        <f>+L59+L63+L67+L71+L75</f>
        <v>0</v>
      </c>
      <c r="M58" s="1267">
        <f t="shared" si="1"/>
        <v>0</v>
      </c>
      <c r="N58" s="1268">
        <f t="shared" si="2"/>
        <v>0</v>
      </c>
      <c r="P58" s="1261"/>
      <c r="Q58" s="1261"/>
      <c r="R58" s="1261"/>
      <c r="S58" s="1261"/>
      <c r="T58" s="1261"/>
      <c r="U58" s="1261"/>
      <c r="V58" s="1261"/>
      <c r="W58" s="1261"/>
    </row>
    <row r="59" spans="1:23" s="1269" customFormat="1" x14ac:dyDescent="0.25">
      <c r="A59" s="1253"/>
      <c r="B59" s="1262">
        <v>8110</v>
      </c>
      <c r="C59" s="1263">
        <v>4121</v>
      </c>
      <c r="D59" s="1264"/>
      <c r="E59" s="1264"/>
      <c r="F59" s="1264"/>
      <c r="G59" s="1265" t="s">
        <v>1206</v>
      </c>
      <c r="H59" s="1266">
        <f t="shared" ref="H59:I61" si="12">SUM(H60)</f>
        <v>0</v>
      </c>
      <c r="I59" s="1266">
        <f t="shared" si="12"/>
        <v>0</v>
      </c>
      <c r="J59" s="1266">
        <f t="shared" si="0"/>
        <v>0</v>
      </c>
      <c r="K59" s="1266">
        <f t="shared" ref="K59:L61" si="13">SUM(K60)</f>
        <v>0</v>
      </c>
      <c r="L59" s="1266">
        <f t="shared" si="13"/>
        <v>0</v>
      </c>
      <c r="M59" s="1267">
        <f t="shared" si="1"/>
        <v>0</v>
      </c>
      <c r="N59" s="1268">
        <f t="shared" si="2"/>
        <v>0</v>
      </c>
      <c r="P59" s="1261"/>
      <c r="Q59" s="1261"/>
      <c r="R59" s="1261"/>
      <c r="S59" s="1261"/>
      <c r="T59" s="1261"/>
      <c r="U59" s="1261"/>
      <c r="V59" s="1261"/>
      <c r="W59" s="1261"/>
    </row>
    <row r="60" spans="1:23" s="1269" customFormat="1" x14ac:dyDescent="0.25">
      <c r="A60" s="1253"/>
      <c r="B60" s="1270">
        <v>8110</v>
      </c>
      <c r="C60" s="1271">
        <v>4121</v>
      </c>
      <c r="D60" s="1272">
        <v>1</v>
      </c>
      <c r="E60" s="1272"/>
      <c r="F60" s="1272"/>
      <c r="G60" s="1273" t="s">
        <v>1206</v>
      </c>
      <c r="H60" s="1274">
        <f t="shared" si="12"/>
        <v>0</v>
      </c>
      <c r="I60" s="1274">
        <f t="shared" si="12"/>
        <v>0</v>
      </c>
      <c r="J60" s="1274">
        <f t="shared" si="0"/>
        <v>0</v>
      </c>
      <c r="K60" s="1274">
        <f t="shared" si="13"/>
        <v>0</v>
      </c>
      <c r="L60" s="1274">
        <f t="shared" si="13"/>
        <v>0</v>
      </c>
      <c r="M60" s="1275">
        <f t="shared" si="1"/>
        <v>0</v>
      </c>
      <c r="N60" s="1276">
        <f t="shared" si="2"/>
        <v>0</v>
      </c>
      <c r="P60" s="1261"/>
      <c r="Q60" s="1261"/>
      <c r="R60" s="1261"/>
      <c r="S60" s="1261"/>
      <c r="T60" s="1261"/>
      <c r="U60" s="1261"/>
      <c r="V60" s="1261"/>
      <c r="W60" s="1261"/>
    </row>
    <row r="61" spans="1:23" s="1269" customFormat="1" ht="12.75" customHeight="1" x14ac:dyDescent="0.25">
      <c r="A61" s="1253"/>
      <c r="B61" s="1277">
        <v>8110</v>
      </c>
      <c r="C61" s="1278">
        <v>4121</v>
      </c>
      <c r="D61" s="1279">
        <v>1</v>
      </c>
      <c r="E61" s="1279">
        <v>1</v>
      </c>
      <c r="F61" s="1293"/>
      <c r="G61" s="1280" t="s">
        <v>1206</v>
      </c>
      <c r="H61" s="1281">
        <f t="shared" si="12"/>
        <v>0</v>
      </c>
      <c r="I61" s="1281">
        <f t="shared" si="12"/>
        <v>0</v>
      </c>
      <c r="J61" s="1281">
        <f t="shared" si="0"/>
        <v>0</v>
      </c>
      <c r="K61" s="1281">
        <f t="shared" si="13"/>
        <v>0</v>
      </c>
      <c r="L61" s="1281">
        <f t="shared" si="13"/>
        <v>0</v>
      </c>
      <c r="M61" s="1282">
        <f t="shared" si="1"/>
        <v>0</v>
      </c>
      <c r="N61" s="1283">
        <f t="shared" si="2"/>
        <v>0</v>
      </c>
      <c r="P61" s="1261"/>
      <c r="Q61" s="1261"/>
      <c r="R61" s="1261"/>
      <c r="S61" s="1261"/>
      <c r="T61" s="1261"/>
      <c r="U61" s="1261"/>
      <c r="V61" s="1261"/>
      <c r="W61" s="1261"/>
    </row>
    <row r="62" spans="1:23" s="1269" customFormat="1" ht="12.75" customHeight="1" x14ac:dyDescent="0.25">
      <c r="A62" s="1253"/>
      <c r="B62" s="1284">
        <v>8110</v>
      </c>
      <c r="C62" s="1285">
        <v>4121</v>
      </c>
      <c r="D62" s="1286">
        <v>1</v>
      </c>
      <c r="E62" s="1286">
        <v>1</v>
      </c>
      <c r="F62" s="1286">
        <v>1</v>
      </c>
      <c r="G62" s="1287" t="s">
        <v>1206</v>
      </c>
      <c r="H62" s="1288"/>
      <c r="I62" s="1288"/>
      <c r="J62" s="1291">
        <f t="shared" si="0"/>
        <v>0</v>
      </c>
      <c r="K62" s="1288"/>
      <c r="L62" s="1288"/>
      <c r="M62" s="1292">
        <f t="shared" si="1"/>
        <v>0</v>
      </c>
      <c r="N62" s="1290">
        <f t="shared" si="2"/>
        <v>0</v>
      </c>
      <c r="P62" s="1261"/>
      <c r="Q62" s="1261"/>
      <c r="R62" s="1261"/>
      <c r="S62" s="1261"/>
      <c r="T62" s="1261"/>
      <c r="U62" s="1261"/>
      <c r="V62" s="1261"/>
      <c r="W62" s="1261"/>
    </row>
    <row r="63" spans="1:23" s="1269" customFormat="1" x14ac:dyDescent="0.25">
      <c r="A63" s="1253"/>
      <c r="B63" s="1262">
        <v>8110</v>
      </c>
      <c r="C63" s="1263">
        <v>4122</v>
      </c>
      <c r="D63" s="1264"/>
      <c r="E63" s="1264"/>
      <c r="F63" s="1264"/>
      <c r="G63" s="1265" t="s">
        <v>1207</v>
      </c>
      <c r="H63" s="1266">
        <f t="shared" ref="H63:I65" si="14">SUM(H64)</f>
        <v>0</v>
      </c>
      <c r="I63" s="1266">
        <f t="shared" si="14"/>
        <v>0</v>
      </c>
      <c r="J63" s="1266">
        <f t="shared" si="0"/>
        <v>0</v>
      </c>
      <c r="K63" s="1266">
        <f t="shared" ref="K63:L65" si="15">SUM(K64)</f>
        <v>0</v>
      </c>
      <c r="L63" s="1266">
        <f t="shared" si="15"/>
        <v>0</v>
      </c>
      <c r="M63" s="1267">
        <f t="shared" si="1"/>
        <v>0</v>
      </c>
      <c r="N63" s="1268">
        <f t="shared" si="2"/>
        <v>0</v>
      </c>
      <c r="P63" s="1261"/>
      <c r="Q63" s="1261"/>
      <c r="R63" s="1261"/>
      <c r="S63" s="1261"/>
      <c r="T63" s="1261"/>
      <c r="U63" s="1261"/>
      <c r="V63" s="1261"/>
      <c r="W63" s="1261"/>
    </row>
    <row r="64" spans="1:23" s="1269" customFormat="1" x14ac:dyDescent="0.25">
      <c r="A64" s="1253"/>
      <c r="B64" s="1270">
        <v>8110</v>
      </c>
      <c r="C64" s="1271">
        <v>4122</v>
      </c>
      <c r="D64" s="1272">
        <v>1</v>
      </c>
      <c r="E64" s="1272"/>
      <c r="F64" s="1272"/>
      <c r="G64" s="1273" t="s">
        <v>1207</v>
      </c>
      <c r="H64" s="1274">
        <f t="shared" si="14"/>
        <v>0</v>
      </c>
      <c r="I64" s="1274">
        <f t="shared" si="14"/>
        <v>0</v>
      </c>
      <c r="J64" s="1274">
        <f t="shared" si="0"/>
        <v>0</v>
      </c>
      <c r="K64" s="1274">
        <f t="shared" si="15"/>
        <v>0</v>
      </c>
      <c r="L64" s="1274">
        <f t="shared" si="15"/>
        <v>0</v>
      </c>
      <c r="M64" s="1275">
        <f t="shared" si="1"/>
        <v>0</v>
      </c>
      <c r="N64" s="1276">
        <f t="shared" si="2"/>
        <v>0</v>
      </c>
      <c r="P64" s="1261"/>
      <c r="Q64" s="1261"/>
      <c r="R64" s="1261"/>
      <c r="S64" s="1261"/>
      <c r="T64" s="1261"/>
      <c r="U64" s="1261"/>
      <c r="V64" s="1261"/>
      <c r="W64" s="1261"/>
    </row>
    <row r="65" spans="1:23" s="1269" customFormat="1" ht="12.75" customHeight="1" x14ac:dyDescent="0.25">
      <c r="A65" s="1253"/>
      <c r="B65" s="1300">
        <v>8110</v>
      </c>
      <c r="C65" s="1301">
        <v>4122</v>
      </c>
      <c r="D65" s="1293">
        <v>1</v>
      </c>
      <c r="E65" s="1293">
        <v>1</v>
      </c>
      <c r="F65" s="1293"/>
      <c r="G65" s="1280" t="s">
        <v>1207</v>
      </c>
      <c r="H65" s="1281">
        <f t="shared" si="14"/>
        <v>0</v>
      </c>
      <c r="I65" s="1281">
        <f t="shared" si="14"/>
        <v>0</v>
      </c>
      <c r="J65" s="1281">
        <f t="shared" si="0"/>
        <v>0</v>
      </c>
      <c r="K65" s="1281">
        <f t="shared" si="15"/>
        <v>0</v>
      </c>
      <c r="L65" s="1281">
        <f t="shared" si="15"/>
        <v>0</v>
      </c>
      <c r="M65" s="1282">
        <f t="shared" si="1"/>
        <v>0</v>
      </c>
      <c r="N65" s="1283">
        <f t="shared" si="2"/>
        <v>0</v>
      </c>
      <c r="P65" s="1261"/>
      <c r="Q65" s="1261"/>
      <c r="R65" s="1261"/>
      <c r="S65" s="1261"/>
      <c r="T65" s="1261"/>
      <c r="U65" s="1261"/>
      <c r="V65" s="1261"/>
      <c r="W65" s="1261"/>
    </row>
    <row r="66" spans="1:23" s="1269" customFormat="1" ht="12.75" customHeight="1" x14ac:dyDescent="0.25">
      <c r="A66" s="1253"/>
      <c r="B66" s="1284">
        <v>8110</v>
      </c>
      <c r="C66" s="1285">
        <v>4122</v>
      </c>
      <c r="D66" s="1286">
        <v>1</v>
      </c>
      <c r="E66" s="1286">
        <v>1</v>
      </c>
      <c r="F66" s="1286">
        <v>1</v>
      </c>
      <c r="G66" s="1287" t="s">
        <v>1207</v>
      </c>
      <c r="H66" s="1288"/>
      <c r="I66" s="1288"/>
      <c r="J66" s="1291">
        <f t="shared" si="0"/>
        <v>0</v>
      </c>
      <c r="K66" s="1288"/>
      <c r="L66" s="1288"/>
      <c r="M66" s="1292">
        <f t="shared" si="1"/>
        <v>0</v>
      </c>
      <c r="N66" s="1290">
        <f t="shared" si="2"/>
        <v>0</v>
      </c>
      <c r="P66" s="1261"/>
      <c r="Q66" s="1261"/>
      <c r="R66" s="1261"/>
      <c r="S66" s="1261"/>
      <c r="T66" s="1261"/>
      <c r="U66" s="1261"/>
      <c r="V66" s="1261"/>
      <c r="W66" s="1261"/>
    </row>
    <row r="67" spans="1:23" s="1269" customFormat="1" x14ac:dyDescent="0.25">
      <c r="A67" s="1253"/>
      <c r="B67" s="1262">
        <v>8110</v>
      </c>
      <c r="C67" s="1263">
        <v>4123</v>
      </c>
      <c r="D67" s="1264"/>
      <c r="E67" s="1264"/>
      <c r="F67" s="1264"/>
      <c r="G67" s="1265" t="s">
        <v>1208</v>
      </c>
      <c r="H67" s="1266">
        <f t="shared" ref="H67:I69" si="16">SUM(H68)</f>
        <v>0</v>
      </c>
      <c r="I67" s="1266">
        <f t="shared" si="16"/>
        <v>0</v>
      </c>
      <c r="J67" s="1266">
        <f t="shared" si="0"/>
        <v>0</v>
      </c>
      <c r="K67" s="1266">
        <f>SUM(K68)</f>
        <v>0</v>
      </c>
      <c r="L67" s="1266">
        <f>SUM(L68)</f>
        <v>0</v>
      </c>
      <c r="M67" s="1267">
        <f t="shared" si="1"/>
        <v>0</v>
      </c>
      <c r="N67" s="1268">
        <f t="shared" si="2"/>
        <v>0</v>
      </c>
      <c r="P67" s="1261"/>
      <c r="Q67" s="1261"/>
      <c r="R67" s="1261"/>
      <c r="S67" s="1261"/>
      <c r="T67" s="1261"/>
      <c r="U67" s="1261"/>
      <c r="V67" s="1261"/>
      <c r="W67" s="1261"/>
    </row>
    <row r="68" spans="1:23" s="1269" customFormat="1" x14ac:dyDescent="0.25">
      <c r="A68" s="1253"/>
      <c r="B68" s="1270">
        <v>8110</v>
      </c>
      <c r="C68" s="1271">
        <v>4123</v>
      </c>
      <c r="D68" s="1272">
        <v>1</v>
      </c>
      <c r="E68" s="1272"/>
      <c r="F68" s="1272"/>
      <c r="G68" s="1273" t="s">
        <v>1208</v>
      </c>
      <c r="H68" s="1274">
        <f t="shared" si="16"/>
        <v>0</v>
      </c>
      <c r="I68" s="1274">
        <f t="shared" si="16"/>
        <v>0</v>
      </c>
      <c r="J68" s="1274">
        <f t="shared" si="0"/>
        <v>0</v>
      </c>
      <c r="K68" s="1274">
        <f>SUM(K69)</f>
        <v>0</v>
      </c>
      <c r="L68" s="1274">
        <f>SUM(L69)</f>
        <v>0</v>
      </c>
      <c r="M68" s="1275">
        <f t="shared" si="1"/>
        <v>0</v>
      </c>
      <c r="N68" s="1276">
        <f t="shared" si="2"/>
        <v>0</v>
      </c>
      <c r="P68" s="1261"/>
      <c r="Q68" s="1261"/>
      <c r="R68" s="1261"/>
      <c r="S68" s="1261"/>
      <c r="T68" s="1261"/>
      <c r="U68" s="1261"/>
      <c r="V68" s="1261"/>
      <c r="W68" s="1261"/>
    </row>
    <row r="69" spans="1:23" s="1269" customFormat="1" ht="12.75" customHeight="1" x14ac:dyDescent="0.25">
      <c r="A69" s="1253"/>
      <c r="B69" s="1300">
        <v>8110</v>
      </c>
      <c r="C69" s="1301">
        <v>4123</v>
      </c>
      <c r="D69" s="1293">
        <v>1</v>
      </c>
      <c r="E69" s="1293">
        <v>1</v>
      </c>
      <c r="F69" s="1293"/>
      <c r="G69" s="1280" t="s">
        <v>1208</v>
      </c>
      <c r="H69" s="1281">
        <f t="shared" si="16"/>
        <v>0</v>
      </c>
      <c r="I69" s="1281">
        <f t="shared" si="16"/>
        <v>0</v>
      </c>
      <c r="J69" s="1281">
        <f t="shared" si="0"/>
        <v>0</v>
      </c>
      <c r="K69" s="1281">
        <f>K70</f>
        <v>0</v>
      </c>
      <c r="L69" s="1281">
        <f>L70</f>
        <v>0</v>
      </c>
      <c r="M69" s="1282">
        <f t="shared" si="1"/>
        <v>0</v>
      </c>
      <c r="N69" s="1283">
        <f t="shared" si="2"/>
        <v>0</v>
      </c>
      <c r="P69" s="1261"/>
      <c r="Q69" s="1261"/>
      <c r="R69" s="1261"/>
      <c r="S69" s="1261"/>
      <c r="T69" s="1261"/>
      <c r="U69" s="1261"/>
      <c r="V69" s="1261"/>
      <c r="W69" s="1261"/>
    </row>
    <row r="70" spans="1:23" s="1269" customFormat="1" ht="12.75" customHeight="1" x14ac:dyDescent="0.25">
      <c r="A70" s="1253"/>
      <c r="B70" s="1284">
        <v>8110</v>
      </c>
      <c r="C70" s="1285">
        <v>4123</v>
      </c>
      <c r="D70" s="1302">
        <v>1</v>
      </c>
      <c r="E70" s="1286">
        <v>1</v>
      </c>
      <c r="F70" s="1286">
        <v>1</v>
      </c>
      <c r="G70" s="1287" t="s">
        <v>1208</v>
      </c>
      <c r="H70" s="1288"/>
      <c r="I70" s="1288"/>
      <c r="J70" s="1291">
        <f t="shared" si="0"/>
        <v>0</v>
      </c>
      <c r="K70" s="1288"/>
      <c r="L70" s="1288"/>
      <c r="M70" s="1292">
        <f t="shared" si="1"/>
        <v>0</v>
      </c>
      <c r="N70" s="1290">
        <f t="shared" si="2"/>
        <v>0</v>
      </c>
      <c r="P70" s="1261"/>
      <c r="Q70" s="1261"/>
      <c r="R70" s="1261"/>
      <c r="S70" s="1261"/>
      <c r="T70" s="1261"/>
      <c r="U70" s="1261"/>
      <c r="V70" s="1261"/>
      <c r="W70" s="1261"/>
    </row>
    <row r="71" spans="1:23" s="1269" customFormat="1" x14ac:dyDescent="0.25">
      <c r="A71" s="1253"/>
      <c r="B71" s="1262">
        <v>8110</v>
      </c>
      <c r="C71" s="1263">
        <v>4124</v>
      </c>
      <c r="D71" s="1264"/>
      <c r="E71" s="1264"/>
      <c r="F71" s="1264"/>
      <c r="G71" s="1265" t="s">
        <v>1209</v>
      </c>
      <c r="H71" s="1266">
        <f t="shared" ref="H71:I73" si="17">SUM(H72)</f>
        <v>0</v>
      </c>
      <c r="I71" s="1266">
        <f t="shared" si="17"/>
        <v>0</v>
      </c>
      <c r="J71" s="1266">
        <f t="shared" si="0"/>
        <v>0</v>
      </c>
      <c r="K71" s="1266">
        <f t="shared" ref="K71:L73" si="18">SUM(K72)</f>
        <v>0</v>
      </c>
      <c r="L71" s="1266">
        <f t="shared" si="18"/>
        <v>0</v>
      </c>
      <c r="M71" s="1267">
        <f t="shared" si="1"/>
        <v>0</v>
      </c>
      <c r="N71" s="1268">
        <f t="shared" si="2"/>
        <v>0</v>
      </c>
      <c r="P71" s="1261"/>
      <c r="Q71" s="1261"/>
      <c r="R71" s="1261"/>
      <c r="S71" s="1261"/>
      <c r="T71" s="1261"/>
      <c r="U71" s="1261"/>
      <c r="V71" s="1261"/>
      <c r="W71" s="1261"/>
    </row>
    <row r="72" spans="1:23" s="1269" customFormat="1" x14ac:dyDescent="0.25">
      <c r="A72" s="1253"/>
      <c r="B72" s="1270">
        <v>8110</v>
      </c>
      <c r="C72" s="1271">
        <v>4124</v>
      </c>
      <c r="D72" s="1272">
        <v>1</v>
      </c>
      <c r="E72" s="1272"/>
      <c r="F72" s="1272"/>
      <c r="G72" s="1273" t="s">
        <v>1209</v>
      </c>
      <c r="H72" s="1274">
        <f t="shared" si="17"/>
        <v>0</v>
      </c>
      <c r="I72" s="1274">
        <f t="shared" si="17"/>
        <v>0</v>
      </c>
      <c r="J72" s="1274">
        <f t="shared" si="0"/>
        <v>0</v>
      </c>
      <c r="K72" s="1274">
        <f t="shared" si="18"/>
        <v>0</v>
      </c>
      <c r="L72" s="1274">
        <f t="shared" si="18"/>
        <v>0</v>
      </c>
      <c r="M72" s="1275">
        <f t="shared" si="1"/>
        <v>0</v>
      </c>
      <c r="N72" s="1276">
        <f t="shared" si="2"/>
        <v>0</v>
      </c>
      <c r="P72" s="1261"/>
      <c r="Q72" s="1261"/>
      <c r="R72" s="1261"/>
      <c r="S72" s="1261"/>
      <c r="T72" s="1261"/>
      <c r="U72" s="1261"/>
      <c r="V72" s="1261"/>
      <c r="W72" s="1261"/>
    </row>
    <row r="73" spans="1:23" s="1269" customFormat="1" ht="12.75" customHeight="1" x14ac:dyDescent="0.25">
      <c r="A73" s="1253"/>
      <c r="B73" s="1277">
        <v>8110</v>
      </c>
      <c r="C73" s="1278">
        <v>4124</v>
      </c>
      <c r="D73" s="1279">
        <v>1</v>
      </c>
      <c r="E73" s="1279">
        <v>1</v>
      </c>
      <c r="F73" s="1293"/>
      <c r="G73" s="1280" t="s">
        <v>1209</v>
      </c>
      <c r="H73" s="1281">
        <f t="shared" si="17"/>
        <v>0</v>
      </c>
      <c r="I73" s="1281">
        <f t="shared" si="17"/>
        <v>0</v>
      </c>
      <c r="J73" s="1281">
        <f t="shared" si="0"/>
        <v>0</v>
      </c>
      <c r="K73" s="1281">
        <f t="shared" si="18"/>
        <v>0</v>
      </c>
      <c r="L73" s="1281">
        <f t="shared" si="18"/>
        <v>0</v>
      </c>
      <c r="M73" s="1282">
        <f t="shared" si="1"/>
        <v>0</v>
      </c>
      <c r="N73" s="1283">
        <f t="shared" si="2"/>
        <v>0</v>
      </c>
      <c r="P73" s="1261"/>
      <c r="Q73" s="1261"/>
      <c r="R73" s="1261"/>
      <c r="S73" s="1261"/>
      <c r="T73" s="1261"/>
      <c r="U73" s="1261"/>
      <c r="V73" s="1261"/>
      <c r="W73" s="1261"/>
    </row>
    <row r="74" spans="1:23" s="1269" customFormat="1" ht="12.75" customHeight="1" x14ac:dyDescent="0.25">
      <c r="A74" s="1253"/>
      <c r="B74" s="1284">
        <v>8110</v>
      </c>
      <c r="C74" s="1285">
        <v>4124</v>
      </c>
      <c r="D74" s="1286">
        <v>1</v>
      </c>
      <c r="E74" s="1286">
        <v>1</v>
      </c>
      <c r="F74" s="1286">
        <v>1</v>
      </c>
      <c r="G74" s="1287" t="s">
        <v>1209</v>
      </c>
      <c r="H74" s="1288"/>
      <c r="I74" s="1288"/>
      <c r="J74" s="1291">
        <f t="shared" si="0"/>
        <v>0</v>
      </c>
      <c r="K74" s="1288"/>
      <c r="L74" s="1288"/>
      <c r="M74" s="1292">
        <f t="shared" si="1"/>
        <v>0</v>
      </c>
      <c r="N74" s="1294">
        <f t="shared" si="2"/>
        <v>0</v>
      </c>
      <c r="P74" s="1261"/>
      <c r="Q74" s="1261"/>
      <c r="R74" s="1261"/>
      <c r="S74" s="1261"/>
      <c r="T74" s="1261"/>
      <c r="U74" s="1261"/>
      <c r="V74" s="1261"/>
      <c r="W74" s="1261"/>
    </row>
    <row r="75" spans="1:23" s="1269" customFormat="1" x14ac:dyDescent="0.25">
      <c r="A75" s="1253"/>
      <c r="B75" s="1262">
        <v>8110</v>
      </c>
      <c r="C75" s="1263">
        <v>4125</v>
      </c>
      <c r="D75" s="1264"/>
      <c r="E75" s="1264"/>
      <c r="F75" s="1264"/>
      <c r="G75" s="1265" t="s">
        <v>1210</v>
      </c>
      <c r="H75" s="1266">
        <f>SUM(H76)</f>
        <v>0</v>
      </c>
      <c r="I75" s="1266">
        <f>SUM(I76)</f>
        <v>0</v>
      </c>
      <c r="J75" s="1266">
        <f t="shared" si="0"/>
        <v>0</v>
      </c>
      <c r="K75" s="1266">
        <f>SUM(K76)</f>
        <v>0</v>
      </c>
      <c r="L75" s="1266">
        <f>SUM(L76)</f>
        <v>0</v>
      </c>
      <c r="M75" s="1267">
        <f t="shared" si="1"/>
        <v>0</v>
      </c>
      <c r="N75" s="1268">
        <f t="shared" si="2"/>
        <v>0</v>
      </c>
      <c r="P75" s="1261"/>
      <c r="Q75" s="1261"/>
      <c r="R75" s="1261"/>
      <c r="S75" s="1261"/>
      <c r="T75" s="1261"/>
      <c r="U75" s="1261"/>
      <c r="V75" s="1261"/>
      <c r="W75" s="1261"/>
    </row>
    <row r="76" spans="1:23" s="1269" customFormat="1" x14ac:dyDescent="0.25">
      <c r="A76" s="1253"/>
      <c r="B76" s="1270">
        <v>8110</v>
      </c>
      <c r="C76" s="1271">
        <v>4125</v>
      </c>
      <c r="D76" s="1272">
        <v>1</v>
      </c>
      <c r="E76" s="1272"/>
      <c r="F76" s="1272"/>
      <c r="G76" s="1273" t="s">
        <v>1210</v>
      </c>
      <c r="H76" s="1274">
        <f>SUM(H77)</f>
        <v>0</v>
      </c>
      <c r="I76" s="1274">
        <f>SUM(I77)</f>
        <v>0</v>
      </c>
      <c r="J76" s="1274">
        <f t="shared" ref="J76:J139" si="19">H76+I76</f>
        <v>0</v>
      </c>
      <c r="K76" s="1274">
        <f>SUM(K77)</f>
        <v>0</v>
      </c>
      <c r="L76" s="1274">
        <f>SUM(L77)</f>
        <v>0</v>
      </c>
      <c r="M76" s="1275">
        <f t="shared" ref="M76:M139" si="20">IFERROR(L76/J76*100,0)</f>
        <v>0</v>
      </c>
      <c r="N76" s="1276">
        <f t="shared" ref="N76:N139" si="21">L76-J76</f>
        <v>0</v>
      </c>
      <c r="P76" s="1261"/>
      <c r="Q76" s="1261"/>
      <c r="R76" s="1261"/>
      <c r="S76" s="1261"/>
      <c r="T76" s="1261"/>
      <c r="U76" s="1261"/>
      <c r="V76" s="1261"/>
      <c r="W76" s="1261"/>
    </row>
    <row r="77" spans="1:23" s="1269" customFormat="1" ht="12.75" customHeight="1" x14ac:dyDescent="0.25">
      <c r="A77" s="1253"/>
      <c r="B77" s="1277">
        <v>8110</v>
      </c>
      <c r="C77" s="1278">
        <v>4125</v>
      </c>
      <c r="D77" s="1279">
        <v>1</v>
      </c>
      <c r="E77" s="1279">
        <v>1</v>
      </c>
      <c r="F77" s="1293"/>
      <c r="G77" s="1280" t="s">
        <v>1210</v>
      </c>
      <c r="H77" s="1281">
        <f>H78</f>
        <v>0</v>
      </c>
      <c r="I77" s="1281">
        <f>I78</f>
        <v>0</v>
      </c>
      <c r="J77" s="1281">
        <f t="shared" si="19"/>
        <v>0</v>
      </c>
      <c r="K77" s="1281">
        <f>K78</f>
        <v>0</v>
      </c>
      <c r="L77" s="1281">
        <f>L78</f>
        <v>0</v>
      </c>
      <c r="M77" s="1282">
        <f t="shared" si="20"/>
        <v>0</v>
      </c>
      <c r="N77" s="1283">
        <f t="shared" si="21"/>
        <v>0</v>
      </c>
      <c r="P77" s="1261"/>
      <c r="Q77" s="1261"/>
      <c r="R77" s="1261"/>
      <c r="S77" s="1261"/>
      <c r="T77" s="1261"/>
      <c r="U77" s="1261"/>
      <c r="V77" s="1261"/>
      <c r="W77" s="1261"/>
    </row>
    <row r="78" spans="1:23" s="1269" customFormat="1" ht="12.75" customHeight="1" x14ac:dyDescent="0.25">
      <c r="A78" s="1253"/>
      <c r="B78" s="1284">
        <v>8110</v>
      </c>
      <c r="C78" s="1285">
        <v>4125</v>
      </c>
      <c r="D78" s="1286">
        <v>1</v>
      </c>
      <c r="E78" s="1286">
        <v>1</v>
      </c>
      <c r="F78" s="1286">
        <v>1</v>
      </c>
      <c r="G78" s="1287" t="s">
        <v>1210</v>
      </c>
      <c r="H78" s="1288"/>
      <c r="I78" s="1288"/>
      <c r="J78" s="1291">
        <f t="shared" si="19"/>
        <v>0</v>
      </c>
      <c r="K78" s="1288"/>
      <c r="L78" s="1288"/>
      <c r="M78" s="1292">
        <f t="shared" si="20"/>
        <v>0</v>
      </c>
      <c r="N78" s="1290">
        <f t="shared" si="21"/>
        <v>0</v>
      </c>
      <c r="P78" s="1261"/>
      <c r="Q78" s="1261"/>
      <c r="R78" s="1261"/>
      <c r="S78" s="1261"/>
      <c r="T78" s="1261"/>
      <c r="U78" s="1261"/>
      <c r="V78" s="1261"/>
      <c r="W78" s="1261"/>
    </row>
    <row r="79" spans="1:23" s="1269" customFormat="1" ht="18" customHeight="1" x14ac:dyDescent="0.25">
      <c r="A79" s="1253"/>
      <c r="B79" s="1303" t="s">
        <v>1205</v>
      </c>
      <c r="C79" s="1304"/>
      <c r="D79" s="1304"/>
      <c r="E79" s="1304"/>
      <c r="F79" s="1305"/>
      <c r="G79" s="1299"/>
      <c r="H79" s="1266">
        <f>+H75+H71+H67+H63+H59</f>
        <v>0</v>
      </c>
      <c r="I79" s="1266">
        <f>+I75+I71+I67+I63+I59</f>
        <v>0</v>
      </c>
      <c r="J79" s="1266">
        <f t="shared" si="19"/>
        <v>0</v>
      </c>
      <c r="K79" s="1266">
        <f>+K75+K71+K67+K63+K59</f>
        <v>0</v>
      </c>
      <c r="L79" s="1266">
        <f>+L75+L71+L67+L63+L59</f>
        <v>0</v>
      </c>
      <c r="M79" s="1267">
        <f t="shared" si="20"/>
        <v>0</v>
      </c>
      <c r="N79" s="1268">
        <f t="shared" si="21"/>
        <v>0</v>
      </c>
      <c r="P79" s="1261"/>
      <c r="Q79" s="1261"/>
      <c r="R79" s="1261"/>
      <c r="S79" s="1261"/>
      <c r="T79" s="1261"/>
      <c r="U79" s="1261"/>
      <c r="V79" s="1261"/>
      <c r="W79" s="1261"/>
    </row>
    <row r="80" spans="1:23" s="1269" customFormat="1" x14ac:dyDescent="0.25">
      <c r="A80" s="1253"/>
      <c r="B80" s="1262">
        <v>8110</v>
      </c>
      <c r="C80" s="1263">
        <v>4130</v>
      </c>
      <c r="D80" s="1264"/>
      <c r="E80" s="1264"/>
      <c r="F80" s="1264"/>
      <c r="G80" s="1265" t="s">
        <v>213</v>
      </c>
      <c r="H80" s="1266">
        <f>+H81+H92</f>
        <v>0</v>
      </c>
      <c r="I80" s="1266">
        <f>+I81+I92</f>
        <v>0</v>
      </c>
      <c r="J80" s="1266">
        <f t="shared" si="19"/>
        <v>0</v>
      </c>
      <c r="K80" s="1266">
        <f>+K81+K92</f>
        <v>0</v>
      </c>
      <c r="L80" s="1266">
        <f>+L81+L92</f>
        <v>0</v>
      </c>
      <c r="M80" s="1267">
        <f t="shared" si="20"/>
        <v>0</v>
      </c>
      <c r="N80" s="1268">
        <f t="shared" si="21"/>
        <v>0</v>
      </c>
      <c r="P80" s="1261"/>
      <c r="Q80" s="1261"/>
      <c r="R80" s="1261"/>
      <c r="S80" s="1261"/>
      <c r="T80" s="1261"/>
      <c r="U80" s="1261"/>
      <c r="V80" s="1261"/>
      <c r="W80" s="1261"/>
    </row>
    <row r="81" spans="1:23" s="1269" customFormat="1" x14ac:dyDescent="0.25">
      <c r="A81" s="1253"/>
      <c r="B81" s="1262">
        <v>8110</v>
      </c>
      <c r="C81" s="1263">
        <v>4131</v>
      </c>
      <c r="D81" s="1264"/>
      <c r="E81" s="1264"/>
      <c r="F81" s="1264"/>
      <c r="G81" s="1265" t="s">
        <v>1211</v>
      </c>
      <c r="H81" s="1266">
        <f>+H82</f>
        <v>0</v>
      </c>
      <c r="I81" s="1266">
        <f>+I82</f>
        <v>0</v>
      </c>
      <c r="J81" s="1266">
        <f t="shared" si="19"/>
        <v>0</v>
      </c>
      <c r="K81" s="1266">
        <f>+K82</f>
        <v>0</v>
      </c>
      <c r="L81" s="1266">
        <f>+L82</f>
        <v>0</v>
      </c>
      <c r="M81" s="1267">
        <f t="shared" si="20"/>
        <v>0</v>
      </c>
      <c r="N81" s="1268">
        <f t="shared" si="21"/>
        <v>0</v>
      </c>
      <c r="P81" s="1261"/>
      <c r="Q81" s="1261"/>
      <c r="R81" s="1261"/>
      <c r="S81" s="1261"/>
      <c r="T81" s="1261"/>
      <c r="U81" s="1261"/>
      <c r="V81" s="1261"/>
      <c r="W81" s="1261"/>
    </row>
    <row r="82" spans="1:23" s="1269" customFormat="1" x14ac:dyDescent="0.25">
      <c r="A82" s="1253"/>
      <c r="B82" s="1270">
        <v>8110</v>
      </c>
      <c r="C82" s="1271">
        <v>4131</v>
      </c>
      <c r="D82" s="1272">
        <v>1</v>
      </c>
      <c r="E82" s="1272"/>
      <c r="F82" s="1272"/>
      <c r="G82" s="1273" t="s">
        <v>1211</v>
      </c>
      <c r="H82" s="1274">
        <f>+H83+H87</f>
        <v>0</v>
      </c>
      <c r="I82" s="1274">
        <f>+I83+I87</f>
        <v>0</v>
      </c>
      <c r="J82" s="1274">
        <f t="shared" si="19"/>
        <v>0</v>
      </c>
      <c r="K82" s="1274">
        <f>+K83+K87</f>
        <v>0</v>
      </c>
      <c r="L82" s="1274">
        <f>+L83+L87</f>
        <v>0</v>
      </c>
      <c r="M82" s="1275">
        <f t="shared" si="20"/>
        <v>0</v>
      </c>
      <c r="N82" s="1276">
        <f t="shared" si="21"/>
        <v>0</v>
      </c>
      <c r="P82" s="1261"/>
      <c r="Q82" s="1261"/>
      <c r="R82" s="1261"/>
      <c r="S82" s="1261"/>
      <c r="T82" s="1261"/>
      <c r="U82" s="1261"/>
      <c r="V82" s="1261"/>
      <c r="W82" s="1261"/>
    </row>
    <row r="83" spans="1:23" s="1269" customFormat="1" ht="12.75" customHeight="1" x14ac:dyDescent="0.25">
      <c r="A83" s="1253"/>
      <c r="B83" s="1277">
        <v>8110</v>
      </c>
      <c r="C83" s="1278">
        <v>4131</v>
      </c>
      <c r="D83" s="1279">
        <v>1</v>
      </c>
      <c r="E83" s="1279">
        <v>1</v>
      </c>
      <c r="F83" s="1279"/>
      <c r="G83" s="1280" t="s">
        <v>1211</v>
      </c>
      <c r="H83" s="1281">
        <f>SUM(H84:H86)</f>
        <v>0</v>
      </c>
      <c r="I83" s="1281">
        <f>SUM(I84:I86)</f>
        <v>0</v>
      </c>
      <c r="J83" s="1281">
        <f t="shared" si="19"/>
        <v>0</v>
      </c>
      <c r="K83" s="1281">
        <f>SUM(K84:K86)</f>
        <v>0</v>
      </c>
      <c r="L83" s="1281">
        <f>SUM(L84:L86)</f>
        <v>0</v>
      </c>
      <c r="M83" s="1282">
        <f t="shared" si="20"/>
        <v>0</v>
      </c>
      <c r="N83" s="1283">
        <f t="shared" si="21"/>
        <v>0</v>
      </c>
      <c r="P83" s="1261"/>
      <c r="Q83" s="1261"/>
      <c r="R83" s="1261"/>
      <c r="S83" s="1261"/>
      <c r="T83" s="1261"/>
      <c r="U83" s="1261"/>
      <c r="V83" s="1261"/>
      <c r="W83" s="1261"/>
    </row>
    <row r="84" spans="1:23" s="1269" customFormat="1" x14ac:dyDescent="0.25">
      <c r="A84" s="1253"/>
      <c r="B84" s="1284">
        <v>8110</v>
      </c>
      <c r="C84" s="1285">
        <v>4131</v>
      </c>
      <c r="D84" s="1286">
        <v>1</v>
      </c>
      <c r="E84" s="1286">
        <v>1</v>
      </c>
      <c r="F84" s="1286">
        <v>1</v>
      </c>
      <c r="G84" s="1287" t="s">
        <v>1212</v>
      </c>
      <c r="H84" s="1288"/>
      <c r="I84" s="1288"/>
      <c r="J84" s="1291">
        <f t="shared" si="19"/>
        <v>0</v>
      </c>
      <c r="K84" s="1288"/>
      <c r="L84" s="1288"/>
      <c r="M84" s="1292">
        <f t="shared" si="20"/>
        <v>0</v>
      </c>
      <c r="N84" s="1294">
        <f t="shared" si="21"/>
        <v>0</v>
      </c>
      <c r="P84" s="1261"/>
      <c r="Q84" s="1261"/>
      <c r="R84" s="1261"/>
      <c r="S84" s="1261"/>
      <c r="T84" s="1261"/>
      <c r="U84" s="1261"/>
      <c r="V84" s="1261"/>
      <c r="W84" s="1261"/>
    </row>
    <row r="85" spans="1:23" s="1269" customFormat="1" x14ac:dyDescent="0.25">
      <c r="A85" s="1253"/>
      <c r="B85" s="1284">
        <v>8110</v>
      </c>
      <c r="C85" s="1285">
        <v>4131</v>
      </c>
      <c r="D85" s="1286">
        <v>1</v>
      </c>
      <c r="E85" s="1286">
        <v>1</v>
      </c>
      <c r="F85" s="1286">
        <v>2</v>
      </c>
      <c r="G85" s="1287" t="s">
        <v>1213</v>
      </c>
      <c r="H85" s="1288"/>
      <c r="I85" s="1288"/>
      <c r="J85" s="1291">
        <f t="shared" si="19"/>
        <v>0</v>
      </c>
      <c r="K85" s="1288"/>
      <c r="L85" s="1288"/>
      <c r="M85" s="1292">
        <f t="shared" si="20"/>
        <v>0</v>
      </c>
      <c r="N85" s="1294">
        <f t="shared" si="21"/>
        <v>0</v>
      </c>
      <c r="P85" s="1261"/>
      <c r="Q85" s="1261"/>
      <c r="R85" s="1261"/>
      <c r="S85" s="1261"/>
      <c r="T85" s="1261"/>
      <c r="U85" s="1261"/>
      <c r="V85" s="1261"/>
      <c r="W85" s="1261"/>
    </row>
    <row r="86" spans="1:23" s="1269" customFormat="1" x14ac:dyDescent="0.25">
      <c r="A86" s="1253"/>
      <c r="B86" s="1284">
        <v>8110</v>
      </c>
      <c r="C86" s="1285">
        <v>4131</v>
      </c>
      <c r="D86" s="1286">
        <v>1</v>
      </c>
      <c r="E86" s="1286">
        <v>1</v>
      </c>
      <c r="F86" s="1286">
        <v>3</v>
      </c>
      <c r="G86" s="1287" t="s">
        <v>1214</v>
      </c>
      <c r="H86" s="1288"/>
      <c r="I86" s="1288"/>
      <c r="J86" s="1291">
        <f t="shared" si="19"/>
        <v>0</v>
      </c>
      <c r="K86" s="1288"/>
      <c r="L86" s="1288"/>
      <c r="M86" s="1292">
        <f t="shared" si="20"/>
        <v>0</v>
      </c>
      <c r="N86" s="1294">
        <f t="shared" si="21"/>
        <v>0</v>
      </c>
      <c r="P86" s="1261"/>
      <c r="Q86" s="1261"/>
      <c r="R86" s="1261"/>
      <c r="S86" s="1261"/>
      <c r="T86" s="1261"/>
      <c r="U86" s="1261"/>
      <c r="V86" s="1261"/>
      <c r="W86" s="1261"/>
    </row>
    <row r="87" spans="1:23" s="1269" customFormat="1" ht="12.75" customHeight="1" x14ac:dyDescent="0.25">
      <c r="A87" s="1253"/>
      <c r="B87" s="1277">
        <v>8110</v>
      </c>
      <c r="C87" s="1278">
        <v>4131</v>
      </c>
      <c r="D87" s="1279">
        <v>1</v>
      </c>
      <c r="E87" s="1279">
        <v>2</v>
      </c>
      <c r="F87" s="1293"/>
      <c r="G87" s="1280" t="s">
        <v>1215</v>
      </c>
      <c r="H87" s="1281">
        <f>SUM(H88:H91)</f>
        <v>0</v>
      </c>
      <c r="I87" s="1281">
        <f>SUM(I88:I91)</f>
        <v>0</v>
      </c>
      <c r="J87" s="1281">
        <f t="shared" si="19"/>
        <v>0</v>
      </c>
      <c r="K87" s="1281">
        <f>SUM(K88:K91)</f>
        <v>0</v>
      </c>
      <c r="L87" s="1281">
        <f>SUM(L88:L91)</f>
        <v>0</v>
      </c>
      <c r="M87" s="1282">
        <f t="shared" si="20"/>
        <v>0</v>
      </c>
      <c r="N87" s="1283">
        <f t="shared" si="21"/>
        <v>0</v>
      </c>
      <c r="P87" s="1261"/>
      <c r="Q87" s="1261"/>
      <c r="R87" s="1261"/>
      <c r="S87" s="1261"/>
      <c r="T87" s="1261"/>
      <c r="U87" s="1261"/>
      <c r="V87" s="1261"/>
      <c r="W87" s="1261"/>
    </row>
    <row r="88" spans="1:23" s="1269" customFormat="1" x14ac:dyDescent="0.25">
      <c r="A88" s="1253"/>
      <c r="B88" s="1284">
        <v>8110</v>
      </c>
      <c r="C88" s="1285">
        <v>4131</v>
      </c>
      <c r="D88" s="1286">
        <v>1</v>
      </c>
      <c r="E88" s="1286">
        <v>2</v>
      </c>
      <c r="F88" s="1286">
        <v>1</v>
      </c>
      <c r="G88" s="1287" t="s">
        <v>910</v>
      </c>
      <c r="H88" s="1288"/>
      <c r="I88" s="1288"/>
      <c r="J88" s="1288">
        <f t="shared" si="19"/>
        <v>0</v>
      </c>
      <c r="K88" s="1288"/>
      <c r="L88" s="1288"/>
      <c r="M88" s="1289">
        <f t="shared" si="20"/>
        <v>0</v>
      </c>
      <c r="N88" s="1290">
        <f t="shared" si="21"/>
        <v>0</v>
      </c>
      <c r="P88" s="1261"/>
      <c r="Q88" s="1261"/>
      <c r="R88" s="1261"/>
      <c r="S88" s="1261"/>
      <c r="T88" s="1261"/>
      <c r="U88" s="1261"/>
      <c r="V88" s="1261"/>
      <c r="W88" s="1261"/>
    </row>
    <row r="89" spans="1:23" s="1269" customFormat="1" x14ac:dyDescent="0.25">
      <c r="A89" s="1253"/>
      <c r="B89" s="1284">
        <v>8110</v>
      </c>
      <c r="C89" s="1285">
        <v>4131</v>
      </c>
      <c r="D89" s="1286">
        <v>1</v>
      </c>
      <c r="E89" s="1286">
        <v>2</v>
      </c>
      <c r="F89" s="1286">
        <v>2</v>
      </c>
      <c r="G89" s="1287" t="s">
        <v>911</v>
      </c>
      <c r="H89" s="1288"/>
      <c r="I89" s="1288"/>
      <c r="J89" s="1291">
        <f t="shared" si="19"/>
        <v>0</v>
      </c>
      <c r="K89" s="1288"/>
      <c r="L89" s="1288"/>
      <c r="M89" s="1292">
        <f t="shared" si="20"/>
        <v>0</v>
      </c>
      <c r="N89" s="1294">
        <f t="shared" si="21"/>
        <v>0</v>
      </c>
      <c r="P89" s="1261"/>
      <c r="Q89" s="1261"/>
      <c r="R89" s="1261"/>
      <c r="S89" s="1261"/>
      <c r="T89" s="1261"/>
      <c r="U89" s="1261"/>
      <c r="V89" s="1261"/>
      <c r="W89" s="1261"/>
    </row>
    <row r="90" spans="1:23" s="1269" customFormat="1" x14ac:dyDescent="0.25">
      <c r="A90" s="1253"/>
      <c r="B90" s="1284">
        <v>8110</v>
      </c>
      <c r="C90" s="1285">
        <v>4131</v>
      </c>
      <c r="D90" s="1286">
        <v>1</v>
      </c>
      <c r="E90" s="1286">
        <v>2</v>
      </c>
      <c r="F90" s="1286">
        <v>3</v>
      </c>
      <c r="G90" s="1287" t="s">
        <v>1199</v>
      </c>
      <c r="H90" s="1288"/>
      <c r="I90" s="1288"/>
      <c r="J90" s="1291">
        <f t="shared" si="19"/>
        <v>0</v>
      </c>
      <c r="K90" s="1288"/>
      <c r="L90" s="1288"/>
      <c r="M90" s="1292">
        <f t="shared" si="20"/>
        <v>0</v>
      </c>
      <c r="N90" s="1294">
        <f t="shared" si="21"/>
        <v>0</v>
      </c>
      <c r="P90" s="1261"/>
      <c r="Q90" s="1261"/>
      <c r="R90" s="1261"/>
      <c r="S90" s="1261"/>
      <c r="T90" s="1261"/>
      <c r="U90" s="1261"/>
      <c r="V90" s="1261"/>
      <c r="W90" s="1261"/>
    </row>
    <row r="91" spans="1:23" s="1269" customFormat="1" x14ac:dyDescent="0.25">
      <c r="A91" s="1253"/>
      <c r="B91" s="1284">
        <v>8110</v>
      </c>
      <c r="C91" s="1285">
        <v>4131</v>
      </c>
      <c r="D91" s="1286">
        <v>1</v>
      </c>
      <c r="E91" s="1286">
        <v>2</v>
      </c>
      <c r="F91" s="1286">
        <v>4</v>
      </c>
      <c r="G91" s="1287" t="s">
        <v>1216</v>
      </c>
      <c r="H91" s="1288"/>
      <c r="I91" s="1288"/>
      <c r="J91" s="1291">
        <f t="shared" si="19"/>
        <v>0</v>
      </c>
      <c r="K91" s="1288"/>
      <c r="L91" s="1288"/>
      <c r="M91" s="1292">
        <f t="shared" si="20"/>
        <v>0</v>
      </c>
      <c r="N91" s="1294">
        <f t="shared" si="21"/>
        <v>0</v>
      </c>
      <c r="P91" s="1261"/>
      <c r="Q91" s="1261"/>
      <c r="R91" s="1261"/>
      <c r="S91" s="1261"/>
      <c r="T91" s="1261"/>
      <c r="U91" s="1261"/>
      <c r="V91" s="1261"/>
      <c r="W91" s="1261"/>
    </row>
    <row r="92" spans="1:23" s="1269" customFormat="1" ht="29.25" customHeight="1" x14ac:dyDescent="0.25">
      <c r="A92" s="1253"/>
      <c r="B92" s="1262">
        <v>8110</v>
      </c>
      <c r="C92" s="1263">
        <v>4139</v>
      </c>
      <c r="D92" s="1264"/>
      <c r="E92" s="1264"/>
      <c r="F92" s="1264"/>
      <c r="G92" s="1265" t="s">
        <v>1217</v>
      </c>
      <c r="H92" s="1266">
        <f>SUM(H93)</f>
        <v>0</v>
      </c>
      <c r="I92" s="1266">
        <f>SUM(I93)</f>
        <v>0</v>
      </c>
      <c r="J92" s="1266">
        <f t="shared" si="19"/>
        <v>0</v>
      </c>
      <c r="K92" s="1266">
        <f>SUM(K93)</f>
        <v>0</v>
      </c>
      <c r="L92" s="1266">
        <f>SUM(L93)</f>
        <v>0</v>
      </c>
      <c r="M92" s="1267">
        <f t="shared" si="20"/>
        <v>0</v>
      </c>
      <c r="N92" s="1268">
        <f t="shared" si="21"/>
        <v>0</v>
      </c>
      <c r="P92" s="1261"/>
      <c r="Q92" s="1261"/>
      <c r="R92" s="1261"/>
      <c r="S92" s="1261"/>
      <c r="T92" s="1261"/>
      <c r="U92" s="1261"/>
      <c r="V92" s="1261"/>
      <c r="W92" s="1261"/>
    </row>
    <row r="93" spans="1:23" s="1269" customFormat="1" ht="30" customHeight="1" x14ac:dyDescent="0.25">
      <c r="A93" s="1253"/>
      <c r="B93" s="1270">
        <v>8110</v>
      </c>
      <c r="C93" s="1271">
        <v>4139</v>
      </c>
      <c r="D93" s="1272">
        <v>1</v>
      </c>
      <c r="E93" s="1272"/>
      <c r="F93" s="1272"/>
      <c r="G93" s="1273" t="s">
        <v>1217</v>
      </c>
      <c r="H93" s="1274">
        <f>SUM(H94)</f>
        <v>0</v>
      </c>
      <c r="I93" s="1274">
        <f>SUM(I94)</f>
        <v>0</v>
      </c>
      <c r="J93" s="1274">
        <f t="shared" si="19"/>
        <v>0</v>
      </c>
      <c r="K93" s="1274">
        <f>SUM(K94)</f>
        <v>0</v>
      </c>
      <c r="L93" s="1274">
        <f>SUM(L94)</f>
        <v>0</v>
      </c>
      <c r="M93" s="1275">
        <f t="shared" si="20"/>
        <v>0</v>
      </c>
      <c r="N93" s="1276">
        <f t="shared" si="21"/>
        <v>0</v>
      </c>
      <c r="P93" s="1261"/>
      <c r="Q93" s="1261"/>
      <c r="R93" s="1261"/>
      <c r="S93" s="1261"/>
      <c r="T93" s="1261"/>
      <c r="U93" s="1261"/>
      <c r="V93" s="1261"/>
      <c r="W93" s="1261"/>
    </row>
    <row r="94" spans="1:23" s="1269" customFormat="1" ht="24" customHeight="1" x14ac:dyDescent="0.25">
      <c r="A94" s="1253"/>
      <c r="B94" s="1277">
        <v>8110</v>
      </c>
      <c r="C94" s="1278">
        <v>4139</v>
      </c>
      <c r="D94" s="1279">
        <v>1</v>
      </c>
      <c r="E94" s="1279">
        <v>1</v>
      </c>
      <c r="F94" s="1279"/>
      <c r="G94" s="1280" t="s">
        <v>1217</v>
      </c>
      <c r="H94" s="1281">
        <f>SUM(H95:H95)</f>
        <v>0</v>
      </c>
      <c r="I94" s="1281">
        <f>SUM(I95:I95)</f>
        <v>0</v>
      </c>
      <c r="J94" s="1281">
        <f t="shared" si="19"/>
        <v>0</v>
      </c>
      <c r="K94" s="1281">
        <f>SUM(K95:K95)</f>
        <v>0</v>
      </c>
      <c r="L94" s="1281">
        <f>SUM(L95:L95)</f>
        <v>0</v>
      </c>
      <c r="M94" s="1282">
        <f t="shared" si="20"/>
        <v>0</v>
      </c>
      <c r="N94" s="1283">
        <f t="shared" si="21"/>
        <v>0</v>
      </c>
      <c r="P94" s="1261"/>
      <c r="Q94" s="1261"/>
      <c r="R94" s="1261"/>
      <c r="S94" s="1261"/>
      <c r="T94" s="1261"/>
      <c r="U94" s="1261"/>
      <c r="V94" s="1261"/>
      <c r="W94" s="1261"/>
    </row>
    <row r="95" spans="1:23" s="1269" customFormat="1" ht="30.75" customHeight="1" x14ac:dyDescent="0.25">
      <c r="A95" s="1253"/>
      <c r="B95" s="1284">
        <v>8110</v>
      </c>
      <c r="C95" s="1285">
        <v>4139</v>
      </c>
      <c r="D95" s="1286">
        <v>1</v>
      </c>
      <c r="E95" s="1286">
        <v>1</v>
      </c>
      <c r="F95" s="1286">
        <v>1</v>
      </c>
      <c r="G95" s="1287" t="s">
        <v>1217</v>
      </c>
      <c r="H95" s="1288"/>
      <c r="I95" s="1288"/>
      <c r="J95" s="1291">
        <f t="shared" si="19"/>
        <v>0</v>
      </c>
      <c r="K95" s="1288"/>
      <c r="L95" s="1288"/>
      <c r="M95" s="1292">
        <f t="shared" si="20"/>
        <v>0</v>
      </c>
      <c r="N95" s="1294">
        <f t="shared" si="21"/>
        <v>0</v>
      </c>
      <c r="P95" s="1261"/>
      <c r="Q95" s="1261"/>
      <c r="R95" s="1261"/>
      <c r="S95" s="1261"/>
      <c r="T95" s="1261"/>
      <c r="U95" s="1261"/>
      <c r="V95" s="1261"/>
      <c r="W95" s="1261"/>
    </row>
    <row r="96" spans="1:23" s="1269" customFormat="1" x14ac:dyDescent="0.25">
      <c r="A96" s="1253"/>
      <c r="B96" s="1296" t="s">
        <v>1205</v>
      </c>
      <c r="C96" s="1297"/>
      <c r="D96" s="1298"/>
      <c r="E96" s="1298"/>
      <c r="F96" s="1298"/>
      <c r="G96" s="1306"/>
      <c r="H96" s="1266">
        <f>+H92+H81</f>
        <v>0</v>
      </c>
      <c r="I96" s="1266">
        <f>+I92+I81</f>
        <v>0</v>
      </c>
      <c r="J96" s="1266">
        <f t="shared" si="19"/>
        <v>0</v>
      </c>
      <c r="K96" s="1266">
        <f>+K92+K81</f>
        <v>0</v>
      </c>
      <c r="L96" s="1266">
        <f>+L92+L81</f>
        <v>0</v>
      </c>
      <c r="M96" s="1267">
        <f t="shared" si="20"/>
        <v>0</v>
      </c>
      <c r="N96" s="1268">
        <f t="shared" si="21"/>
        <v>0</v>
      </c>
      <c r="P96" s="1261"/>
      <c r="Q96" s="1261"/>
      <c r="R96" s="1261"/>
      <c r="S96" s="1261"/>
      <c r="T96" s="1261"/>
      <c r="U96" s="1261"/>
      <c r="V96" s="1261"/>
      <c r="W96" s="1261"/>
    </row>
    <row r="97" spans="1:23" s="1269" customFormat="1" x14ac:dyDescent="0.25">
      <c r="A97" s="1253"/>
      <c r="B97" s="1262">
        <v>8110</v>
      </c>
      <c r="C97" s="1263">
        <v>4140</v>
      </c>
      <c r="D97" s="1264"/>
      <c r="E97" s="1264"/>
      <c r="F97" s="1264"/>
      <c r="G97" s="1265" t="s">
        <v>214</v>
      </c>
      <c r="H97" s="1266">
        <f>+H98+H103+H158+H169+H162</f>
        <v>0</v>
      </c>
      <c r="I97" s="1266">
        <f>+I98+I103+I158+I169+I162</f>
        <v>0</v>
      </c>
      <c r="J97" s="1266">
        <f>H97+I97</f>
        <v>0</v>
      </c>
      <c r="K97" s="1266">
        <f>+K98+K103+K158+K169+K162</f>
        <v>0</v>
      </c>
      <c r="L97" s="1266">
        <f>+L98+L103+L158+L169+L162</f>
        <v>0</v>
      </c>
      <c r="M97" s="1267">
        <f t="shared" si="20"/>
        <v>0</v>
      </c>
      <c r="N97" s="1268">
        <f t="shared" si="21"/>
        <v>0</v>
      </c>
      <c r="P97" s="1261"/>
      <c r="Q97" s="1261"/>
      <c r="R97" s="1261"/>
      <c r="S97" s="1261"/>
      <c r="T97" s="1261"/>
      <c r="U97" s="1261"/>
      <c r="V97" s="1261"/>
      <c r="W97" s="1261"/>
    </row>
    <row r="98" spans="1:23" s="1269" customFormat="1" ht="24" customHeight="1" x14ac:dyDescent="0.25">
      <c r="A98" s="1253"/>
      <c r="B98" s="1262">
        <v>8110</v>
      </c>
      <c r="C98" s="1263">
        <v>4141</v>
      </c>
      <c r="D98" s="1264"/>
      <c r="E98" s="1264"/>
      <c r="F98" s="1264"/>
      <c r="G98" s="1265" t="s">
        <v>1218</v>
      </c>
      <c r="H98" s="1266">
        <f>SUM(H99)</f>
        <v>0</v>
      </c>
      <c r="I98" s="1266">
        <f>SUM(I99)</f>
        <v>0</v>
      </c>
      <c r="J98" s="1266">
        <f t="shared" si="19"/>
        <v>0</v>
      </c>
      <c r="K98" s="1266">
        <f>SUM(K99)</f>
        <v>0</v>
      </c>
      <c r="L98" s="1266">
        <f>SUM(L99)</f>
        <v>0</v>
      </c>
      <c r="M98" s="1267">
        <f t="shared" si="20"/>
        <v>0</v>
      </c>
      <c r="N98" s="1268">
        <f t="shared" si="21"/>
        <v>0</v>
      </c>
      <c r="P98" s="1261"/>
      <c r="Q98" s="1261"/>
      <c r="R98" s="1261"/>
      <c r="S98" s="1261"/>
      <c r="T98" s="1261"/>
      <c r="U98" s="1261"/>
      <c r="V98" s="1261"/>
      <c r="W98" s="1261"/>
    </row>
    <row r="99" spans="1:23" s="1269" customFormat="1" ht="24" customHeight="1" x14ac:dyDescent="0.25">
      <c r="A99" s="1253"/>
      <c r="B99" s="1270">
        <v>8110</v>
      </c>
      <c r="C99" s="1271">
        <v>4141</v>
      </c>
      <c r="D99" s="1272">
        <v>1</v>
      </c>
      <c r="E99" s="1272"/>
      <c r="F99" s="1272"/>
      <c r="G99" s="1273" t="s">
        <v>1218</v>
      </c>
      <c r="H99" s="1274">
        <f>SUM(H100)</f>
        <v>0</v>
      </c>
      <c r="I99" s="1274">
        <f>SUM(I100)</f>
        <v>0</v>
      </c>
      <c r="J99" s="1274">
        <f t="shared" si="19"/>
        <v>0</v>
      </c>
      <c r="K99" s="1274">
        <f>SUM(K100)</f>
        <v>0</v>
      </c>
      <c r="L99" s="1274">
        <f>SUM(L100)</f>
        <v>0</v>
      </c>
      <c r="M99" s="1275">
        <f t="shared" si="20"/>
        <v>0</v>
      </c>
      <c r="N99" s="1276">
        <f t="shared" si="21"/>
        <v>0</v>
      </c>
      <c r="P99" s="1261"/>
      <c r="Q99" s="1261"/>
      <c r="R99" s="1261"/>
      <c r="S99" s="1261"/>
      <c r="T99" s="1261"/>
      <c r="U99" s="1261"/>
      <c r="V99" s="1261"/>
      <c r="W99" s="1261"/>
    </row>
    <row r="100" spans="1:23" s="1269" customFormat="1" ht="24" customHeight="1" x14ac:dyDescent="0.25">
      <c r="A100" s="1253"/>
      <c r="B100" s="1277">
        <v>8110</v>
      </c>
      <c r="C100" s="1278">
        <v>4141</v>
      </c>
      <c r="D100" s="1279">
        <v>1</v>
      </c>
      <c r="E100" s="1279">
        <v>1</v>
      </c>
      <c r="F100" s="1279"/>
      <c r="G100" s="1280" t="s">
        <v>1218</v>
      </c>
      <c r="H100" s="1281">
        <f>SUM(H101:H102)</f>
        <v>0</v>
      </c>
      <c r="I100" s="1281">
        <f>SUM(I101:I102)</f>
        <v>0</v>
      </c>
      <c r="J100" s="1281">
        <f t="shared" si="19"/>
        <v>0</v>
      </c>
      <c r="K100" s="1281">
        <f>SUM(K101:K102)</f>
        <v>0</v>
      </c>
      <c r="L100" s="1281">
        <f>SUM(L101:L102)</f>
        <v>0</v>
      </c>
      <c r="M100" s="1282">
        <f t="shared" si="20"/>
        <v>0</v>
      </c>
      <c r="N100" s="1283">
        <f t="shared" si="21"/>
        <v>0</v>
      </c>
      <c r="P100" s="1261"/>
      <c r="Q100" s="1261"/>
      <c r="R100" s="1261"/>
      <c r="S100" s="1261"/>
      <c r="T100" s="1261"/>
      <c r="U100" s="1261"/>
      <c r="V100" s="1261"/>
      <c r="W100" s="1261"/>
    </row>
    <row r="101" spans="1:23" s="1269" customFormat="1" ht="21" customHeight="1" x14ac:dyDescent="0.25">
      <c r="A101" s="1253"/>
      <c r="B101" s="1284">
        <v>8110</v>
      </c>
      <c r="C101" s="1285">
        <v>4141</v>
      </c>
      <c r="D101" s="1286">
        <v>1</v>
      </c>
      <c r="E101" s="1286">
        <v>1</v>
      </c>
      <c r="F101" s="1286">
        <v>1</v>
      </c>
      <c r="G101" s="1287" t="s">
        <v>1219</v>
      </c>
      <c r="H101" s="1288"/>
      <c r="I101" s="1288"/>
      <c r="J101" s="1291">
        <f t="shared" si="19"/>
        <v>0</v>
      </c>
      <c r="K101" s="1288"/>
      <c r="L101" s="1288"/>
      <c r="M101" s="1292">
        <f t="shared" si="20"/>
        <v>0</v>
      </c>
      <c r="N101" s="1294">
        <f t="shared" si="21"/>
        <v>0</v>
      </c>
      <c r="P101" s="1261"/>
      <c r="Q101" s="1261"/>
      <c r="R101" s="1261"/>
      <c r="S101" s="1261"/>
      <c r="T101" s="1261"/>
      <c r="U101" s="1261"/>
      <c r="V101" s="1261"/>
      <c r="W101" s="1261"/>
    </row>
    <row r="102" spans="1:23" s="1269" customFormat="1" x14ac:dyDescent="0.25">
      <c r="A102" s="1253"/>
      <c r="B102" s="1284">
        <v>8110</v>
      </c>
      <c r="C102" s="1285">
        <v>4141</v>
      </c>
      <c r="D102" s="1286">
        <v>1</v>
      </c>
      <c r="E102" s="1286">
        <v>1</v>
      </c>
      <c r="F102" s="1286">
        <v>2</v>
      </c>
      <c r="G102" s="1287" t="s">
        <v>1220</v>
      </c>
      <c r="H102" s="1288"/>
      <c r="I102" s="1288"/>
      <c r="J102" s="1291">
        <f t="shared" si="19"/>
        <v>0</v>
      </c>
      <c r="K102" s="1288"/>
      <c r="L102" s="1288"/>
      <c r="M102" s="1292">
        <f t="shared" si="20"/>
        <v>0</v>
      </c>
      <c r="N102" s="1294">
        <f t="shared" si="21"/>
        <v>0</v>
      </c>
      <c r="P102" s="1261"/>
      <c r="Q102" s="1261"/>
      <c r="R102" s="1261"/>
      <c r="S102" s="1261"/>
      <c r="T102" s="1261"/>
      <c r="U102" s="1261"/>
      <c r="V102" s="1261"/>
      <c r="W102" s="1261"/>
    </row>
    <row r="103" spans="1:23" s="1269" customFormat="1" ht="13.5" customHeight="1" x14ac:dyDescent="0.25">
      <c r="A103" s="1253"/>
      <c r="B103" s="1262">
        <v>8110</v>
      </c>
      <c r="C103" s="1263">
        <v>4143</v>
      </c>
      <c r="D103" s="1264"/>
      <c r="E103" s="1264"/>
      <c r="F103" s="1264"/>
      <c r="G103" s="1265" t="s">
        <v>1221</v>
      </c>
      <c r="H103" s="1266">
        <f>+H104+H125+H128+H131+H134+H137+H140+H143+H146+H149+H152+H155</f>
        <v>0</v>
      </c>
      <c r="I103" s="1266">
        <f>+I104+I125+I128+I131+I134+I137+I140+I143+I146+I149+I152+I155</f>
        <v>0</v>
      </c>
      <c r="J103" s="1266">
        <f t="shared" si="19"/>
        <v>0</v>
      </c>
      <c r="K103" s="1266">
        <f>+K104+K125+K128+K131+K134+K137+K140+K143+K146+K149+K152+K155</f>
        <v>0</v>
      </c>
      <c r="L103" s="1266">
        <f>+L104+L125+L128+L131+L134+L137+L140+L143+L146+L149+L152+L155</f>
        <v>0</v>
      </c>
      <c r="M103" s="1267">
        <f t="shared" si="20"/>
        <v>0</v>
      </c>
      <c r="N103" s="1268">
        <f t="shared" si="21"/>
        <v>0</v>
      </c>
      <c r="P103" s="1261"/>
      <c r="Q103" s="1261"/>
      <c r="R103" s="1261"/>
      <c r="S103" s="1261"/>
      <c r="T103" s="1261"/>
      <c r="U103" s="1261"/>
      <c r="V103" s="1261"/>
      <c r="W103" s="1261"/>
    </row>
    <row r="104" spans="1:23" s="1269" customFormat="1" ht="24" customHeight="1" x14ac:dyDescent="0.25">
      <c r="A104" s="1253"/>
      <c r="B104" s="1270">
        <v>8110</v>
      </c>
      <c r="C104" s="1271">
        <v>4143</v>
      </c>
      <c r="D104" s="1272">
        <v>1</v>
      </c>
      <c r="E104" s="1272"/>
      <c r="F104" s="1272"/>
      <c r="G104" s="1273" t="s">
        <v>1222</v>
      </c>
      <c r="H104" s="1274">
        <f>SUM(H105)</f>
        <v>0</v>
      </c>
      <c r="I104" s="1274">
        <f>SUM(I105)</f>
        <v>0</v>
      </c>
      <c r="J104" s="1274">
        <f t="shared" si="19"/>
        <v>0</v>
      </c>
      <c r="K104" s="1274">
        <f>SUM(K105)</f>
        <v>0</v>
      </c>
      <c r="L104" s="1274">
        <f>SUM(L105)</f>
        <v>0</v>
      </c>
      <c r="M104" s="1275">
        <f t="shared" si="20"/>
        <v>0</v>
      </c>
      <c r="N104" s="1276">
        <f t="shared" si="21"/>
        <v>0</v>
      </c>
      <c r="P104" s="1261"/>
      <c r="Q104" s="1261"/>
      <c r="R104" s="1261"/>
      <c r="S104" s="1261"/>
      <c r="T104" s="1261"/>
      <c r="U104" s="1261"/>
      <c r="V104" s="1261"/>
      <c r="W104" s="1261"/>
    </row>
    <row r="105" spans="1:23" s="1269" customFormat="1" ht="17.25" customHeight="1" x14ac:dyDescent="0.25">
      <c r="A105" s="1253"/>
      <c r="B105" s="1277">
        <v>8110</v>
      </c>
      <c r="C105" s="1278">
        <v>4143</v>
      </c>
      <c r="D105" s="1279">
        <v>1</v>
      </c>
      <c r="E105" s="1279">
        <v>1</v>
      </c>
      <c r="F105" s="1279"/>
      <c r="G105" s="1280" t="s">
        <v>1221</v>
      </c>
      <c r="H105" s="1281">
        <f>SUM(H106:H124)</f>
        <v>0</v>
      </c>
      <c r="I105" s="1281">
        <f>SUM(I106:I124)</f>
        <v>0</v>
      </c>
      <c r="J105" s="1281">
        <f t="shared" si="19"/>
        <v>0</v>
      </c>
      <c r="K105" s="1281">
        <f>SUM(K106:K124)</f>
        <v>0</v>
      </c>
      <c r="L105" s="1281">
        <f>SUM(L106:L124)</f>
        <v>0</v>
      </c>
      <c r="M105" s="1282">
        <f t="shared" si="20"/>
        <v>0</v>
      </c>
      <c r="N105" s="1283">
        <f t="shared" si="21"/>
        <v>0</v>
      </c>
      <c r="P105" s="1261"/>
      <c r="Q105" s="1261"/>
      <c r="R105" s="1261"/>
      <c r="S105" s="1261"/>
      <c r="T105" s="1261"/>
      <c r="U105" s="1261"/>
      <c r="V105" s="1261"/>
      <c r="W105" s="1261"/>
    </row>
    <row r="106" spans="1:23" s="1269" customFormat="1" x14ac:dyDescent="0.25">
      <c r="A106" s="1253"/>
      <c r="B106" s="1284">
        <v>8110</v>
      </c>
      <c r="C106" s="1285">
        <v>4143</v>
      </c>
      <c r="D106" s="1286">
        <v>1</v>
      </c>
      <c r="E106" s="1286">
        <v>1</v>
      </c>
      <c r="F106" s="1286">
        <v>1</v>
      </c>
      <c r="G106" s="1287" t="s">
        <v>1223</v>
      </c>
      <c r="H106" s="1288"/>
      <c r="I106" s="1288"/>
      <c r="J106" s="1288">
        <f t="shared" si="19"/>
        <v>0</v>
      </c>
      <c r="K106" s="1288"/>
      <c r="L106" s="1288"/>
      <c r="M106" s="1289">
        <f t="shared" si="20"/>
        <v>0</v>
      </c>
      <c r="N106" s="1290">
        <f t="shared" si="21"/>
        <v>0</v>
      </c>
      <c r="P106" s="1261"/>
      <c r="Q106" s="1261"/>
      <c r="R106" s="1261"/>
      <c r="S106" s="1261"/>
      <c r="T106" s="1261"/>
      <c r="U106" s="1261"/>
      <c r="V106" s="1261"/>
      <c r="W106" s="1261"/>
    </row>
    <row r="107" spans="1:23" s="1269" customFormat="1" ht="21.75" customHeight="1" x14ac:dyDescent="0.25">
      <c r="A107" s="1253"/>
      <c r="B107" s="1284">
        <v>8110</v>
      </c>
      <c r="C107" s="1285">
        <v>4143</v>
      </c>
      <c r="D107" s="1286">
        <v>1</v>
      </c>
      <c r="E107" s="1286">
        <v>1</v>
      </c>
      <c r="F107" s="1286">
        <v>2</v>
      </c>
      <c r="G107" s="1287" t="s">
        <v>1224</v>
      </c>
      <c r="H107" s="1288"/>
      <c r="I107" s="1288"/>
      <c r="J107" s="1288">
        <f t="shared" si="19"/>
        <v>0</v>
      </c>
      <c r="K107" s="1288"/>
      <c r="L107" s="1288"/>
      <c r="M107" s="1289">
        <f t="shared" si="20"/>
        <v>0</v>
      </c>
      <c r="N107" s="1290">
        <f t="shared" si="21"/>
        <v>0</v>
      </c>
      <c r="P107" s="1261"/>
      <c r="Q107" s="1261"/>
      <c r="R107" s="1261"/>
      <c r="S107" s="1261"/>
      <c r="T107" s="1261"/>
      <c r="U107" s="1261"/>
      <c r="V107" s="1261"/>
      <c r="W107" s="1261"/>
    </row>
    <row r="108" spans="1:23" s="1269" customFormat="1" x14ac:dyDescent="0.25">
      <c r="A108" s="1253"/>
      <c r="B108" s="1284">
        <v>8110</v>
      </c>
      <c r="C108" s="1285">
        <v>4143</v>
      </c>
      <c r="D108" s="1286">
        <v>1</v>
      </c>
      <c r="E108" s="1286">
        <v>1</v>
      </c>
      <c r="F108" s="1286">
        <v>3</v>
      </c>
      <c r="G108" s="1287" t="s">
        <v>1225</v>
      </c>
      <c r="H108" s="1288"/>
      <c r="I108" s="1288"/>
      <c r="J108" s="1288">
        <f t="shared" si="19"/>
        <v>0</v>
      </c>
      <c r="K108" s="1288"/>
      <c r="L108" s="1288"/>
      <c r="M108" s="1289">
        <f t="shared" si="20"/>
        <v>0</v>
      </c>
      <c r="N108" s="1290">
        <f t="shared" si="21"/>
        <v>0</v>
      </c>
      <c r="P108" s="1261"/>
      <c r="Q108" s="1261"/>
      <c r="R108" s="1261"/>
      <c r="S108" s="1261"/>
      <c r="T108" s="1261"/>
      <c r="U108" s="1261"/>
      <c r="V108" s="1261"/>
      <c r="W108" s="1261"/>
    </row>
    <row r="109" spans="1:23" s="1269" customFormat="1" x14ac:dyDescent="0.25">
      <c r="A109" s="1253"/>
      <c r="B109" s="1284">
        <v>8110</v>
      </c>
      <c r="C109" s="1285">
        <v>4143</v>
      </c>
      <c r="D109" s="1286">
        <v>1</v>
      </c>
      <c r="E109" s="1286">
        <v>1</v>
      </c>
      <c r="F109" s="1286">
        <v>4</v>
      </c>
      <c r="G109" s="1287" t="s">
        <v>1226</v>
      </c>
      <c r="H109" s="1288"/>
      <c r="I109" s="1288"/>
      <c r="J109" s="1288">
        <f t="shared" si="19"/>
        <v>0</v>
      </c>
      <c r="K109" s="1288"/>
      <c r="L109" s="1288"/>
      <c r="M109" s="1289">
        <f t="shared" si="20"/>
        <v>0</v>
      </c>
      <c r="N109" s="1290">
        <f t="shared" si="21"/>
        <v>0</v>
      </c>
      <c r="P109" s="1261"/>
      <c r="Q109" s="1261"/>
      <c r="R109" s="1261"/>
      <c r="S109" s="1261"/>
      <c r="T109" s="1261"/>
      <c r="U109" s="1261"/>
      <c r="V109" s="1261"/>
      <c r="W109" s="1261"/>
    </row>
    <row r="110" spans="1:23" s="1269" customFormat="1" x14ac:dyDescent="0.25">
      <c r="A110" s="1253"/>
      <c r="B110" s="1284">
        <v>8110</v>
      </c>
      <c r="C110" s="1285">
        <v>4143</v>
      </c>
      <c r="D110" s="1286">
        <v>1</v>
      </c>
      <c r="E110" s="1286">
        <v>1</v>
      </c>
      <c r="F110" s="1286">
        <v>5</v>
      </c>
      <c r="G110" s="1287" t="s">
        <v>1227</v>
      </c>
      <c r="H110" s="1288"/>
      <c r="I110" s="1288"/>
      <c r="J110" s="1288">
        <f t="shared" si="19"/>
        <v>0</v>
      </c>
      <c r="K110" s="1288"/>
      <c r="L110" s="1288"/>
      <c r="M110" s="1289">
        <f t="shared" si="20"/>
        <v>0</v>
      </c>
      <c r="N110" s="1290">
        <f t="shared" si="21"/>
        <v>0</v>
      </c>
      <c r="P110" s="1261"/>
      <c r="Q110" s="1261"/>
      <c r="R110" s="1261"/>
      <c r="S110" s="1261"/>
      <c r="T110" s="1261"/>
      <c r="U110" s="1261"/>
      <c r="V110" s="1261"/>
      <c r="W110" s="1261"/>
    </row>
    <row r="111" spans="1:23" s="1269" customFormat="1" ht="21.75" customHeight="1" x14ac:dyDescent="0.25">
      <c r="A111" s="1253"/>
      <c r="B111" s="1284">
        <v>8110</v>
      </c>
      <c r="C111" s="1285">
        <v>4143</v>
      </c>
      <c r="D111" s="1286">
        <v>1</v>
      </c>
      <c r="E111" s="1286">
        <v>1</v>
      </c>
      <c r="F111" s="1286">
        <v>6</v>
      </c>
      <c r="G111" s="1287" t="s">
        <v>1228</v>
      </c>
      <c r="H111" s="1288"/>
      <c r="I111" s="1288"/>
      <c r="J111" s="1288">
        <f t="shared" si="19"/>
        <v>0</v>
      </c>
      <c r="K111" s="1288"/>
      <c r="L111" s="1288"/>
      <c r="M111" s="1289">
        <f t="shared" si="20"/>
        <v>0</v>
      </c>
      <c r="N111" s="1290">
        <f t="shared" si="21"/>
        <v>0</v>
      </c>
      <c r="P111" s="1261"/>
      <c r="Q111" s="1261"/>
      <c r="R111" s="1261"/>
      <c r="S111" s="1261"/>
      <c r="T111" s="1261"/>
      <c r="U111" s="1261"/>
      <c r="V111" s="1261"/>
      <c r="W111" s="1261"/>
    </row>
    <row r="112" spans="1:23" s="1269" customFormat="1" ht="21" customHeight="1" x14ac:dyDescent="0.25">
      <c r="A112" s="1253"/>
      <c r="B112" s="1284">
        <v>8110</v>
      </c>
      <c r="C112" s="1285">
        <v>4143</v>
      </c>
      <c r="D112" s="1286">
        <v>1</v>
      </c>
      <c r="E112" s="1286">
        <v>1</v>
      </c>
      <c r="F112" s="1286">
        <v>7</v>
      </c>
      <c r="G112" s="1287" t="s">
        <v>1229</v>
      </c>
      <c r="H112" s="1288"/>
      <c r="I112" s="1288"/>
      <c r="J112" s="1288">
        <f t="shared" si="19"/>
        <v>0</v>
      </c>
      <c r="K112" s="1288"/>
      <c r="L112" s="1288"/>
      <c r="M112" s="1289">
        <f t="shared" si="20"/>
        <v>0</v>
      </c>
      <c r="N112" s="1290">
        <f t="shared" si="21"/>
        <v>0</v>
      </c>
      <c r="P112" s="1261"/>
      <c r="Q112" s="1261"/>
      <c r="R112" s="1261"/>
      <c r="S112" s="1261"/>
      <c r="T112" s="1261"/>
      <c r="U112" s="1261"/>
      <c r="V112" s="1261"/>
      <c r="W112" s="1261"/>
    </row>
    <row r="113" spans="1:23" s="1269" customFormat="1" ht="18" x14ac:dyDescent="0.25">
      <c r="A113" s="1253"/>
      <c r="B113" s="1284">
        <v>8110</v>
      </c>
      <c r="C113" s="1285">
        <v>4143</v>
      </c>
      <c r="D113" s="1286">
        <v>1</v>
      </c>
      <c r="E113" s="1286">
        <v>1</v>
      </c>
      <c r="F113" s="1286">
        <v>8</v>
      </c>
      <c r="G113" s="1287" t="s">
        <v>1230</v>
      </c>
      <c r="H113" s="1288"/>
      <c r="I113" s="1288"/>
      <c r="J113" s="1288">
        <f t="shared" si="19"/>
        <v>0</v>
      </c>
      <c r="K113" s="1288"/>
      <c r="L113" s="1288"/>
      <c r="M113" s="1289">
        <f t="shared" si="20"/>
        <v>0</v>
      </c>
      <c r="N113" s="1290">
        <f t="shared" si="21"/>
        <v>0</v>
      </c>
      <c r="P113" s="1261"/>
      <c r="Q113" s="1261"/>
      <c r="R113" s="1261"/>
      <c r="S113" s="1261"/>
      <c r="T113" s="1261"/>
      <c r="U113" s="1261"/>
      <c r="V113" s="1261"/>
      <c r="W113" s="1261"/>
    </row>
    <row r="114" spans="1:23" s="1269" customFormat="1" x14ac:dyDescent="0.25">
      <c r="A114" s="1253"/>
      <c r="B114" s="1284">
        <v>8110</v>
      </c>
      <c r="C114" s="1285">
        <v>4143</v>
      </c>
      <c r="D114" s="1286">
        <v>1</v>
      </c>
      <c r="E114" s="1286">
        <v>1</v>
      </c>
      <c r="F114" s="1286">
        <v>9</v>
      </c>
      <c r="G114" s="1287" t="s">
        <v>1231</v>
      </c>
      <c r="H114" s="1288"/>
      <c r="I114" s="1288"/>
      <c r="J114" s="1288">
        <f t="shared" si="19"/>
        <v>0</v>
      </c>
      <c r="K114" s="1288"/>
      <c r="L114" s="1288"/>
      <c r="M114" s="1289">
        <f t="shared" si="20"/>
        <v>0</v>
      </c>
      <c r="N114" s="1290">
        <f t="shared" si="21"/>
        <v>0</v>
      </c>
      <c r="P114" s="1261"/>
      <c r="Q114" s="1261"/>
      <c r="R114" s="1261"/>
      <c r="S114" s="1261"/>
      <c r="T114" s="1261"/>
      <c r="U114" s="1261"/>
      <c r="V114" s="1261"/>
      <c r="W114" s="1261"/>
    </row>
    <row r="115" spans="1:23" s="1269" customFormat="1" x14ac:dyDescent="0.25">
      <c r="A115" s="1253"/>
      <c r="B115" s="1284">
        <v>8110</v>
      </c>
      <c r="C115" s="1285">
        <v>4143</v>
      </c>
      <c r="D115" s="1286">
        <v>1</v>
      </c>
      <c r="E115" s="1286">
        <v>1</v>
      </c>
      <c r="F115" s="1286">
        <v>10</v>
      </c>
      <c r="G115" s="1287" t="s">
        <v>1232</v>
      </c>
      <c r="H115" s="1288"/>
      <c r="I115" s="1288"/>
      <c r="J115" s="1288">
        <f t="shared" si="19"/>
        <v>0</v>
      </c>
      <c r="K115" s="1288"/>
      <c r="L115" s="1288"/>
      <c r="M115" s="1289">
        <f t="shared" si="20"/>
        <v>0</v>
      </c>
      <c r="N115" s="1290">
        <f t="shared" si="21"/>
        <v>0</v>
      </c>
      <c r="P115" s="1261"/>
      <c r="Q115" s="1261"/>
      <c r="R115" s="1261"/>
      <c r="S115" s="1261"/>
      <c r="T115" s="1261"/>
      <c r="U115" s="1261"/>
      <c r="V115" s="1261"/>
      <c r="W115" s="1261"/>
    </row>
    <row r="116" spans="1:23" s="1269" customFormat="1" x14ac:dyDescent="0.25">
      <c r="A116" s="1253"/>
      <c r="B116" s="1284">
        <v>8110</v>
      </c>
      <c r="C116" s="1285">
        <v>4143</v>
      </c>
      <c r="D116" s="1286">
        <v>1</v>
      </c>
      <c r="E116" s="1286">
        <v>1</v>
      </c>
      <c r="F116" s="1286">
        <v>11</v>
      </c>
      <c r="G116" s="1287" t="s">
        <v>1233</v>
      </c>
      <c r="H116" s="1288"/>
      <c r="I116" s="1288"/>
      <c r="J116" s="1288">
        <f t="shared" si="19"/>
        <v>0</v>
      </c>
      <c r="K116" s="1288"/>
      <c r="L116" s="1288"/>
      <c r="M116" s="1289">
        <f t="shared" si="20"/>
        <v>0</v>
      </c>
      <c r="N116" s="1290">
        <f t="shared" si="21"/>
        <v>0</v>
      </c>
      <c r="P116" s="1261"/>
      <c r="Q116" s="1261"/>
      <c r="R116" s="1261"/>
      <c r="S116" s="1261"/>
      <c r="T116" s="1261"/>
      <c r="U116" s="1261"/>
      <c r="V116" s="1261"/>
      <c r="W116" s="1261"/>
    </row>
    <row r="117" spans="1:23" s="1269" customFormat="1" x14ac:dyDescent="0.25">
      <c r="A117" s="1253"/>
      <c r="B117" s="1284">
        <v>8110</v>
      </c>
      <c r="C117" s="1285">
        <v>4143</v>
      </c>
      <c r="D117" s="1286">
        <v>1</v>
      </c>
      <c r="E117" s="1286">
        <v>1</v>
      </c>
      <c r="F117" s="1286">
        <v>12</v>
      </c>
      <c r="G117" s="1287" t="s">
        <v>1234</v>
      </c>
      <c r="H117" s="1288"/>
      <c r="I117" s="1288"/>
      <c r="J117" s="1288">
        <f t="shared" si="19"/>
        <v>0</v>
      </c>
      <c r="K117" s="1288"/>
      <c r="L117" s="1288"/>
      <c r="M117" s="1289">
        <f t="shared" si="20"/>
        <v>0</v>
      </c>
      <c r="N117" s="1290">
        <f t="shared" si="21"/>
        <v>0</v>
      </c>
      <c r="P117" s="1261"/>
      <c r="Q117" s="1261"/>
      <c r="R117" s="1261"/>
      <c r="S117" s="1261"/>
      <c r="T117" s="1261"/>
      <c r="U117" s="1261"/>
      <c r="V117" s="1261"/>
      <c r="W117" s="1261"/>
    </row>
    <row r="118" spans="1:23" s="1269" customFormat="1" x14ac:dyDescent="0.25">
      <c r="A118" s="1253"/>
      <c r="B118" s="1284">
        <v>8110</v>
      </c>
      <c r="C118" s="1285">
        <v>4143</v>
      </c>
      <c r="D118" s="1286">
        <v>1</v>
      </c>
      <c r="E118" s="1286">
        <v>1</v>
      </c>
      <c r="F118" s="1286">
        <v>13</v>
      </c>
      <c r="G118" s="1287" t="s">
        <v>1235</v>
      </c>
      <c r="H118" s="1288"/>
      <c r="I118" s="1288"/>
      <c r="J118" s="1288">
        <f t="shared" si="19"/>
        <v>0</v>
      </c>
      <c r="K118" s="1288"/>
      <c r="L118" s="1288"/>
      <c r="M118" s="1289">
        <f t="shared" si="20"/>
        <v>0</v>
      </c>
      <c r="N118" s="1290">
        <f t="shared" si="21"/>
        <v>0</v>
      </c>
      <c r="P118" s="1261"/>
      <c r="Q118" s="1261"/>
      <c r="R118" s="1261"/>
      <c r="S118" s="1261"/>
      <c r="T118" s="1261"/>
      <c r="U118" s="1261"/>
      <c r="V118" s="1261"/>
      <c r="W118" s="1261"/>
    </row>
    <row r="119" spans="1:23" s="1269" customFormat="1" x14ac:dyDescent="0.25">
      <c r="A119" s="1253"/>
      <c r="B119" s="1284">
        <v>8110</v>
      </c>
      <c r="C119" s="1285">
        <v>4143</v>
      </c>
      <c r="D119" s="1286">
        <v>1</v>
      </c>
      <c r="E119" s="1286">
        <v>1</v>
      </c>
      <c r="F119" s="1286">
        <v>14</v>
      </c>
      <c r="G119" s="1287" t="s">
        <v>912</v>
      </c>
      <c r="H119" s="1288"/>
      <c r="I119" s="1288"/>
      <c r="J119" s="1288">
        <f t="shared" si="19"/>
        <v>0</v>
      </c>
      <c r="K119" s="1288"/>
      <c r="L119" s="1288"/>
      <c r="M119" s="1289">
        <f t="shared" si="20"/>
        <v>0</v>
      </c>
      <c r="N119" s="1290">
        <f t="shared" si="21"/>
        <v>0</v>
      </c>
      <c r="P119" s="1261"/>
      <c r="Q119" s="1261"/>
      <c r="R119" s="1261"/>
      <c r="S119" s="1261"/>
      <c r="T119" s="1261"/>
      <c r="U119" s="1261"/>
      <c r="V119" s="1261"/>
      <c r="W119" s="1261"/>
    </row>
    <row r="120" spans="1:23" s="1269" customFormat="1" x14ac:dyDescent="0.25">
      <c r="A120" s="1253"/>
      <c r="B120" s="1284">
        <v>8110</v>
      </c>
      <c r="C120" s="1285">
        <v>4143</v>
      </c>
      <c r="D120" s="1286">
        <v>1</v>
      </c>
      <c r="E120" s="1286">
        <v>1</v>
      </c>
      <c r="F120" s="1286">
        <v>15</v>
      </c>
      <c r="G120" s="1287" t="s">
        <v>1236</v>
      </c>
      <c r="H120" s="1288"/>
      <c r="I120" s="1288"/>
      <c r="J120" s="1288">
        <f t="shared" si="19"/>
        <v>0</v>
      </c>
      <c r="K120" s="1288"/>
      <c r="L120" s="1288"/>
      <c r="M120" s="1289">
        <f t="shared" si="20"/>
        <v>0</v>
      </c>
      <c r="N120" s="1290">
        <f t="shared" si="21"/>
        <v>0</v>
      </c>
      <c r="P120" s="1261"/>
      <c r="Q120" s="1261"/>
      <c r="R120" s="1261"/>
      <c r="S120" s="1261"/>
      <c r="T120" s="1261"/>
      <c r="U120" s="1261"/>
      <c r="V120" s="1261"/>
      <c r="W120" s="1261"/>
    </row>
    <row r="121" spans="1:23" s="1269" customFormat="1" x14ac:dyDescent="0.25">
      <c r="A121" s="1253"/>
      <c r="B121" s="1284">
        <v>8110</v>
      </c>
      <c r="C121" s="1285">
        <v>4143</v>
      </c>
      <c r="D121" s="1286">
        <v>1</v>
      </c>
      <c r="E121" s="1286">
        <v>1</v>
      </c>
      <c r="F121" s="1286">
        <v>16</v>
      </c>
      <c r="G121" s="1287" t="s">
        <v>1237</v>
      </c>
      <c r="H121" s="1288"/>
      <c r="I121" s="1288"/>
      <c r="J121" s="1288">
        <f t="shared" si="19"/>
        <v>0</v>
      </c>
      <c r="K121" s="1288"/>
      <c r="L121" s="1288"/>
      <c r="M121" s="1289">
        <f t="shared" si="20"/>
        <v>0</v>
      </c>
      <c r="N121" s="1290">
        <f t="shared" si="21"/>
        <v>0</v>
      </c>
      <c r="P121" s="1261"/>
      <c r="Q121" s="1261"/>
      <c r="R121" s="1261"/>
      <c r="S121" s="1261"/>
      <c r="T121" s="1261"/>
      <c r="U121" s="1261"/>
      <c r="V121" s="1261"/>
      <c r="W121" s="1261"/>
    </row>
    <row r="122" spans="1:23" s="1269" customFormat="1" x14ac:dyDescent="0.25">
      <c r="A122" s="1253"/>
      <c r="B122" s="1284">
        <v>8110</v>
      </c>
      <c r="C122" s="1285">
        <v>4143</v>
      </c>
      <c r="D122" s="1286">
        <v>1</v>
      </c>
      <c r="E122" s="1286">
        <v>1</v>
      </c>
      <c r="F122" s="1286">
        <v>17</v>
      </c>
      <c r="G122" s="1287" t="s">
        <v>796</v>
      </c>
      <c r="H122" s="1288"/>
      <c r="I122" s="1288"/>
      <c r="J122" s="1288">
        <f t="shared" si="19"/>
        <v>0</v>
      </c>
      <c r="K122" s="1288"/>
      <c r="L122" s="1288"/>
      <c r="M122" s="1289">
        <f t="shared" si="20"/>
        <v>0</v>
      </c>
      <c r="N122" s="1290">
        <f t="shared" si="21"/>
        <v>0</v>
      </c>
      <c r="P122" s="1261"/>
      <c r="Q122" s="1261"/>
      <c r="R122" s="1261"/>
      <c r="S122" s="1261"/>
      <c r="T122" s="1261"/>
      <c r="U122" s="1261"/>
      <c r="V122" s="1261"/>
      <c r="W122" s="1261"/>
    </row>
    <row r="123" spans="1:23" s="1269" customFormat="1" x14ac:dyDescent="0.25">
      <c r="A123" s="1253"/>
      <c r="B123" s="1284">
        <v>8110</v>
      </c>
      <c r="C123" s="1285">
        <v>4143</v>
      </c>
      <c r="D123" s="1286">
        <v>1</v>
      </c>
      <c r="E123" s="1286">
        <v>1</v>
      </c>
      <c r="F123" s="1286">
        <v>18</v>
      </c>
      <c r="G123" s="1287" t="s">
        <v>1238</v>
      </c>
      <c r="H123" s="1288"/>
      <c r="I123" s="1288"/>
      <c r="J123" s="1288">
        <f t="shared" si="19"/>
        <v>0</v>
      </c>
      <c r="K123" s="1288"/>
      <c r="L123" s="1288"/>
      <c r="M123" s="1289">
        <f t="shared" si="20"/>
        <v>0</v>
      </c>
      <c r="N123" s="1290">
        <f t="shared" si="21"/>
        <v>0</v>
      </c>
      <c r="P123" s="1261"/>
      <c r="Q123" s="1261"/>
      <c r="R123" s="1261"/>
      <c r="S123" s="1261"/>
      <c r="T123" s="1261"/>
      <c r="U123" s="1261"/>
      <c r="V123" s="1261"/>
      <c r="W123" s="1261"/>
    </row>
    <row r="124" spans="1:23" s="1269" customFormat="1" x14ac:dyDescent="0.25">
      <c r="A124" s="1253"/>
      <c r="B124" s="1284">
        <v>8110</v>
      </c>
      <c r="C124" s="1285">
        <v>4143</v>
      </c>
      <c r="D124" s="1286">
        <v>1</v>
      </c>
      <c r="E124" s="1286">
        <v>1</v>
      </c>
      <c r="F124" s="1286">
        <v>19</v>
      </c>
      <c r="G124" s="1287" t="s">
        <v>1239</v>
      </c>
      <c r="H124" s="1288"/>
      <c r="I124" s="1288"/>
      <c r="J124" s="1288">
        <f t="shared" si="19"/>
        <v>0</v>
      </c>
      <c r="K124" s="1288"/>
      <c r="L124" s="1288"/>
      <c r="M124" s="1289">
        <f t="shared" si="20"/>
        <v>0</v>
      </c>
      <c r="N124" s="1290">
        <f t="shared" si="21"/>
        <v>0</v>
      </c>
      <c r="P124" s="1261"/>
      <c r="Q124" s="1261"/>
      <c r="R124" s="1261"/>
      <c r="S124" s="1261"/>
      <c r="T124" s="1261"/>
      <c r="U124" s="1261"/>
      <c r="V124" s="1261"/>
      <c r="W124" s="1261"/>
    </row>
    <row r="125" spans="1:23" s="1269" customFormat="1" x14ac:dyDescent="0.25">
      <c r="A125" s="1253"/>
      <c r="B125" s="1270">
        <v>8110</v>
      </c>
      <c r="C125" s="1271">
        <v>4143</v>
      </c>
      <c r="D125" s="1272">
        <v>2</v>
      </c>
      <c r="E125" s="1272"/>
      <c r="F125" s="1272"/>
      <c r="G125" s="1273" t="s">
        <v>1240</v>
      </c>
      <c r="H125" s="1274">
        <f>+H126</f>
        <v>0</v>
      </c>
      <c r="I125" s="1274">
        <f>+I126</f>
        <v>0</v>
      </c>
      <c r="J125" s="1274">
        <f t="shared" si="19"/>
        <v>0</v>
      </c>
      <c r="K125" s="1274">
        <f>+K126</f>
        <v>0</v>
      </c>
      <c r="L125" s="1274">
        <f>+L126</f>
        <v>0</v>
      </c>
      <c r="M125" s="1275">
        <f t="shared" si="20"/>
        <v>0</v>
      </c>
      <c r="N125" s="1276">
        <f t="shared" si="21"/>
        <v>0</v>
      </c>
      <c r="P125" s="1261"/>
      <c r="Q125" s="1261"/>
      <c r="R125" s="1261"/>
      <c r="S125" s="1261"/>
      <c r="T125" s="1261"/>
      <c r="U125" s="1261"/>
      <c r="V125" s="1261"/>
      <c r="W125" s="1261"/>
    </row>
    <row r="126" spans="1:23" s="1269" customFormat="1" x14ac:dyDescent="0.25">
      <c r="A126" s="1253"/>
      <c r="B126" s="1277">
        <v>8110</v>
      </c>
      <c r="C126" s="1278">
        <v>4143</v>
      </c>
      <c r="D126" s="1279">
        <v>2</v>
      </c>
      <c r="E126" s="1279">
        <v>1</v>
      </c>
      <c r="F126" s="1279"/>
      <c r="G126" s="1280" t="s">
        <v>1240</v>
      </c>
      <c r="H126" s="1281">
        <f>SUM(H127)</f>
        <v>0</v>
      </c>
      <c r="I126" s="1281">
        <f>SUM(I127)</f>
        <v>0</v>
      </c>
      <c r="J126" s="1281">
        <f t="shared" si="19"/>
        <v>0</v>
      </c>
      <c r="K126" s="1281">
        <f>SUM(K127)</f>
        <v>0</v>
      </c>
      <c r="L126" s="1281">
        <f>SUM(L127)</f>
        <v>0</v>
      </c>
      <c r="M126" s="1282">
        <f t="shared" si="20"/>
        <v>0</v>
      </c>
      <c r="N126" s="1283">
        <f t="shared" si="21"/>
        <v>0</v>
      </c>
      <c r="P126" s="1261"/>
      <c r="Q126" s="1261"/>
      <c r="R126" s="1261"/>
      <c r="S126" s="1261"/>
      <c r="T126" s="1261"/>
      <c r="U126" s="1261"/>
      <c r="V126" s="1261"/>
      <c r="W126" s="1261"/>
    </row>
    <row r="127" spans="1:23" s="1269" customFormat="1" x14ac:dyDescent="0.25">
      <c r="A127" s="1253"/>
      <c r="B127" s="1284">
        <v>8110</v>
      </c>
      <c r="C127" s="1285">
        <v>4143</v>
      </c>
      <c r="D127" s="1286">
        <v>2</v>
      </c>
      <c r="E127" s="1286">
        <v>1</v>
      </c>
      <c r="F127" s="1286">
        <v>1</v>
      </c>
      <c r="G127" s="1287" t="s">
        <v>1240</v>
      </c>
      <c r="H127" s="1288"/>
      <c r="I127" s="1288"/>
      <c r="J127" s="1288">
        <f t="shared" si="19"/>
        <v>0</v>
      </c>
      <c r="K127" s="1288"/>
      <c r="L127" s="1288"/>
      <c r="M127" s="1289">
        <f t="shared" si="20"/>
        <v>0</v>
      </c>
      <c r="N127" s="1294">
        <f t="shared" si="21"/>
        <v>0</v>
      </c>
      <c r="P127" s="1261"/>
      <c r="Q127" s="1261"/>
      <c r="R127" s="1261"/>
      <c r="S127" s="1261"/>
      <c r="T127" s="1261"/>
      <c r="U127" s="1261"/>
      <c r="V127" s="1261"/>
      <c r="W127" s="1261"/>
    </row>
    <row r="128" spans="1:23" s="1269" customFormat="1" x14ac:dyDescent="0.25">
      <c r="A128" s="1253"/>
      <c r="B128" s="1270">
        <v>8110</v>
      </c>
      <c r="C128" s="1271">
        <v>4143</v>
      </c>
      <c r="D128" s="1272">
        <v>3</v>
      </c>
      <c r="E128" s="1272"/>
      <c r="F128" s="1272"/>
      <c r="G128" s="1273" t="s">
        <v>1241</v>
      </c>
      <c r="H128" s="1274">
        <f>+H129</f>
        <v>0</v>
      </c>
      <c r="I128" s="1274">
        <f>+I129</f>
        <v>0</v>
      </c>
      <c r="J128" s="1274">
        <f t="shared" si="19"/>
        <v>0</v>
      </c>
      <c r="K128" s="1274">
        <f>+K129</f>
        <v>0</v>
      </c>
      <c r="L128" s="1274">
        <f>+L129</f>
        <v>0</v>
      </c>
      <c r="M128" s="1275">
        <f t="shared" si="20"/>
        <v>0</v>
      </c>
      <c r="N128" s="1276">
        <f t="shared" si="21"/>
        <v>0</v>
      </c>
      <c r="P128" s="1261"/>
      <c r="Q128" s="1261"/>
      <c r="R128" s="1261"/>
      <c r="S128" s="1261"/>
      <c r="T128" s="1261"/>
      <c r="U128" s="1261"/>
      <c r="V128" s="1261"/>
      <c r="W128" s="1261"/>
    </row>
    <row r="129" spans="1:23" s="1269" customFormat="1" x14ac:dyDescent="0.25">
      <c r="A129" s="1253"/>
      <c r="B129" s="1277">
        <v>8110</v>
      </c>
      <c r="C129" s="1278">
        <v>4143</v>
      </c>
      <c r="D129" s="1279">
        <v>3</v>
      </c>
      <c r="E129" s="1279">
        <v>1</v>
      </c>
      <c r="F129" s="1279"/>
      <c r="G129" s="1280" t="s">
        <v>1241</v>
      </c>
      <c r="H129" s="1281">
        <f>SUM(H130)</f>
        <v>0</v>
      </c>
      <c r="I129" s="1281">
        <f>SUM(I130)</f>
        <v>0</v>
      </c>
      <c r="J129" s="1281">
        <f t="shared" si="19"/>
        <v>0</v>
      </c>
      <c r="K129" s="1281">
        <f>SUM(K130)</f>
        <v>0</v>
      </c>
      <c r="L129" s="1281">
        <f>SUM(L130)</f>
        <v>0</v>
      </c>
      <c r="M129" s="1282">
        <f t="shared" si="20"/>
        <v>0</v>
      </c>
      <c r="N129" s="1283">
        <f t="shared" si="21"/>
        <v>0</v>
      </c>
      <c r="P129" s="1261"/>
      <c r="Q129" s="1261"/>
      <c r="R129" s="1261"/>
      <c r="S129" s="1261"/>
      <c r="T129" s="1261"/>
      <c r="U129" s="1261"/>
      <c r="V129" s="1261"/>
      <c r="W129" s="1261"/>
    </row>
    <row r="130" spans="1:23" s="1269" customFormat="1" x14ac:dyDescent="0.25">
      <c r="A130" s="1253"/>
      <c r="B130" s="1284">
        <v>8110</v>
      </c>
      <c r="C130" s="1285">
        <v>4143</v>
      </c>
      <c r="D130" s="1286">
        <v>3</v>
      </c>
      <c r="E130" s="1286">
        <v>1</v>
      </c>
      <c r="F130" s="1286">
        <v>1</v>
      </c>
      <c r="G130" s="1287" t="s">
        <v>1241</v>
      </c>
      <c r="H130" s="1288"/>
      <c r="I130" s="1288"/>
      <c r="J130" s="1288">
        <f t="shared" si="19"/>
        <v>0</v>
      </c>
      <c r="K130" s="1288"/>
      <c r="L130" s="1288"/>
      <c r="M130" s="1289">
        <f t="shared" si="20"/>
        <v>0</v>
      </c>
      <c r="N130" s="1294">
        <f t="shared" si="21"/>
        <v>0</v>
      </c>
      <c r="P130" s="1261"/>
      <c r="Q130" s="1261"/>
      <c r="R130" s="1261"/>
      <c r="S130" s="1261"/>
      <c r="T130" s="1261"/>
      <c r="U130" s="1261"/>
      <c r="V130" s="1261"/>
      <c r="W130" s="1261"/>
    </row>
    <row r="131" spans="1:23" s="1269" customFormat="1" ht="18" x14ac:dyDescent="0.25">
      <c r="A131" s="1253"/>
      <c r="B131" s="1270">
        <v>8110</v>
      </c>
      <c r="C131" s="1271">
        <v>4143</v>
      </c>
      <c r="D131" s="1272">
        <v>4</v>
      </c>
      <c r="E131" s="1272"/>
      <c r="F131" s="1272"/>
      <c r="G131" s="1273" t="s">
        <v>1242</v>
      </c>
      <c r="H131" s="1274">
        <f>+H132</f>
        <v>0</v>
      </c>
      <c r="I131" s="1274">
        <f>+I132</f>
        <v>0</v>
      </c>
      <c r="J131" s="1274">
        <f t="shared" si="19"/>
        <v>0</v>
      </c>
      <c r="K131" s="1274">
        <f>+K132</f>
        <v>0</v>
      </c>
      <c r="L131" s="1274">
        <f>+L132</f>
        <v>0</v>
      </c>
      <c r="M131" s="1275">
        <f t="shared" si="20"/>
        <v>0</v>
      </c>
      <c r="N131" s="1276">
        <f t="shared" si="21"/>
        <v>0</v>
      </c>
      <c r="P131" s="1261"/>
      <c r="Q131" s="1261"/>
      <c r="R131" s="1261"/>
      <c r="S131" s="1261"/>
      <c r="T131" s="1261"/>
      <c r="U131" s="1261"/>
      <c r="V131" s="1261"/>
      <c r="W131" s="1261"/>
    </row>
    <row r="132" spans="1:23" s="1269" customFormat="1" ht="18" x14ac:dyDescent="0.25">
      <c r="A132" s="1253"/>
      <c r="B132" s="1277">
        <v>8110</v>
      </c>
      <c r="C132" s="1278">
        <v>4143</v>
      </c>
      <c r="D132" s="1279">
        <v>4</v>
      </c>
      <c r="E132" s="1279">
        <v>1</v>
      </c>
      <c r="F132" s="1279"/>
      <c r="G132" s="1280" t="s">
        <v>1242</v>
      </c>
      <c r="H132" s="1281">
        <f>SUM(H133)</f>
        <v>0</v>
      </c>
      <c r="I132" s="1281">
        <f>SUM(I133)</f>
        <v>0</v>
      </c>
      <c r="J132" s="1281">
        <f t="shared" si="19"/>
        <v>0</v>
      </c>
      <c r="K132" s="1281">
        <f>SUM(K133)</f>
        <v>0</v>
      </c>
      <c r="L132" s="1281">
        <f>SUM(L133)</f>
        <v>0</v>
      </c>
      <c r="M132" s="1282">
        <f t="shared" si="20"/>
        <v>0</v>
      </c>
      <c r="N132" s="1283">
        <f t="shared" si="21"/>
        <v>0</v>
      </c>
      <c r="P132" s="1261"/>
      <c r="Q132" s="1261"/>
      <c r="R132" s="1261"/>
      <c r="S132" s="1261"/>
      <c r="T132" s="1261"/>
      <c r="U132" s="1261"/>
      <c r="V132" s="1261"/>
      <c r="W132" s="1261"/>
    </row>
    <row r="133" spans="1:23" s="1269" customFormat="1" ht="21" customHeight="1" x14ac:dyDescent="0.25">
      <c r="A133" s="1253"/>
      <c r="B133" s="1284">
        <v>8110</v>
      </c>
      <c r="C133" s="1285">
        <v>4143</v>
      </c>
      <c r="D133" s="1286">
        <v>4</v>
      </c>
      <c r="E133" s="1286">
        <v>1</v>
      </c>
      <c r="F133" s="1286">
        <v>1</v>
      </c>
      <c r="G133" s="1287" t="s">
        <v>1242</v>
      </c>
      <c r="H133" s="1288"/>
      <c r="I133" s="1288"/>
      <c r="J133" s="1288">
        <f t="shared" si="19"/>
        <v>0</v>
      </c>
      <c r="K133" s="1288"/>
      <c r="L133" s="1288"/>
      <c r="M133" s="1289">
        <f t="shared" si="20"/>
        <v>0</v>
      </c>
      <c r="N133" s="1294">
        <f t="shared" si="21"/>
        <v>0</v>
      </c>
      <c r="P133" s="1261"/>
      <c r="Q133" s="1261"/>
      <c r="R133" s="1261"/>
      <c r="S133" s="1261"/>
      <c r="T133" s="1261"/>
      <c r="U133" s="1261"/>
      <c r="V133" s="1261"/>
      <c r="W133" s="1261"/>
    </row>
    <row r="134" spans="1:23" s="1269" customFormat="1" x14ac:dyDescent="0.25">
      <c r="A134" s="1253"/>
      <c r="B134" s="1270">
        <v>8110</v>
      </c>
      <c r="C134" s="1271">
        <v>4143</v>
      </c>
      <c r="D134" s="1272">
        <v>5</v>
      </c>
      <c r="E134" s="1272"/>
      <c r="F134" s="1272"/>
      <c r="G134" s="1273" t="s">
        <v>1243</v>
      </c>
      <c r="H134" s="1274">
        <f>+H135</f>
        <v>0</v>
      </c>
      <c r="I134" s="1274">
        <f>+I135</f>
        <v>0</v>
      </c>
      <c r="J134" s="1274">
        <f t="shared" si="19"/>
        <v>0</v>
      </c>
      <c r="K134" s="1274">
        <f>+K135</f>
        <v>0</v>
      </c>
      <c r="L134" s="1274">
        <f>+L135</f>
        <v>0</v>
      </c>
      <c r="M134" s="1275">
        <f t="shared" si="20"/>
        <v>0</v>
      </c>
      <c r="N134" s="1276">
        <f t="shared" si="21"/>
        <v>0</v>
      </c>
      <c r="P134" s="1261"/>
      <c r="Q134" s="1261"/>
      <c r="R134" s="1261"/>
      <c r="S134" s="1261"/>
      <c r="T134" s="1261"/>
      <c r="U134" s="1261"/>
      <c r="V134" s="1261"/>
      <c r="W134" s="1261"/>
    </row>
    <row r="135" spans="1:23" s="1269" customFormat="1" x14ac:dyDescent="0.25">
      <c r="A135" s="1253"/>
      <c r="B135" s="1277">
        <v>8110</v>
      </c>
      <c r="C135" s="1278">
        <v>4143</v>
      </c>
      <c r="D135" s="1279">
        <v>5</v>
      </c>
      <c r="E135" s="1279">
        <v>1</v>
      </c>
      <c r="F135" s="1279"/>
      <c r="G135" s="1280" t="s">
        <v>1243</v>
      </c>
      <c r="H135" s="1281">
        <f>SUM(H136)</f>
        <v>0</v>
      </c>
      <c r="I135" s="1281">
        <f>SUM(I136)</f>
        <v>0</v>
      </c>
      <c r="J135" s="1281">
        <f t="shared" si="19"/>
        <v>0</v>
      </c>
      <c r="K135" s="1281">
        <f>SUM(K136)</f>
        <v>0</v>
      </c>
      <c r="L135" s="1281">
        <f>SUM(L136)</f>
        <v>0</v>
      </c>
      <c r="M135" s="1282">
        <f t="shared" si="20"/>
        <v>0</v>
      </c>
      <c r="N135" s="1283">
        <f t="shared" si="21"/>
        <v>0</v>
      </c>
      <c r="P135" s="1261"/>
      <c r="Q135" s="1261"/>
      <c r="R135" s="1261"/>
      <c r="S135" s="1261"/>
      <c r="T135" s="1261"/>
      <c r="U135" s="1261"/>
      <c r="V135" s="1261"/>
      <c r="W135" s="1261"/>
    </row>
    <row r="136" spans="1:23" s="1269" customFormat="1" x14ac:dyDescent="0.25">
      <c r="A136" s="1253"/>
      <c r="B136" s="1284">
        <v>8110</v>
      </c>
      <c r="C136" s="1285">
        <v>4143</v>
      </c>
      <c r="D136" s="1286">
        <v>5</v>
      </c>
      <c r="E136" s="1286">
        <v>1</v>
      </c>
      <c r="F136" s="1286">
        <v>1</v>
      </c>
      <c r="G136" s="1287" t="s">
        <v>1243</v>
      </c>
      <c r="H136" s="1288"/>
      <c r="I136" s="1288"/>
      <c r="J136" s="1288">
        <f t="shared" si="19"/>
        <v>0</v>
      </c>
      <c r="K136" s="1288"/>
      <c r="L136" s="1288"/>
      <c r="M136" s="1289">
        <f t="shared" si="20"/>
        <v>0</v>
      </c>
      <c r="N136" s="1294">
        <f t="shared" si="21"/>
        <v>0</v>
      </c>
      <c r="P136" s="1261"/>
      <c r="Q136" s="1261"/>
      <c r="R136" s="1261"/>
      <c r="S136" s="1261"/>
      <c r="T136" s="1261"/>
      <c r="U136" s="1261"/>
      <c r="V136" s="1261"/>
      <c r="W136" s="1261"/>
    </row>
    <row r="137" spans="1:23" s="1269" customFormat="1" ht="27" x14ac:dyDescent="0.25">
      <c r="A137" s="1253"/>
      <c r="B137" s="1270">
        <v>8110</v>
      </c>
      <c r="C137" s="1271">
        <v>4143</v>
      </c>
      <c r="D137" s="1272">
        <v>6</v>
      </c>
      <c r="E137" s="1272"/>
      <c r="F137" s="1272"/>
      <c r="G137" s="1273" t="s">
        <v>2074</v>
      </c>
      <c r="H137" s="1274">
        <f>+H138</f>
        <v>0</v>
      </c>
      <c r="I137" s="1274">
        <f>+I138</f>
        <v>0</v>
      </c>
      <c r="J137" s="1274">
        <f t="shared" si="19"/>
        <v>0</v>
      </c>
      <c r="K137" s="1274">
        <f>+K138</f>
        <v>0</v>
      </c>
      <c r="L137" s="1274">
        <f>+L138</f>
        <v>0</v>
      </c>
      <c r="M137" s="1275">
        <f t="shared" si="20"/>
        <v>0</v>
      </c>
      <c r="N137" s="1276">
        <f t="shared" si="21"/>
        <v>0</v>
      </c>
      <c r="P137" s="1261"/>
      <c r="Q137" s="1261"/>
      <c r="R137" s="1261"/>
      <c r="S137" s="1261"/>
      <c r="T137" s="1261"/>
      <c r="U137" s="1261"/>
      <c r="V137" s="1261"/>
      <c r="W137" s="1261"/>
    </row>
    <row r="138" spans="1:23" s="1269" customFormat="1" ht="18" x14ac:dyDescent="0.25">
      <c r="A138" s="1253"/>
      <c r="B138" s="1277">
        <v>8110</v>
      </c>
      <c r="C138" s="1278">
        <v>4143</v>
      </c>
      <c r="D138" s="1279">
        <v>6</v>
      </c>
      <c r="E138" s="1279">
        <v>1</v>
      </c>
      <c r="F138" s="1279"/>
      <c r="G138" s="1280" t="s">
        <v>2074</v>
      </c>
      <c r="H138" s="1281">
        <f>SUM(H139)</f>
        <v>0</v>
      </c>
      <c r="I138" s="1281">
        <f>SUM(I139)</f>
        <v>0</v>
      </c>
      <c r="J138" s="1281">
        <f t="shared" si="19"/>
        <v>0</v>
      </c>
      <c r="K138" s="1281">
        <f>SUM(K139)</f>
        <v>0</v>
      </c>
      <c r="L138" s="1281">
        <f>SUM(L139)</f>
        <v>0</v>
      </c>
      <c r="M138" s="1282">
        <f t="shared" si="20"/>
        <v>0</v>
      </c>
      <c r="N138" s="1283">
        <f t="shared" si="21"/>
        <v>0</v>
      </c>
      <c r="P138" s="1261"/>
      <c r="Q138" s="1261"/>
      <c r="R138" s="1261"/>
      <c r="S138" s="1261"/>
      <c r="T138" s="1261"/>
      <c r="U138" s="1261"/>
      <c r="V138" s="1261"/>
      <c r="W138" s="1261"/>
    </row>
    <row r="139" spans="1:23" s="1269" customFormat="1" ht="21.75" customHeight="1" x14ac:dyDescent="0.25">
      <c r="A139" s="1253"/>
      <c r="B139" s="1284">
        <v>8110</v>
      </c>
      <c r="C139" s="1285">
        <v>4143</v>
      </c>
      <c r="D139" s="1286">
        <v>6</v>
      </c>
      <c r="E139" s="1286">
        <v>1</v>
      </c>
      <c r="F139" s="1286">
        <v>1</v>
      </c>
      <c r="G139" s="1307" t="s">
        <v>2074</v>
      </c>
      <c r="H139" s="1288"/>
      <c r="I139" s="1288"/>
      <c r="J139" s="1288">
        <f t="shared" si="19"/>
        <v>0</v>
      </c>
      <c r="K139" s="1288"/>
      <c r="L139" s="1288"/>
      <c r="M139" s="1289">
        <f t="shared" si="20"/>
        <v>0</v>
      </c>
      <c r="N139" s="1294">
        <f t="shared" si="21"/>
        <v>0</v>
      </c>
      <c r="P139" s="1261"/>
      <c r="Q139" s="1261"/>
      <c r="R139" s="1261"/>
      <c r="S139" s="1261"/>
      <c r="T139" s="1261"/>
      <c r="U139" s="1261"/>
      <c r="V139" s="1261"/>
      <c r="W139" s="1261"/>
    </row>
    <row r="140" spans="1:23" s="1269" customFormat="1" x14ac:dyDescent="0.25">
      <c r="A140" s="1253"/>
      <c r="B140" s="1270">
        <v>8110</v>
      </c>
      <c r="C140" s="1271">
        <v>4143</v>
      </c>
      <c r="D140" s="1272">
        <v>7</v>
      </c>
      <c r="E140" s="1272"/>
      <c r="F140" s="1272"/>
      <c r="G140" s="1273" t="s">
        <v>1244</v>
      </c>
      <c r="H140" s="1274">
        <f>+H141</f>
        <v>0</v>
      </c>
      <c r="I140" s="1274">
        <f>+I141</f>
        <v>0</v>
      </c>
      <c r="J140" s="1274">
        <f t="shared" ref="J140:J203" si="22">H140+I140</f>
        <v>0</v>
      </c>
      <c r="K140" s="1274">
        <f>+K141</f>
        <v>0</v>
      </c>
      <c r="L140" s="1274">
        <f>+L141</f>
        <v>0</v>
      </c>
      <c r="M140" s="1275">
        <f t="shared" ref="M140:M203" si="23">IFERROR(L140/J140*100,0)</f>
        <v>0</v>
      </c>
      <c r="N140" s="1276">
        <f t="shared" ref="N140:N203" si="24">L140-J140</f>
        <v>0</v>
      </c>
      <c r="P140" s="1261"/>
      <c r="Q140" s="1261"/>
      <c r="R140" s="1261"/>
      <c r="S140" s="1261"/>
      <c r="T140" s="1261"/>
      <c r="U140" s="1261"/>
      <c r="V140" s="1261"/>
      <c r="W140" s="1261"/>
    </row>
    <row r="141" spans="1:23" s="1269" customFormat="1" x14ac:dyDescent="0.25">
      <c r="A141" s="1253"/>
      <c r="B141" s="1277">
        <v>8110</v>
      </c>
      <c r="C141" s="1278">
        <v>4143</v>
      </c>
      <c r="D141" s="1279">
        <v>7</v>
      </c>
      <c r="E141" s="1279">
        <v>1</v>
      </c>
      <c r="F141" s="1279"/>
      <c r="G141" s="1280" t="s">
        <v>1244</v>
      </c>
      <c r="H141" s="1281">
        <f>SUM(H142)</f>
        <v>0</v>
      </c>
      <c r="I141" s="1281">
        <f>SUM(I142)</f>
        <v>0</v>
      </c>
      <c r="J141" s="1281">
        <f t="shared" si="22"/>
        <v>0</v>
      </c>
      <c r="K141" s="1281">
        <f>SUM(K142)</f>
        <v>0</v>
      </c>
      <c r="L141" s="1281">
        <f>SUM(L142)</f>
        <v>0</v>
      </c>
      <c r="M141" s="1282">
        <f t="shared" si="23"/>
        <v>0</v>
      </c>
      <c r="N141" s="1283">
        <f t="shared" si="24"/>
        <v>0</v>
      </c>
      <c r="P141" s="1261"/>
      <c r="Q141" s="1261"/>
      <c r="R141" s="1261"/>
      <c r="S141" s="1261"/>
      <c r="T141" s="1261"/>
      <c r="U141" s="1261"/>
      <c r="V141" s="1261"/>
      <c r="W141" s="1261"/>
    </row>
    <row r="142" spans="1:23" s="1269" customFormat="1" x14ac:dyDescent="0.25">
      <c r="A142" s="1253"/>
      <c r="B142" s="1284">
        <v>8110</v>
      </c>
      <c r="C142" s="1285">
        <v>4143</v>
      </c>
      <c r="D142" s="1286">
        <v>7</v>
      </c>
      <c r="E142" s="1286">
        <v>1</v>
      </c>
      <c r="F142" s="1286">
        <v>1</v>
      </c>
      <c r="G142" s="1287" t="s">
        <v>1244</v>
      </c>
      <c r="H142" s="1288"/>
      <c r="I142" s="1288"/>
      <c r="J142" s="1288">
        <f t="shared" si="22"/>
        <v>0</v>
      </c>
      <c r="K142" s="1288"/>
      <c r="L142" s="1288"/>
      <c r="M142" s="1289">
        <f t="shared" si="23"/>
        <v>0</v>
      </c>
      <c r="N142" s="1294">
        <f t="shared" si="24"/>
        <v>0</v>
      </c>
      <c r="P142" s="1261"/>
      <c r="Q142" s="1261"/>
      <c r="R142" s="1261"/>
      <c r="S142" s="1261"/>
      <c r="T142" s="1261"/>
      <c r="U142" s="1261"/>
      <c r="V142" s="1261"/>
      <c r="W142" s="1261"/>
    </row>
    <row r="143" spans="1:23" s="1269" customFormat="1" ht="18" x14ac:dyDescent="0.25">
      <c r="A143" s="1253"/>
      <c r="B143" s="1270">
        <v>8110</v>
      </c>
      <c r="C143" s="1271">
        <v>4143</v>
      </c>
      <c r="D143" s="1272">
        <v>8</v>
      </c>
      <c r="E143" s="1272"/>
      <c r="F143" s="1272"/>
      <c r="G143" s="1273" t="s">
        <v>1245</v>
      </c>
      <c r="H143" s="1274">
        <f>+H144</f>
        <v>0</v>
      </c>
      <c r="I143" s="1274">
        <f>+I144</f>
        <v>0</v>
      </c>
      <c r="J143" s="1274">
        <f t="shared" si="22"/>
        <v>0</v>
      </c>
      <c r="K143" s="1274">
        <f>+K144</f>
        <v>0</v>
      </c>
      <c r="L143" s="1274">
        <f>+L144</f>
        <v>0</v>
      </c>
      <c r="M143" s="1275">
        <f t="shared" si="23"/>
        <v>0</v>
      </c>
      <c r="N143" s="1276">
        <f t="shared" si="24"/>
        <v>0</v>
      </c>
      <c r="P143" s="1261"/>
      <c r="Q143" s="1261"/>
      <c r="R143" s="1261"/>
      <c r="S143" s="1261"/>
      <c r="T143" s="1261"/>
      <c r="U143" s="1261"/>
      <c r="V143" s="1261"/>
      <c r="W143" s="1261"/>
    </row>
    <row r="144" spans="1:23" s="1269" customFormat="1" ht="18" x14ac:dyDescent="0.25">
      <c r="A144" s="1253"/>
      <c r="B144" s="1277">
        <v>8110</v>
      </c>
      <c r="C144" s="1278">
        <v>4143</v>
      </c>
      <c r="D144" s="1279">
        <v>8</v>
      </c>
      <c r="E144" s="1279">
        <v>1</v>
      </c>
      <c r="F144" s="1279"/>
      <c r="G144" s="1280" t="s">
        <v>1245</v>
      </c>
      <c r="H144" s="1281">
        <f>SUM(H145)</f>
        <v>0</v>
      </c>
      <c r="I144" s="1281">
        <f>SUM(I145)</f>
        <v>0</v>
      </c>
      <c r="J144" s="1281">
        <f t="shared" si="22"/>
        <v>0</v>
      </c>
      <c r="K144" s="1281">
        <f>SUM(K145)</f>
        <v>0</v>
      </c>
      <c r="L144" s="1281">
        <f>SUM(L145)</f>
        <v>0</v>
      </c>
      <c r="M144" s="1282">
        <f t="shared" si="23"/>
        <v>0</v>
      </c>
      <c r="N144" s="1283">
        <f t="shared" si="24"/>
        <v>0</v>
      </c>
      <c r="P144" s="1261"/>
      <c r="Q144" s="1261"/>
      <c r="R144" s="1261"/>
      <c r="S144" s="1261"/>
      <c r="T144" s="1261"/>
      <c r="U144" s="1261"/>
      <c r="V144" s="1261"/>
      <c r="W144" s="1261"/>
    </row>
    <row r="145" spans="1:23" s="1269" customFormat="1" ht="21" customHeight="1" x14ac:dyDescent="0.25">
      <c r="A145" s="1253"/>
      <c r="B145" s="1284">
        <v>8110</v>
      </c>
      <c r="C145" s="1285">
        <v>4143</v>
      </c>
      <c r="D145" s="1286">
        <v>8</v>
      </c>
      <c r="E145" s="1286">
        <v>1</v>
      </c>
      <c r="F145" s="1286">
        <v>1</v>
      </c>
      <c r="G145" s="1307" t="s">
        <v>1245</v>
      </c>
      <c r="H145" s="1288"/>
      <c r="I145" s="1288"/>
      <c r="J145" s="1288">
        <f t="shared" si="22"/>
        <v>0</v>
      </c>
      <c r="K145" s="1288"/>
      <c r="L145" s="1288"/>
      <c r="M145" s="1289">
        <f t="shared" si="23"/>
        <v>0</v>
      </c>
      <c r="N145" s="1294">
        <f t="shared" si="24"/>
        <v>0</v>
      </c>
      <c r="P145" s="1261"/>
      <c r="Q145" s="1261"/>
      <c r="R145" s="1261"/>
      <c r="S145" s="1261"/>
      <c r="T145" s="1261"/>
      <c r="U145" s="1261"/>
      <c r="V145" s="1261"/>
      <c r="W145" s="1261"/>
    </row>
    <row r="146" spans="1:23" s="1269" customFormat="1" x14ac:dyDescent="0.25">
      <c r="A146" s="1253"/>
      <c r="B146" s="1270">
        <v>8110</v>
      </c>
      <c r="C146" s="1271">
        <v>4143</v>
      </c>
      <c r="D146" s="1272">
        <v>9</v>
      </c>
      <c r="E146" s="1272"/>
      <c r="F146" s="1272"/>
      <c r="G146" s="1273" t="s">
        <v>1246</v>
      </c>
      <c r="H146" s="1274">
        <f>+H147</f>
        <v>0</v>
      </c>
      <c r="I146" s="1274">
        <f>+I147</f>
        <v>0</v>
      </c>
      <c r="J146" s="1274">
        <f t="shared" si="22"/>
        <v>0</v>
      </c>
      <c r="K146" s="1274">
        <f>+K147</f>
        <v>0</v>
      </c>
      <c r="L146" s="1274">
        <f>+L147</f>
        <v>0</v>
      </c>
      <c r="M146" s="1275">
        <f t="shared" si="23"/>
        <v>0</v>
      </c>
      <c r="N146" s="1276">
        <f t="shared" si="24"/>
        <v>0</v>
      </c>
      <c r="P146" s="1261"/>
      <c r="Q146" s="1261"/>
      <c r="R146" s="1261"/>
      <c r="S146" s="1261"/>
      <c r="T146" s="1261"/>
      <c r="U146" s="1261"/>
      <c r="V146" s="1261"/>
      <c r="W146" s="1261"/>
    </row>
    <row r="147" spans="1:23" s="1269" customFormat="1" x14ac:dyDescent="0.25">
      <c r="A147" s="1253"/>
      <c r="B147" s="1277">
        <v>8110</v>
      </c>
      <c r="C147" s="1278">
        <v>4143</v>
      </c>
      <c r="D147" s="1279">
        <v>9</v>
      </c>
      <c r="E147" s="1279">
        <v>1</v>
      </c>
      <c r="F147" s="1279"/>
      <c r="G147" s="1280" t="s">
        <v>1246</v>
      </c>
      <c r="H147" s="1281">
        <f>SUM(H148)</f>
        <v>0</v>
      </c>
      <c r="I147" s="1281">
        <f>SUM(I148)</f>
        <v>0</v>
      </c>
      <c r="J147" s="1281">
        <f t="shared" si="22"/>
        <v>0</v>
      </c>
      <c r="K147" s="1281">
        <f>SUM(K148)</f>
        <v>0</v>
      </c>
      <c r="L147" s="1281">
        <f>SUM(L148)</f>
        <v>0</v>
      </c>
      <c r="M147" s="1282">
        <f t="shared" si="23"/>
        <v>0</v>
      </c>
      <c r="N147" s="1283">
        <f t="shared" si="24"/>
        <v>0</v>
      </c>
      <c r="P147" s="1261"/>
      <c r="Q147" s="1261"/>
      <c r="R147" s="1261"/>
      <c r="S147" s="1261"/>
      <c r="T147" s="1261"/>
      <c r="U147" s="1261"/>
      <c r="V147" s="1261"/>
      <c r="W147" s="1261"/>
    </row>
    <row r="148" spans="1:23" s="1269" customFormat="1" x14ac:dyDescent="0.25">
      <c r="A148" s="1253"/>
      <c r="B148" s="1284">
        <v>8110</v>
      </c>
      <c r="C148" s="1285">
        <v>4143</v>
      </c>
      <c r="D148" s="1286">
        <v>9</v>
      </c>
      <c r="E148" s="1286">
        <v>1</v>
      </c>
      <c r="F148" s="1286">
        <v>1</v>
      </c>
      <c r="G148" s="1287" t="s">
        <v>1246</v>
      </c>
      <c r="H148" s="1288"/>
      <c r="I148" s="1288"/>
      <c r="J148" s="1288">
        <f t="shared" si="22"/>
        <v>0</v>
      </c>
      <c r="K148" s="1288"/>
      <c r="L148" s="1288"/>
      <c r="M148" s="1289">
        <f t="shared" si="23"/>
        <v>0</v>
      </c>
      <c r="N148" s="1294">
        <f t="shared" si="24"/>
        <v>0</v>
      </c>
      <c r="P148" s="1261"/>
      <c r="Q148" s="1261"/>
      <c r="R148" s="1261"/>
      <c r="S148" s="1261"/>
      <c r="T148" s="1261"/>
      <c r="U148" s="1261"/>
      <c r="V148" s="1261"/>
      <c r="W148" s="1261"/>
    </row>
    <row r="149" spans="1:23" s="1269" customFormat="1" x14ac:dyDescent="0.25">
      <c r="A149" s="1253"/>
      <c r="B149" s="1270">
        <v>8110</v>
      </c>
      <c r="C149" s="1271">
        <v>4143</v>
      </c>
      <c r="D149" s="1272">
        <v>10</v>
      </c>
      <c r="E149" s="1272"/>
      <c r="F149" s="1272"/>
      <c r="G149" s="1273" t="s">
        <v>1247</v>
      </c>
      <c r="H149" s="1274">
        <f>+H150</f>
        <v>0</v>
      </c>
      <c r="I149" s="1274">
        <f>+I150</f>
        <v>0</v>
      </c>
      <c r="J149" s="1274">
        <f t="shared" si="22"/>
        <v>0</v>
      </c>
      <c r="K149" s="1274">
        <f>+K150</f>
        <v>0</v>
      </c>
      <c r="L149" s="1274">
        <f>+L150</f>
        <v>0</v>
      </c>
      <c r="M149" s="1275">
        <f t="shared" si="23"/>
        <v>0</v>
      </c>
      <c r="N149" s="1276">
        <f t="shared" si="24"/>
        <v>0</v>
      </c>
      <c r="P149" s="1261"/>
      <c r="Q149" s="1261"/>
      <c r="R149" s="1261"/>
      <c r="S149" s="1261"/>
      <c r="T149" s="1261"/>
      <c r="U149" s="1261"/>
      <c r="V149" s="1261"/>
      <c r="W149" s="1261"/>
    </row>
    <row r="150" spans="1:23" s="1269" customFormat="1" x14ac:dyDescent="0.25">
      <c r="A150" s="1253"/>
      <c r="B150" s="1277">
        <v>8110</v>
      </c>
      <c r="C150" s="1278">
        <v>4143</v>
      </c>
      <c r="D150" s="1279">
        <v>10</v>
      </c>
      <c r="E150" s="1279">
        <v>1</v>
      </c>
      <c r="F150" s="1279"/>
      <c r="G150" s="1280" t="s">
        <v>1247</v>
      </c>
      <c r="H150" s="1281">
        <f>SUM(H151)</f>
        <v>0</v>
      </c>
      <c r="I150" s="1281">
        <f>SUM(I151)</f>
        <v>0</v>
      </c>
      <c r="J150" s="1281">
        <f t="shared" si="22"/>
        <v>0</v>
      </c>
      <c r="K150" s="1281">
        <f>SUM(K151)</f>
        <v>0</v>
      </c>
      <c r="L150" s="1281">
        <f>SUM(L151)</f>
        <v>0</v>
      </c>
      <c r="M150" s="1282">
        <f t="shared" si="23"/>
        <v>0</v>
      </c>
      <c r="N150" s="1283">
        <f t="shared" si="24"/>
        <v>0</v>
      </c>
      <c r="P150" s="1261"/>
      <c r="Q150" s="1261"/>
      <c r="R150" s="1261"/>
      <c r="S150" s="1261"/>
      <c r="T150" s="1261"/>
      <c r="U150" s="1261"/>
      <c r="V150" s="1261"/>
      <c r="W150" s="1261"/>
    </row>
    <row r="151" spans="1:23" s="1269" customFormat="1" x14ac:dyDescent="0.25">
      <c r="A151" s="1253"/>
      <c r="B151" s="1284">
        <v>8110</v>
      </c>
      <c r="C151" s="1285">
        <v>4143</v>
      </c>
      <c r="D151" s="1286">
        <v>10</v>
      </c>
      <c r="E151" s="1286">
        <v>1</v>
      </c>
      <c r="F151" s="1286">
        <v>1</v>
      </c>
      <c r="G151" s="1287" t="s">
        <v>1247</v>
      </c>
      <c r="H151" s="1288"/>
      <c r="I151" s="1288"/>
      <c r="J151" s="1288">
        <f t="shared" si="22"/>
        <v>0</v>
      </c>
      <c r="K151" s="1288"/>
      <c r="L151" s="1288"/>
      <c r="M151" s="1289">
        <f t="shared" si="23"/>
        <v>0</v>
      </c>
      <c r="N151" s="1294">
        <f t="shared" si="24"/>
        <v>0</v>
      </c>
      <c r="P151" s="1261"/>
      <c r="Q151" s="1261"/>
      <c r="R151" s="1261"/>
      <c r="S151" s="1261"/>
      <c r="T151" s="1261"/>
      <c r="U151" s="1261"/>
      <c r="V151" s="1261"/>
      <c r="W151" s="1261"/>
    </row>
    <row r="152" spans="1:23" s="1269" customFormat="1" x14ac:dyDescent="0.25">
      <c r="A152" s="1253"/>
      <c r="B152" s="1270">
        <v>8110</v>
      </c>
      <c r="C152" s="1271">
        <v>4143</v>
      </c>
      <c r="D152" s="1272">
        <v>11</v>
      </c>
      <c r="E152" s="1272"/>
      <c r="F152" s="1272"/>
      <c r="G152" s="1273" t="s">
        <v>1248</v>
      </c>
      <c r="H152" s="1274">
        <f>+H153</f>
        <v>0</v>
      </c>
      <c r="I152" s="1274">
        <f>+I153</f>
        <v>0</v>
      </c>
      <c r="J152" s="1274">
        <f t="shared" si="22"/>
        <v>0</v>
      </c>
      <c r="K152" s="1274">
        <f>+K153</f>
        <v>0</v>
      </c>
      <c r="L152" s="1274">
        <f>+L153</f>
        <v>0</v>
      </c>
      <c r="M152" s="1275">
        <f t="shared" si="23"/>
        <v>0</v>
      </c>
      <c r="N152" s="1276">
        <f t="shared" si="24"/>
        <v>0</v>
      </c>
      <c r="P152" s="1261"/>
      <c r="Q152" s="1261"/>
      <c r="R152" s="1261"/>
      <c r="S152" s="1261"/>
      <c r="T152" s="1261"/>
      <c r="U152" s="1261"/>
      <c r="V152" s="1261"/>
      <c r="W152" s="1261"/>
    </row>
    <row r="153" spans="1:23" s="1269" customFormat="1" x14ac:dyDescent="0.25">
      <c r="A153" s="1253"/>
      <c r="B153" s="1277">
        <v>8110</v>
      </c>
      <c r="C153" s="1278">
        <v>4143</v>
      </c>
      <c r="D153" s="1279">
        <v>11</v>
      </c>
      <c r="E153" s="1279">
        <v>1</v>
      </c>
      <c r="F153" s="1279"/>
      <c r="G153" s="1280" t="s">
        <v>1248</v>
      </c>
      <c r="H153" s="1281">
        <f>SUM(H154)</f>
        <v>0</v>
      </c>
      <c r="I153" s="1281">
        <f>SUM(I154)</f>
        <v>0</v>
      </c>
      <c r="J153" s="1281">
        <f t="shared" si="22"/>
        <v>0</v>
      </c>
      <c r="K153" s="1281">
        <f>SUM(K154)</f>
        <v>0</v>
      </c>
      <c r="L153" s="1281">
        <f>SUM(L154)</f>
        <v>0</v>
      </c>
      <c r="M153" s="1282">
        <f t="shared" si="23"/>
        <v>0</v>
      </c>
      <c r="N153" s="1283">
        <f t="shared" si="24"/>
        <v>0</v>
      </c>
      <c r="P153" s="1261"/>
      <c r="Q153" s="1261"/>
      <c r="R153" s="1261"/>
      <c r="S153" s="1261"/>
      <c r="T153" s="1261"/>
      <c r="U153" s="1261"/>
      <c r="V153" s="1261"/>
      <c r="W153" s="1261"/>
    </row>
    <row r="154" spans="1:23" s="1269" customFormat="1" x14ac:dyDescent="0.25">
      <c r="A154" s="1253"/>
      <c r="B154" s="1284">
        <v>8110</v>
      </c>
      <c r="C154" s="1285">
        <v>4143</v>
      </c>
      <c r="D154" s="1286">
        <v>11</v>
      </c>
      <c r="E154" s="1286">
        <v>1</v>
      </c>
      <c r="F154" s="1286">
        <v>1</v>
      </c>
      <c r="G154" s="1287" t="s">
        <v>1248</v>
      </c>
      <c r="H154" s="1288"/>
      <c r="I154" s="1288"/>
      <c r="J154" s="1288">
        <f t="shared" si="22"/>
        <v>0</v>
      </c>
      <c r="K154" s="1288"/>
      <c r="L154" s="1288"/>
      <c r="M154" s="1289">
        <f t="shared" si="23"/>
        <v>0</v>
      </c>
      <c r="N154" s="1294">
        <f t="shared" si="24"/>
        <v>0</v>
      </c>
      <c r="P154" s="1261"/>
      <c r="Q154" s="1261"/>
      <c r="R154" s="1261"/>
      <c r="S154" s="1261"/>
      <c r="T154" s="1261"/>
      <c r="U154" s="1261"/>
      <c r="V154" s="1261"/>
      <c r="W154" s="1261"/>
    </row>
    <row r="155" spans="1:23" s="1269" customFormat="1" ht="18" x14ac:dyDescent="0.25">
      <c r="A155" s="1253"/>
      <c r="B155" s="1270">
        <v>8110</v>
      </c>
      <c r="C155" s="1271">
        <v>4143</v>
      </c>
      <c r="D155" s="1272">
        <v>12</v>
      </c>
      <c r="E155" s="1272"/>
      <c r="F155" s="1272"/>
      <c r="G155" s="1273" t="s">
        <v>1249</v>
      </c>
      <c r="H155" s="1274">
        <f>+H156</f>
        <v>0</v>
      </c>
      <c r="I155" s="1274">
        <f>+I156</f>
        <v>0</v>
      </c>
      <c r="J155" s="1274">
        <f t="shared" si="22"/>
        <v>0</v>
      </c>
      <c r="K155" s="1274">
        <f>+K156</f>
        <v>0</v>
      </c>
      <c r="L155" s="1274">
        <f>+L156</f>
        <v>0</v>
      </c>
      <c r="M155" s="1275">
        <f t="shared" si="23"/>
        <v>0</v>
      </c>
      <c r="N155" s="1276">
        <f t="shared" si="24"/>
        <v>0</v>
      </c>
      <c r="P155" s="1261"/>
      <c r="Q155" s="1261"/>
      <c r="R155" s="1261"/>
      <c r="S155" s="1261"/>
      <c r="T155" s="1261"/>
      <c r="U155" s="1261"/>
      <c r="V155" s="1261"/>
      <c r="W155" s="1261"/>
    </row>
    <row r="156" spans="1:23" s="1269" customFormat="1" ht="18" x14ac:dyDescent="0.25">
      <c r="A156" s="1253"/>
      <c r="B156" s="1277">
        <v>8110</v>
      </c>
      <c r="C156" s="1278">
        <v>4143</v>
      </c>
      <c r="D156" s="1279">
        <v>12</v>
      </c>
      <c r="E156" s="1279">
        <v>1</v>
      </c>
      <c r="F156" s="1279"/>
      <c r="G156" s="1280" t="s">
        <v>1249</v>
      </c>
      <c r="H156" s="1281">
        <f>SUM(H157)</f>
        <v>0</v>
      </c>
      <c r="I156" s="1281">
        <f>SUM(I157)</f>
        <v>0</v>
      </c>
      <c r="J156" s="1281">
        <f t="shared" si="22"/>
        <v>0</v>
      </c>
      <c r="K156" s="1281">
        <f>SUM(K157)</f>
        <v>0</v>
      </c>
      <c r="L156" s="1281">
        <f>SUM(L157)</f>
        <v>0</v>
      </c>
      <c r="M156" s="1282">
        <f t="shared" si="23"/>
        <v>0</v>
      </c>
      <c r="N156" s="1283">
        <f t="shared" si="24"/>
        <v>0</v>
      </c>
      <c r="P156" s="1261"/>
      <c r="Q156" s="1261"/>
      <c r="R156" s="1261"/>
      <c r="S156" s="1261"/>
      <c r="T156" s="1261"/>
      <c r="U156" s="1261"/>
      <c r="V156" s="1261"/>
      <c r="W156" s="1261"/>
    </row>
    <row r="157" spans="1:23" s="1269" customFormat="1" ht="21" customHeight="1" x14ac:dyDescent="0.25">
      <c r="A157" s="1253"/>
      <c r="B157" s="1284">
        <v>8110</v>
      </c>
      <c r="C157" s="1285">
        <v>4143</v>
      </c>
      <c r="D157" s="1286">
        <v>12</v>
      </c>
      <c r="E157" s="1286">
        <v>1</v>
      </c>
      <c r="F157" s="1286">
        <v>1</v>
      </c>
      <c r="G157" s="1307" t="s">
        <v>1249</v>
      </c>
      <c r="H157" s="1288"/>
      <c r="I157" s="1288"/>
      <c r="J157" s="1288">
        <f t="shared" si="22"/>
        <v>0</v>
      </c>
      <c r="K157" s="1288"/>
      <c r="L157" s="1288"/>
      <c r="M157" s="1289">
        <f t="shared" si="23"/>
        <v>0</v>
      </c>
      <c r="N157" s="1294">
        <f t="shared" si="24"/>
        <v>0</v>
      </c>
      <c r="P157" s="1261"/>
      <c r="Q157" s="1261"/>
      <c r="R157" s="1261"/>
      <c r="S157" s="1261"/>
      <c r="T157" s="1261"/>
      <c r="U157" s="1261"/>
      <c r="V157" s="1261"/>
      <c r="W157" s="1261"/>
    </row>
    <row r="158" spans="1:23" s="1269" customFormat="1" x14ac:dyDescent="0.25">
      <c r="A158" s="1253"/>
      <c r="B158" s="1262">
        <v>8110</v>
      </c>
      <c r="C158" s="1263">
        <v>4144</v>
      </c>
      <c r="D158" s="1264"/>
      <c r="E158" s="1264"/>
      <c r="F158" s="1264"/>
      <c r="G158" s="1265" t="s">
        <v>1250</v>
      </c>
      <c r="H158" s="1266">
        <f t="shared" ref="H158:I160" si="25">SUM(H159)</f>
        <v>0</v>
      </c>
      <c r="I158" s="1266">
        <f t="shared" si="25"/>
        <v>0</v>
      </c>
      <c r="J158" s="1266">
        <f t="shared" si="22"/>
        <v>0</v>
      </c>
      <c r="K158" s="1266">
        <f t="shared" ref="K158:L160" si="26">SUM(K159)</f>
        <v>0</v>
      </c>
      <c r="L158" s="1266">
        <f t="shared" si="26"/>
        <v>0</v>
      </c>
      <c r="M158" s="1267">
        <f t="shared" si="23"/>
        <v>0</v>
      </c>
      <c r="N158" s="1268">
        <f t="shared" si="24"/>
        <v>0</v>
      </c>
      <c r="P158" s="1261"/>
      <c r="Q158" s="1261"/>
      <c r="R158" s="1261"/>
      <c r="S158" s="1261"/>
      <c r="T158" s="1261"/>
      <c r="U158" s="1261"/>
      <c r="V158" s="1261"/>
      <c r="W158" s="1261"/>
    </row>
    <row r="159" spans="1:23" s="1269" customFormat="1" ht="11.25" customHeight="1" x14ac:dyDescent="0.25">
      <c r="A159" s="1253"/>
      <c r="B159" s="1270">
        <v>8110</v>
      </c>
      <c r="C159" s="1271">
        <v>4144</v>
      </c>
      <c r="D159" s="1272">
        <v>1</v>
      </c>
      <c r="E159" s="1272"/>
      <c r="F159" s="1272"/>
      <c r="G159" s="1273" t="s">
        <v>1250</v>
      </c>
      <c r="H159" s="1274">
        <f t="shared" si="25"/>
        <v>0</v>
      </c>
      <c r="I159" s="1274">
        <f t="shared" si="25"/>
        <v>0</v>
      </c>
      <c r="J159" s="1274">
        <f t="shared" si="22"/>
        <v>0</v>
      </c>
      <c r="K159" s="1274">
        <f t="shared" si="26"/>
        <v>0</v>
      </c>
      <c r="L159" s="1274">
        <f t="shared" si="26"/>
        <v>0</v>
      </c>
      <c r="M159" s="1275">
        <f t="shared" si="23"/>
        <v>0</v>
      </c>
      <c r="N159" s="1276">
        <f t="shared" si="24"/>
        <v>0</v>
      </c>
      <c r="P159" s="1261"/>
      <c r="Q159" s="1261"/>
      <c r="R159" s="1261"/>
      <c r="S159" s="1261"/>
      <c r="T159" s="1261"/>
      <c r="U159" s="1261"/>
      <c r="V159" s="1261"/>
      <c r="W159" s="1261"/>
    </row>
    <row r="160" spans="1:23" s="1269" customFormat="1" x14ac:dyDescent="0.25">
      <c r="A160" s="1253"/>
      <c r="B160" s="1277">
        <v>8110</v>
      </c>
      <c r="C160" s="1278">
        <v>4144</v>
      </c>
      <c r="D160" s="1279">
        <v>1</v>
      </c>
      <c r="E160" s="1279">
        <v>1</v>
      </c>
      <c r="F160" s="1279"/>
      <c r="G160" s="1280" t="s">
        <v>1250</v>
      </c>
      <c r="H160" s="1281">
        <f t="shared" si="25"/>
        <v>0</v>
      </c>
      <c r="I160" s="1281">
        <f t="shared" si="25"/>
        <v>0</v>
      </c>
      <c r="J160" s="1281">
        <f t="shared" si="22"/>
        <v>0</v>
      </c>
      <c r="K160" s="1281">
        <f t="shared" si="26"/>
        <v>0</v>
      </c>
      <c r="L160" s="1281">
        <f t="shared" si="26"/>
        <v>0</v>
      </c>
      <c r="M160" s="1282">
        <f t="shared" si="23"/>
        <v>0</v>
      </c>
      <c r="N160" s="1283">
        <f t="shared" si="24"/>
        <v>0</v>
      </c>
      <c r="P160" s="1261"/>
      <c r="Q160" s="1261"/>
      <c r="R160" s="1261"/>
      <c r="S160" s="1261"/>
      <c r="T160" s="1261"/>
      <c r="U160" s="1261"/>
      <c r="V160" s="1261"/>
      <c r="W160" s="1261"/>
    </row>
    <row r="161" spans="1:23" s="1269" customFormat="1" x14ac:dyDescent="0.25">
      <c r="A161" s="1253"/>
      <c r="B161" s="1284">
        <v>8110</v>
      </c>
      <c r="C161" s="1285">
        <v>4144</v>
      </c>
      <c r="D161" s="1286">
        <v>1</v>
      </c>
      <c r="E161" s="1286">
        <v>1</v>
      </c>
      <c r="F161" s="1286">
        <v>1</v>
      </c>
      <c r="G161" s="1287" t="s">
        <v>1250</v>
      </c>
      <c r="H161" s="1288"/>
      <c r="I161" s="1288"/>
      <c r="J161" s="1291">
        <f t="shared" si="22"/>
        <v>0</v>
      </c>
      <c r="K161" s="1288"/>
      <c r="L161" s="1288"/>
      <c r="M161" s="1292">
        <f t="shared" si="23"/>
        <v>0</v>
      </c>
      <c r="N161" s="1294">
        <f t="shared" si="24"/>
        <v>0</v>
      </c>
      <c r="P161" s="1261"/>
      <c r="Q161" s="1261"/>
      <c r="R161" s="1261"/>
      <c r="S161" s="1261"/>
      <c r="T161" s="1261"/>
      <c r="U161" s="1261"/>
      <c r="V161" s="1261"/>
      <c r="W161" s="1261"/>
    </row>
    <row r="162" spans="1:23" s="1269" customFormat="1" x14ac:dyDescent="0.25">
      <c r="A162" s="1253"/>
      <c r="B162" s="1262">
        <v>8110</v>
      </c>
      <c r="C162" s="1263">
        <v>4145</v>
      </c>
      <c r="D162" s="1264"/>
      <c r="E162" s="1264"/>
      <c r="F162" s="1264"/>
      <c r="G162" s="1265" t="s">
        <v>1251</v>
      </c>
      <c r="H162" s="1266">
        <f>SUM(H163)</f>
        <v>0</v>
      </c>
      <c r="I162" s="1266">
        <f>SUM(I163)</f>
        <v>0</v>
      </c>
      <c r="J162" s="1266">
        <f t="shared" si="22"/>
        <v>0</v>
      </c>
      <c r="K162" s="1266">
        <f>SUM(K163)</f>
        <v>0</v>
      </c>
      <c r="L162" s="1266">
        <f>SUM(L163)</f>
        <v>0</v>
      </c>
      <c r="M162" s="1267">
        <f t="shared" si="23"/>
        <v>0</v>
      </c>
      <c r="N162" s="1268">
        <f t="shared" si="24"/>
        <v>0</v>
      </c>
      <c r="P162" s="1261"/>
      <c r="Q162" s="1261"/>
      <c r="R162" s="1261"/>
      <c r="S162" s="1261"/>
      <c r="T162" s="1261"/>
      <c r="U162" s="1261"/>
      <c r="V162" s="1261"/>
      <c r="W162" s="1261"/>
    </row>
    <row r="163" spans="1:23" s="1269" customFormat="1" x14ac:dyDescent="0.25">
      <c r="A163" s="1253"/>
      <c r="B163" s="1270">
        <v>8110</v>
      </c>
      <c r="C163" s="1271">
        <v>4145</v>
      </c>
      <c r="D163" s="1272">
        <v>1</v>
      </c>
      <c r="E163" s="1272"/>
      <c r="F163" s="1272"/>
      <c r="G163" s="1273" t="s">
        <v>1251</v>
      </c>
      <c r="H163" s="1274">
        <f>SUM(H164)</f>
        <v>0</v>
      </c>
      <c r="I163" s="1274">
        <f>SUM(I164)</f>
        <v>0</v>
      </c>
      <c r="J163" s="1274">
        <f t="shared" si="22"/>
        <v>0</v>
      </c>
      <c r="K163" s="1274">
        <f>SUM(K164:K168)</f>
        <v>0</v>
      </c>
      <c r="L163" s="1274">
        <f>SUM(L164)</f>
        <v>0</v>
      </c>
      <c r="M163" s="1275">
        <f t="shared" si="23"/>
        <v>0</v>
      </c>
      <c r="N163" s="1276">
        <f t="shared" si="24"/>
        <v>0</v>
      </c>
      <c r="P163" s="1261"/>
      <c r="Q163" s="1261"/>
      <c r="R163" s="1261"/>
      <c r="S163" s="1261"/>
      <c r="T163" s="1261"/>
      <c r="U163" s="1261"/>
      <c r="V163" s="1261"/>
      <c r="W163" s="1261"/>
    </row>
    <row r="164" spans="1:23" s="1269" customFormat="1" x14ac:dyDescent="0.25">
      <c r="A164" s="1253"/>
      <c r="B164" s="1277">
        <v>8110</v>
      </c>
      <c r="C164" s="1278">
        <v>4145</v>
      </c>
      <c r="D164" s="1279">
        <v>1</v>
      </c>
      <c r="E164" s="1279">
        <v>1</v>
      </c>
      <c r="F164" s="1279"/>
      <c r="G164" s="1280" t="s">
        <v>1251</v>
      </c>
      <c r="H164" s="1281">
        <f>SUM(H165:H168)</f>
        <v>0</v>
      </c>
      <c r="I164" s="1281">
        <f>SUM(I165:I168)</f>
        <v>0</v>
      </c>
      <c r="J164" s="1281">
        <f t="shared" si="22"/>
        <v>0</v>
      </c>
      <c r="K164" s="1281">
        <f>SUM(K165:K168)</f>
        <v>0</v>
      </c>
      <c r="L164" s="1281">
        <f>SUM(L165:L168)</f>
        <v>0</v>
      </c>
      <c r="M164" s="1282">
        <f t="shared" si="23"/>
        <v>0</v>
      </c>
      <c r="N164" s="1283">
        <f t="shared" si="24"/>
        <v>0</v>
      </c>
      <c r="P164" s="1261"/>
      <c r="Q164" s="1261"/>
      <c r="R164" s="1261"/>
      <c r="S164" s="1261"/>
      <c r="T164" s="1261"/>
      <c r="U164" s="1261"/>
      <c r="V164" s="1261"/>
      <c r="W164" s="1261"/>
    </row>
    <row r="165" spans="1:23" s="1269" customFormat="1" x14ac:dyDescent="0.25">
      <c r="A165" s="1253"/>
      <c r="B165" s="1308">
        <v>8110</v>
      </c>
      <c r="C165" s="1285">
        <v>4145</v>
      </c>
      <c r="D165" s="1286">
        <v>1</v>
      </c>
      <c r="E165" s="1286">
        <v>1</v>
      </c>
      <c r="F165" s="1286">
        <v>1</v>
      </c>
      <c r="G165" s="1287" t="s">
        <v>910</v>
      </c>
      <c r="H165" s="1288"/>
      <c r="I165" s="1288"/>
      <c r="J165" s="1309">
        <f t="shared" si="22"/>
        <v>0</v>
      </c>
      <c r="K165" s="1288"/>
      <c r="L165" s="1288"/>
      <c r="M165" s="1310">
        <f t="shared" si="23"/>
        <v>0</v>
      </c>
      <c r="N165" s="1311">
        <f t="shared" si="24"/>
        <v>0</v>
      </c>
      <c r="P165" s="1261"/>
      <c r="Q165" s="1261"/>
      <c r="R165" s="1261"/>
      <c r="S165" s="1261"/>
      <c r="T165" s="1261"/>
      <c r="U165" s="1261"/>
      <c r="V165" s="1261"/>
      <c r="W165" s="1261"/>
    </row>
    <row r="166" spans="1:23" s="1269" customFormat="1" x14ac:dyDescent="0.25">
      <c r="A166" s="1253"/>
      <c r="B166" s="1308">
        <v>8110</v>
      </c>
      <c r="C166" s="1285">
        <v>4145</v>
      </c>
      <c r="D166" s="1286">
        <v>1</v>
      </c>
      <c r="E166" s="1286">
        <v>1</v>
      </c>
      <c r="F166" s="1286">
        <v>2</v>
      </c>
      <c r="G166" s="1287" t="s">
        <v>911</v>
      </c>
      <c r="H166" s="1288"/>
      <c r="I166" s="1288"/>
      <c r="J166" s="1309">
        <f t="shared" si="22"/>
        <v>0</v>
      </c>
      <c r="K166" s="1288"/>
      <c r="L166" s="1288"/>
      <c r="M166" s="1310">
        <f t="shared" si="23"/>
        <v>0</v>
      </c>
      <c r="N166" s="1311">
        <f t="shared" si="24"/>
        <v>0</v>
      </c>
      <c r="P166" s="1261"/>
      <c r="Q166" s="1261"/>
      <c r="R166" s="1261"/>
      <c r="S166" s="1261"/>
      <c r="T166" s="1261"/>
      <c r="U166" s="1261"/>
      <c r="V166" s="1261"/>
      <c r="W166" s="1261"/>
    </row>
    <row r="167" spans="1:23" s="1269" customFormat="1" x14ac:dyDescent="0.25">
      <c r="A167" s="1253"/>
      <c r="B167" s="1308">
        <v>8110</v>
      </c>
      <c r="C167" s="1285">
        <v>4145</v>
      </c>
      <c r="D167" s="1286">
        <v>1</v>
      </c>
      <c r="E167" s="1286">
        <v>1</v>
      </c>
      <c r="F167" s="1286">
        <v>3</v>
      </c>
      <c r="G167" s="1287" t="s">
        <v>1199</v>
      </c>
      <c r="H167" s="1288"/>
      <c r="I167" s="1288"/>
      <c r="J167" s="1288">
        <f t="shared" si="22"/>
        <v>0</v>
      </c>
      <c r="K167" s="1288"/>
      <c r="L167" s="1288"/>
      <c r="M167" s="1289">
        <f t="shared" si="23"/>
        <v>0</v>
      </c>
      <c r="N167" s="1290">
        <f t="shared" si="24"/>
        <v>0</v>
      </c>
      <c r="P167" s="1261"/>
      <c r="Q167" s="1261"/>
      <c r="R167" s="1261"/>
      <c r="S167" s="1261"/>
      <c r="T167" s="1261"/>
      <c r="U167" s="1261"/>
      <c r="V167" s="1261"/>
      <c r="W167" s="1261"/>
    </row>
    <row r="168" spans="1:23" s="1269" customFormat="1" ht="21" customHeight="1" x14ac:dyDescent="0.25">
      <c r="A168" s="1253"/>
      <c r="B168" s="1284">
        <v>8110</v>
      </c>
      <c r="C168" s="1285">
        <v>4145</v>
      </c>
      <c r="D168" s="1286">
        <v>1</v>
      </c>
      <c r="E168" s="1286">
        <v>1</v>
      </c>
      <c r="F168" s="1286">
        <v>4</v>
      </c>
      <c r="G168" s="1287" t="s">
        <v>1200</v>
      </c>
      <c r="H168" s="1288"/>
      <c r="I168" s="1288"/>
      <c r="J168" s="1291">
        <f t="shared" si="22"/>
        <v>0</v>
      </c>
      <c r="K168" s="1288"/>
      <c r="L168" s="1288"/>
      <c r="M168" s="1292">
        <f t="shared" si="23"/>
        <v>0</v>
      </c>
      <c r="N168" s="1294">
        <f t="shared" si="24"/>
        <v>0</v>
      </c>
      <c r="P168" s="1261"/>
      <c r="Q168" s="1261"/>
      <c r="R168" s="1261"/>
      <c r="S168" s="1261"/>
      <c r="T168" s="1261"/>
      <c r="U168" s="1261"/>
      <c r="V168" s="1261"/>
      <c r="W168" s="1261"/>
    </row>
    <row r="169" spans="1:23" s="1269" customFormat="1" ht="27" x14ac:dyDescent="0.25">
      <c r="A169" s="1253"/>
      <c r="B169" s="1262">
        <v>8110</v>
      </c>
      <c r="C169" s="1263">
        <v>4149</v>
      </c>
      <c r="D169" s="1264"/>
      <c r="E169" s="1264"/>
      <c r="F169" s="1264"/>
      <c r="G169" s="1265" t="s">
        <v>1252</v>
      </c>
      <c r="H169" s="1266">
        <f>SUM(H170)</f>
        <v>0</v>
      </c>
      <c r="I169" s="1266">
        <f>SUM(I170)</f>
        <v>0</v>
      </c>
      <c r="J169" s="1266">
        <f t="shared" si="22"/>
        <v>0</v>
      </c>
      <c r="K169" s="1266">
        <f>SUM(K170)</f>
        <v>0</v>
      </c>
      <c r="L169" s="1266">
        <f>SUM(L170)</f>
        <v>0</v>
      </c>
      <c r="M169" s="1267">
        <f t="shared" si="23"/>
        <v>0</v>
      </c>
      <c r="N169" s="1268">
        <f t="shared" si="24"/>
        <v>0</v>
      </c>
      <c r="P169" s="1261"/>
      <c r="Q169" s="1261"/>
      <c r="R169" s="1261"/>
      <c r="S169" s="1261"/>
      <c r="T169" s="1261"/>
      <c r="U169" s="1261"/>
      <c r="V169" s="1261"/>
      <c r="W169" s="1261"/>
    </row>
    <row r="170" spans="1:23" s="1269" customFormat="1" ht="27" x14ac:dyDescent="0.25">
      <c r="A170" s="1253"/>
      <c r="B170" s="1270">
        <v>8110</v>
      </c>
      <c r="C170" s="1271">
        <v>4149</v>
      </c>
      <c r="D170" s="1272">
        <v>1</v>
      </c>
      <c r="E170" s="1272"/>
      <c r="F170" s="1272"/>
      <c r="G170" s="1273" t="s">
        <v>1252</v>
      </c>
      <c r="H170" s="1274">
        <f>SUM(H171)</f>
        <v>0</v>
      </c>
      <c r="I170" s="1274">
        <f>SUM(I171)</f>
        <v>0</v>
      </c>
      <c r="J170" s="1274">
        <f t="shared" si="22"/>
        <v>0</v>
      </c>
      <c r="K170" s="1274">
        <f>SUM(K171)</f>
        <v>0</v>
      </c>
      <c r="L170" s="1274">
        <f>SUM(L171)</f>
        <v>0</v>
      </c>
      <c r="M170" s="1275">
        <f t="shared" si="23"/>
        <v>0</v>
      </c>
      <c r="N170" s="1276">
        <f t="shared" si="24"/>
        <v>0</v>
      </c>
      <c r="P170" s="1261"/>
      <c r="Q170" s="1261"/>
      <c r="R170" s="1261"/>
      <c r="S170" s="1261"/>
      <c r="T170" s="1261"/>
      <c r="U170" s="1261"/>
      <c r="V170" s="1261"/>
      <c r="W170" s="1261"/>
    </row>
    <row r="171" spans="1:23" s="1269" customFormat="1" ht="18" x14ac:dyDescent="0.25">
      <c r="A171" s="1253"/>
      <c r="B171" s="1277">
        <v>8110</v>
      </c>
      <c r="C171" s="1278">
        <v>4149</v>
      </c>
      <c r="D171" s="1279">
        <v>1</v>
      </c>
      <c r="E171" s="1279">
        <v>1</v>
      </c>
      <c r="F171" s="1279"/>
      <c r="G171" s="1280" t="s">
        <v>1252</v>
      </c>
      <c r="H171" s="1281">
        <f>H172</f>
        <v>0</v>
      </c>
      <c r="I171" s="1281">
        <f>I172</f>
        <v>0</v>
      </c>
      <c r="J171" s="1281">
        <f t="shared" si="22"/>
        <v>0</v>
      </c>
      <c r="K171" s="1281">
        <f>K172</f>
        <v>0</v>
      </c>
      <c r="L171" s="1281">
        <f>L172</f>
        <v>0</v>
      </c>
      <c r="M171" s="1282">
        <f t="shared" si="23"/>
        <v>0</v>
      </c>
      <c r="N171" s="1283">
        <f t="shared" si="24"/>
        <v>0</v>
      </c>
      <c r="P171" s="1261"/>
      <c r="Q171" s="1261"/>
      <c r="R171" s="1261"/>
      <c r="S171" s="1261"/>
      <c r="T171" s="1261"/>
      <c r="U171" s="1261"/>
      <c r="V171" s="1261"/>
      <c r="W171" s="1261"/>
    </row>
    <row r="172" spans="1:23" s="1269" customFormat="1" ht="18" x14ac:dyDescent="0.25">
      <c r="A172" s="1253"/>
      <c r="B172" s="1284">
        <v>8110</v>
      </c>
      <c r="C172" s="1285">
        <v>4149</v>
      </c>
      <c r="D172" s="1286">
        <v>1</v>
      </c>
      <c r="E172" s="1286">
        <v>1</v>
      </c>
      <c r="F172" s="1286">
        <v>1</v>
      </c>
      <c r="G172" s="1287" t="s">
        <v>1252</v>
      </c>
      <c r="H172" s="1288"/>
      <c r="I172" s="1288"/>
      <c r="J172" s="1288">
        <f t="shared" si="22"/>
        <v>0</v>
      </c>
      <c r="K172" s="1288"/>
      <c r="L172" s="1288"/>
      <c r="M172" s="1289">
        <f t="shared" si="23"/>
        <v>0</v>
      </c>
      <c r="N172" s="1290">
        <f t="shared" si="24"/>
        <v>0</v>
      </c>
      <c r="P172" s="1261"/>
      <c r="Q172" s="1261"/>
      <c r="R172" s="1261"/>
      <c r="S172" s="1261"/>
      <c r="T172" s="1261"/>
      <c r="U172" s="1261"/>
      <c r="V172" s="1261"/>
      <c r="W172" s="1261"/>
    </row>
    <row r="173" spans="1:23" s="1269" customFormat="1" x14ac:dyDescent="0.25">
      <c r="A173" s="1253"/>
      <c r="B173" s="1296" t="s">
        <v>1205</v>
      </c>
      <c r="C173" s="1297"/>
      <c r="D173" s="1298"/>
      <c r="E173" s="1298"/>
      <c r="F173" s="1298"/>
      <c r="G173" s="1299"/>
      <c r="H173" s="1266">
        <f>+H169+H158+H103+H162+H98</f>
        <v>0</v>
      </c>
      <c r="I173" s="1266">
        <f>+I169+I158+I103+I162+I98</f>
        <v>0</v>
      </c>
      <c r="J173" s="1266">
        <f t="shared" si="22"/>
        <v>0</v>
      </c>
      <c r="K173" s="1266">
        <f>+K169+K158+K103+K162+K98</f>
        <v>0</v>
      </c>
      <c r="L173" s="1266">
        <f>+L169+L158+L103+L162+L98</f>
        <v>0</v>
      </c>
      <c r="M173" s="1267">
        <f t="shared" si="23"/>
        <v>0</v>
      </c>
      <c r="N173" s="1268">
        <f t="shared" si="24"/>
        <v>0</v>
      </c>
      <c r="P173" s="1261"/>
      <c r="Q173" s="1261"/>
      <c r="R173" s="1261"/>
      <c r="S173" s="1261"/>
      <c r="T173" s="1261"/>
      <c r="U173" s="1261"/>
      <c r="V173" s="1261"/>
      <c r="W173" s="1261"/>
    </row>
    <row r="174" spans="1:23" s="1269" customFormat="1" x14ac:dyDescent="0.25">
      <c r="A174" s="1253"/>
      <c r="B174" s="1262">
        <v>8110</v>
      </c>
      <c r="C174" s="1263">
        <v>4150</v>
      </c>
      <c r="D174" s="1264"/>
      <c r="E174" s="1264"/>
      <c r="F174" s="1264"/>
      <c r="G174" s="1265" t="s">
        <v>913</v>
      </c>
      <c r="H174" s="1266">
        <f>+H175+H190</f>
        <v>0</v>
      </c>
      <c r="I174" s="1266">
        <f>+I175+I190</f>
        <v>0</v>
      </c>
      <c r="J174" s="1266">
        <f t="shared" si="22"/>
        <v>0</v>
      </c>
      <c r="K174" s="1266">
        <f>+K175+K190</f>
        <v>0</v>
      </c>
      <c r="L174" s="1266">
        <f>+L175+L190</f>
        <v>0</v>
      </c>
      <c r="M174" s="1267">
        <f t="shared" si="23"/>
        <v>0</v>
      </c>
      <c r="N174" s="1268">
        <f t="shared" si="24"/>
        <v>0</v>
      </c>
      <c r="P174" s="1261"/>
      <c r="Q174" s="1261"/>
      <c r="R174" s="1261"/>
      <c r="S174" s="1261"/>
      <c r="T174" s="1261"/>
      <c r="U174" s="1261"/>
      <c r="V174" s="1261"/>
      <c r="W174" s="1261"/>
    </row>
    <row r="175" spans="1:23" s="1269" customFormat="1" x14ac:dyDescent="0.25">
      <c r="A175" s="1253"/>
      <c r="B175" s="1262">
        <v>8110</v>
      </c>
      <c r="C175" s="1263">
        <v>4151</v>
      </c>
      <c r="D175" s="1264"/>
      <c r="E175" s="1264"/>
      <c r="F175" s="1264"/>
      <c r="G175" s="1265" t="s">
        <v>1253</v>
      </c>
      <c r="H175" s="1266">
        <f>SUM(H176)</f>
        <v>0</v>
      </c>
      <c r="I175" s="1266">
        <f>SUM(I176)</f>
        <v>0</v>
      </c>
      <c r="J175" s="1266">
        <f t="shared" si="22"/>
        <v>0</v>
      </c>
      <c r="K175" s="1266">
        <f>SUM(K176)</f>
        <v>0</v>
      </c>
      <c r="L175" s="1266">
        <f>SUM(L176)</f>
        <v>0</v>
      </c>
      <c r="M175" s="1267">
        <f t="shared" si="23"/>
        <v>0</v>
      </c>
      <c r="N175" s="1268">
        <f t="shared" si="24"/>
        <v>0</v>
      </c>
      <c r="P175" s="1261"/>
      <c r="Q175" s="1261"/>
      <c r="R175" s="1261"/>
      <c r="S175" s="1261"/>
      <c r="T175" s="1261"/>
      <c r="U175" s="1261"/>
      <c r="V175" s="1261"/>
      <c r="W175" s="1261"/>
    </row>
    <row r="176" spans="1:23" s="1269" customFormat="1" x14ac:dyDescent="0.25">
      <c r="A176" s="1253"/>
      <c r="B176" s="1270">
        <v>8110</v>
      </c>
      <c r="C176" s="1271">
        <v>4151</v>
      </c>
      <c r="D176" s="1272">
        <v>1</v>
      </c>
      <c r="E176" s="1272"/>
      <c r="F176" s="1272"/>
      <c r="G176" s="1273" t="s">
        <v>1253</v>
      </c>
      <c r="H176" s="1274">
        <f>H177+H181</f>
        <v>0</v>
      </c>
      <c r="I176" s="1274">
        <f>I177+I181</f>
        <v>0</v>
      </c>
      <c r="J176" s="1274">
        <f t="shared" si="22"/>
        <v>0</v>
      </c>
      <c r="K176" s="1274">
        <f>K177+K181</f>
        <v>0</v>
      </c>
      <c r="L176" s="1274">
        <f>L177+L181</f>
        <v>0</v>
      </c>
      <c r="M176" s="1275">
        <f t="shared" si="23"/>
        <v>0</v>
      </c>
      <c r="N176" s="1276">
        <f t="shared" si="24"/>
        <v>0</v>
      </c>
      <c r="P176" s="1261"/>
      <c r="Q176" s="1261"/>
      <c r="R176" s="1261"/>
      <c r="S176" s="1261"/>
      <c r="T176" s="1261"/>
      <c r="U176" s="1261"/>
      <c r="V176" s="1261"/>
      <c r="W176" s="1261"/>
    </row>
    <row r="177" spans="1:23" s="1269" customFormat="1" ht="18" x14ac:dyDescent="0.25">
      <c r="A177" s="1253"/>
      <c r="B177" s="1277">
        <v>8110</v>
      </c>
      <c r="C177" s="1278">
        <v>4151</v>
      </c>
      <c r="D177" s="1279">
        <v>1</v>
      </c>
      <c r="E177" s="1279">
        <v>1</v>
      </c>
      <c r="F177" s="1279"/>
      <c r="G177" s="1280" t="s">
        <v>1254</v>
      </c>
      <c r="H177" s="1281">
        <f>SUM(H178:H180)</f>
        <v>0</v>
      </c>
      <c r="I177" s="1281">
        <f>SUM(I178:I180)</f>
        <v>0</v>
      </c>
      <c r="J177" s="1281">
        <f t="shared" si="22"/>
        <v>0</v>
      </c>
      <c r="K177" s="1281">
        <f>SUM(K178:K180)</f>
        <v>0</v>
      </c>
      <c r="L177" s="1281">
        <f>SUM(L178:L180)</f>
        <v>0</v>
      </c>
      <c r="M177" s="1282">
        <f t="shared" si="23"/>
        <v>0</v>
      </c>
      <c r="N177" s="1283">
        <f t="shared" si="24"/>
        <v>0</v>
      </c>
      <c r="P177" s="1261"/>
      <c r="Q177" s="1261"/>
      <c r="R177" s="1261"/>
      <c r="S177" s="1261"/>
      <c r="T177" s="1261"/>
      <c r="U177" s="1261"/>
      <c r="V177" s="1261"/>
      <c r="W177" s="1261"/>
    </row>
    <row r="178" spans="1:23" s="1269" customFormat="1" x14ac:dyDescent="0.25">
      <c r="A178" s="1253"/>
      <c r="B178" s="1284">
        <v>8110</v>
      </c>
      <c r="C178" s="1285">
        <v>4151</v>
      </c>
      <c r="D178" s="1286">
        <v>1</v>
      </c>
      <c r="E178" s="1286">
        <v>1</v>
      </c>
      <c r="F178" s="1286">
        <v>1</v>
      </c>
      <c r="G178" s="1287" t="s">
        <v>1255</v>
      </c>
      <c r="H178" s="1288"/>
      <c r="I178" s="1288"/>
      <c r="J178" s="1288">
        <f t="shared" si="22"/>
        <v>0</v>
      </c>
      <c r="K178" s="1288"/>
      <c r="L178" s="1288"/>
      <c r="M178" s="1289">
        <f t="shared" si="23"/>
        <v>0</v>
      </c>
      <c r="N178" s="1290">
        <f t="shared" si="24"/>
        <v>0</v>
      </c>
      <c r="P178" s="1261"/>
      <c r="Q178" s="1261"/>
      <c r="R178" s="1261"/>
      <c r="S178" s="1261"/>
      <c r="T178" s="1261"/>
      <c r="U178" s="1261"/>
      <c r="V178" s="1261"/>
      <c r="W178" s="1261"/>
    </row>
    <row r="179" spans="1:23" s="1269" customFormat="1" x14ac:dyDescent="0.25">
      <c r="A179" s="1253"/>
      <c r="B179" s="1284">
        <v>8110</v>
      </c>
      <c r="C179" s="1285">
        <v>4151</v>
      </c>
      <c r="D179" s="1286">
        <v>1</v>
      </c>
      <c r="E179" s="1286">
        <v>1</v>
      </c>
      <c r="F179" s="1286">
        <v>2</v>
      </c>
      <c r="G179" s="1287" t="s">
        <v>1256</v>
      </c>
      <c r="H179" s="1288"/>
      <c r="I179" s="1288"/>
      <c r="J179" s="1288">
        <f t="shared" si="22"/>
        <v>0</v>
      </c>
      <c r="K179" s="1288"/>
      <c r="L179" s="1288"/>
      <c r="M179" s="1289">
        <f t="shared" si="23"/>
        <v>0</v>
      </c>
      <c r="N179" s="1290">
        <f t="shared" si="24"/>
        <v>0</v>
      </c>
      <c r="P179" s="1261"/>
      <c r="Q179" s="1261"/>
      <c r="R179" s="1261"/>
      <c r="S179" s="1261"/>
      <c r="T179" s="1261"/>
      <c r="U179" s="1261"/>
      <c r="V179" s="1261"/>
      <c r="W179" s="1261"/>
    </row>
    <row r="180" spans="1:23" s="1269" customFormat="1" x14ac:dyDescent="0.25">
      <c r="A180" s="1253"/>
      <c r="B180" s="1284">
        <v>8110</v>
      </c>
      <c r="C180" s="1285">
        <v>4151</v>
      </c>
      <c r="D180" s="1286">
        <v>1</v>
      </c>
      <c r="E180" s="1286">
        <v>1</v>
      </c>
      <c r="F180" s="1286">
        <v>3</v>
      </c>
      <c r="G180" s="1287" t="s">
        <v>1257</v>
      </c>
      <c r="H180" s="1288"/>
      <c r="I180" s="1288"/>
      <c r="J180" s="1288">
        <f t="shared" si="22"/>
        <v>0</v>
      </c>
      <c r="K180" s="1288"/>
      <c r="L180" s="1288"/>
      <c r="M180" s="1289">
        <f t="shared" si="23"/>
        <v>0</v>
      </c>
      <c r="N180" s="1290">
        <f t="shared" si="24"/>
        <v>0</v>
      </c>
      <c r="P180" s="1261"/>
      <c r="Q180" s="1261"/>
      <c r="R180" s="1261"/>
      <c r="S180" s="1261"/>
      <c r="T180" s="1261"/>
      <c r="U180" s="1261"/>
      <c r="V180" s="1261"/>
      <c r="W180" s="1261"/>
    </row>
    <row r="181" spans="1:23" s="1269" customFormat="1" x14ac:dyDescent="0.25">
      <c r="A181" s="1253"/>
      <c r="B181" s="1277">
        <v>8110</v>
      </c>
      <c r="C181" s="1278">
        <v>4151</v>
      </c>
      <c r="D181" s="1279">
        <v>1</v>
      </c>
      <c r="E181" s="1279">
        <v>2</v>
      </c>
      <c r="F181" s="1279"/>
      <c r="G181" s="1280" t="s">
        <v>1258</v>
      </c>
      <c r="H181" s="1281">
        <f>SUM(H182:H189)</f>
        <v>0</v>
      </c>
      <c r="I181" s="1281">
        <f>SUM(I182:I189)</f>
        <v>0</v>
      </c>
      <c r="J181" s="1281">
        <f t="shared" si="22"/>
        <v>0</v>
      </c>
      <c r="K181" s="1281">
        <f>SUM(K182:K189)</f>
        <v>0</v>
      </c>
      <c r="L181" s="1281">
        <f>SUM(L182:L189)</f>
        <v>0</v>
      </c>
      <c r="M181" s="1282">
        <f t="shared" si="23"/>
        <v>0</v>
      </c>
      <c r="N181" s="1283">
        <f t="shared" si="24"/>
        <v>0</v>
      </c>
      <c r="P181" s="1261"/>
      <c r="Q181" s="1261"/>
      <c r="R181" s="1261"/>
      <c r="S181" s="1261"/>
      <c r="T181" s="1261"/>
      <c r="U181" s="1261"/>
      <c r="V181" s="1261"/>
      <c r="W181" s="1261"/>
    </row>
    <row r="182" spans="1:23" s="1269" customFormat="1" x14ac:dyDescent="0.25">
      <c r="A182" s="1253"/>
      <c r="B182" s="1284">
        <v>8110</v>
      </c>
      <c r="C182" s="1285">
        <v>4151</v>
      </c>
      <c r="D182" s="1286">
        <v>1</v>
      </c>
      <c r="E182" s="1286">
        <v>2</v>
      </c>
      <c r="F182" s="1286">
        <v>1</v>
      </c>
      <c r="G182" s="1287" t="s">
        <v>1259</v>
      </c>
      <c r="H182" s="1288"/>
      <c r="I182" s="1288"/>
      <c r="J182" s="1288">
        <f t="shared" si="22"/>
        <v>0</v>
      </c>
      <c r="K182" s="1288"/>
      <c r="L182" s="1288"/>
      <c r="M182" s="1289">
        <f t="shared" si="23"/>
        <v>0</v>
      </c>
      <c r="N182" s="1290">
        <f t="shared" si="24"/>
        <v>0</v>
      </c>
      <c r="P182" s="1261"/>
      <c r="Q182" s="1261"/>
      <c r="R182" s="1261"/>
      <c r="S182" s="1261"/>
      <c r="T182" s="1261"/>
      <c r="U182" s="1261"/>
      <c r="V182" s="1261"/>
      <c r="W182" s="1261"/>
    </row>
    <row r="183" spans="1:23" s="1269" customFormat="1" x14ac:dyDescent="0.25">
      <c r="A183" s="1253"/>
      <c r="B183" s="1284">
        <v>8110</v>
      </c>
      <c r="C183" s="1285">
        <v>4151</v>
      </c>
      <c r="D183" s="1286">
        <v>1</v>
      </c>
      <c r="E183" s="1286">
        <v>2</v>
      </c>
      <c r="F183" s="1286">
        <v>2</v>
      </c>
      <c r="G183" s="1287" t="s">
        <v>1260</v>
      </c>
      <c r="H183" s="1288"/>
      <c r="I183" s="1288"/>
      <c r="J183" s="1288">
        <f t="shared" si="22"/>
        <v>0</v>
      </c>
      <c r="K183" s="1288"/>
      <c r="L183" s="1288"/>
      <c r="M183" s="1289">
        <f t="shared" si="23"/>
        <v>0</v>
      </c>
      <c r="N183" s="1290">
        <f t="shared" si="24"/>
        <v>0</v>
      </c>
      <c r="P183" s="1261"/>
      <c r="Q183" s="1261"/>
      <c r="R183" s="1261"/>
      <c r="S183" s="1261"/>
      <c r="T183" s="1261"/>
      <c r="U183" s="1261"/>
      <c r="V183" s="1261"/>
      <c r="W183" s="1261"/>
    </row>
    <row r="184" spans="1:23" s="1269" customFormat="1" x14ac:dyDescent="0.25">
      <c r="A184" s="1253"/>
      <c r="B184" s="1284">
        <v>8110</v>
      </c>
      <c r="C184" s="1285">
        <v>4151</v>
      </c>
      <c r="D184" s="1286">
        <v>1</v>
      </c>
      <c r="E184" s="1286">
        <v>2</v>
      </c>
      <c r="F184" s="1286">
        <v>3</v>
      </c>
      <c r="G184" s="1287" t="s">
        <v>1261</v>
      </c>
      <c r="H184" s="1288"/>
      <c r="I184" s="1288"/>
      <c r="J184" s="1288">
        <f t="shared" si="22"/>
        <v>0</v>
      </c>
      <c r="K184" s="1288"/>
      <c r="L184" s="1288"/>
      <c r="M184" s="1289">
        <f t="shared" si="23"/>
        <v>0</v>
      </c>
      <c r="N184" s="1290">
        <f t="shared" si="24"/>
        <v>0</v>
      </c>
      <c r="P184" s="1261"/>
      <c r="Q184" s="1261"/>
      <c r="R184" s="1261"/>
      <c r="S184" s="1261"/>
      <c r="T184" s="1261"/>
      <c r="U184" s="1261"/>
      <c r="V184" s="1261"/>
      <c r="W184" s="1261"/>
    </row>
    <row r="185" spans="1:23" s="1269" customFormat="1" x14ac:dyDescent="0.25">
      <c r="A185" s="1253"/>
      <c r="B185" s="1284">
        <v>8110</v>
      </c>
      <c r="C185" s="1285">
        <v>4151</v>
      </c>
      <c r="D185" s="1286">
        <v>1</v>
      </c>
      <c r="E185" s="1286">
        <v>2</v>
      </c>
      <c r="F185" s="1286">
        <v>4</v>
      </c>
      <c r="G185" s="1287" t="s">
        <v>1262</v>
      </c>
      <c r="H185" s="1288"/>
      <c r="I185" s="1288"/>
      <c r="J185" s="1288">
        <f t="shared" si="22"/>
        <v>0</v>
      </c>
      <c r="K185" s="1288"/>
      <c r="L185" s="1288"/>
      <c r="M185" s="1289">
        <f t="shared" si="23"/>
        <v>0</v>
      </c>
      <c r="N185" s="1290">
        <f t="shared" si="24"/>
        <v>0</v>
      </c>
      <c r="P185" s="1261"/>
      <c r="Q185" s="1261"/>
      <c r="R185" s="1261"/>
      <c r="S185" s="1261"/>
      <c r="T185" s="1261"/>
      <c r="U185" s="1261"/>
      <c r="V185" s="1261"/>
      <c r="W185" s="1261"/>
    </row>
    <row r="186" spans="1:23" s="1269" customFormat="1" x14ac:dyDescent="0.25">
      <c r="A186" s="1253"/>
      <c r="B186" s="1284">
        <v>8110</v>
      </c>
      <c r="C186" s="1285">
        <v>4151</v>
      </c>
      <c r="D186" s="1286">
        <v>1</v>
      </c>
      <c r="E186" s="1286">
        <v>2</v>
      </c>
      <c r="F186" s="1286">
        <v>5</v>
      </c>
      <c r="G186" s="1287" t="s">
        <v>1263</v>
      </c>
      <c r="H186" s="1288"/>
      <c r="I186" s="1288"/>
      <c r="J186" s="1288">
        <f t="shared" si="22"/>
        <v>0</v>
      </c>
      <c r="K186" s="1288"/>
      <c r="L186" s="1288"/>
      <c r="M186" s="1289">
        <f t="shared" si="23"/>
        <v>0</v>
      </c>
      <c r="N186" s="1290">
        <f t="shared" si="24"/>
        <v>0</v>
      </c>
      <c r="P186" s="1261"/>
      <c r="Q186" s="1261"/>
      <c r="R186" s="1261"/>
      <c r="S186" s="1261"/>
      <c r="T186" s="1261"/>
      <c r="U186" s="1261"/>
      <c r="V186" s="1261"/>
      <c r="W186" s="1261"/>
    </row>
    <row r="187" spans="1:23" s="1269" customFormat="1" x14ac:dyDescent="0.25">
      <c r="A187" s="1253"/>
      <c r="B187" s="1284">
        <v>8110</v>
      </c>
      <c r="C187" s="1285">
        <v>4151</v>
      </c>
      <c r="D187" s="1286">
        <v>1</v>
      </c>
      <c r="E187" s="1286">
        <v>2</v>
      </c>
      <c r="F187" s="1286">
        <v>6</v>
      </c>
      <c r="G187" s="1287" t="s">
        <v>1264</v>
      </c>
      <c r="H187" s="1288"/>
      <c r="I187" s="1288"/>
      <c r="J187" s="1288">
        <f t="shared" si="22"/>
        <v>0</v>
      </c>
      <c r="K187" s="1288"/>
      <c r="L187" s="1288"/>
      <c r="M187" s="1289">
        <f t="shared" si="23"/>
        <v>0</v>
      </c>
      <c r="N187" s="1290">
        <f t="shared" si="24"/>
        <v>0</v>
      </c>
      <c r="P187" s="1261"/>
      <c r="Q187" s="1261"/>
      <c r="R187" s="1261"/>
      <c r="S187" s="1261"/>
      <c r="T187" s="1261"/>
      <c r="U187" s="1261"/>
      <c r="V187" s="1261"/>
      <c r="W187" s="1261"/>
    </row>
    <row r="188" spans="1:23" s="1269" customFormat="1" ht="27" x14ac:dyDescent="0.25">
      <c r="A188" s="1253"/>
      <c r="B188" s="1284">
        <v>8110</v>
      </c>
      <c r="C188" s="1285">
        <v>4151</v>
      </c>
      <c r="D188" s="1286">
        <v>1</v>
      </c>
      <c r="E188" s="1286">
        <v>2</v>
      </c>
      <c r="F188" s="1286">
        <v>7</v>
      </c>
      <c r="G188" s="1287" t="s">
        <v>1265</v>
      </c>
      <c r="H188" s="1288"/>
      <c r="I188" s="1288"/>
      <c r="J188" s="1288">
        <f t="shared" si="22"/>
        <v>0</v>
      </c>
      <c r="K188" s="1288"/>
      <c r="L188" s="1288"/>
      <c r="M188" s="1289">
        <f t="shared" si="23"/>
        <v>0</v>
      </c>
      <c r="N188" s="1290">
        <f t="shared" si="24"/>
        <v>0</v>
      </c>
      <c r="P188" s="1261"/>
      <c r="Q188" s="1261"/>
      <c r="R188" s="1261"/>
      <c r="S188" s="1261"/>
      <c r="T188" s="1261"/>
      <c r="U188" s="1261"/>
      <c r="V188" s="1261"/>
      <c r="W188" s="1261"/>
    </row>
    <row r="189" spans="1:23" s="1269" customFormat="1" ht="27" x14ac:dyDescent="0.25">
      <c r="A189" s="1253"/>
      <c r="B189" s="1284">
        <v>8110</v>
      </c>
      <c r="C189" s="1285">
        <v>4151</v>
      </c>
      <c r="D189" s="1286">
        <v>1</v>
      </c>
      <c r="E189" s="1286">
        <v>2</v>
      </c>
      <c r="F189" s="1286">
        <v>8</v>
      </c>
      <c r="G189" s="1287" t="s">
        <v>1266</v>
      </c>
      <c r="H189" s="1288"/>
      <c r="I189" s="1288"/>
      <c r="J189" s="1288">
        <f t="shared" si="22"/>
        <v>0</v>
      </c>
      <c r="K189" s="1288"/>
      <c r="L189" s="1288"/>
      <c r="M189" s="1289">
        <f t="shared" si="23"/>
        <v>0</v>
      </c>
      <c r="N189" s="1290">
        <f t="shared" si="24"/>
        <v>0</v>
      </c>
      <c r="P189" s="1261"/>
      <c r="Q189" s="1261"/>
      <c r="R189" s="1261"/>
      <c r="S189" s="1261"/>
      <c r="T189" s="1261"/>
      <c r="U189" s="1261"/>
      <c r="V189" s="1261"/>
      <c r="W189" s="1261"/>
    </row>
    <row r="190" spans="1:23" s="1269" customFormat="1" ht="27" x14ac:dyDescent="0.25">
      <c r="A190" s="1253"/>
      <c r="B190" s="1262">
        <v>8110</v>
      </c>
      <c r="C190" s="1263">
        <v>4159</v>
      </c>
      <c r="D190" s="1264"/>
      <c r="E190" s="1264"/>
      <c r="F190" s="1264"/>
      <c r="G190" s="1265" t="s">
        <v>1267</v>
      </c>
      <c r="H190" s="1266">
        <f>+H191</f>
        <v>0</v>
      </c>
      <c r="I190" s="1266">
        <f>+I191</f>
        <v>0</v>
      </c>
      <c r="J190" s="1266">
        <f t="shared" si="22"/>
        <v>0</v>
      </c>
      <c r="K190" s="1266">
        <f>+K191</f>
        <v>0</v>
      </c>
      <c r="L190" s="1266">
        <f>+L191</f>
        <v>0</v>
      </c>
      <c r="M190" s="1267">
        <f t="shared" si="23"/>
        <v>0</v>
      </c>
      <c r="N190" s="1268">
        <f t="shared" si="24"/>
        <v>0</v>
      </c>
      <c r="P190" s="1261"/>
      <c r="Q190" s="1261"/>
      <c r="R190" s="1261"/>
      <c r="S190" s="1261"/>
      <c r="T190" s="1261"/>
      <c r="U190" s="1261"/>
      <c r="V190" s="1261"/>
      <c r="W190" s="1261"/>
    </row>
    <row r="191" spans="1:23" s="1269" customFormat="1" ht="27" x14ac:dyDescent="0.25">
      <c r="A191" s="1253"/>
      <c r="B191" s="1270">
        <v>8110</v>
      </c>
      <c r="C191" s="1271">
        <v>4159</v>
      </c>
      <c r="D191" s="1272">
        <v>1</v>
      </c>
      <c r="E191" s="1272"/>
      <c r="F191" s="1272"/>
      <c r="G191" s="1273" t="s">
        <v>1267</v>
      </c>
      <c r="H191" s="1274">
        <f>H192</f>
        <v>0</v>
      </c>
      <c r="I191" s="1274">
        <f>I192</f>
        <v>0</v>
      </c>
      <c r="J191" s="1274">
        <f t="shared" si="22"/>
        <v>0</v>
      </c>
      <c r="K191" s="1274">
        <f>K192</f>
        <v>0</v>
      </c>
      <c r="L191" s="1274">
        <f>L192</f>
        <v>0</v>
      </c>
      <c r="M191" s="1275">
        <f t="shared" si="23"/>
        <v>0</v>
      </c>
      <c r="N191" s="1276">
        <f t="shared" si="24"/>
        <v>0</v>
      </c>
      <c r="P191" s="1261"/>
      <c r="Q191" s="1261"/>
      <c r="R191" s="1261"/>
      <c r="S191" s="1261"/>
      <c r="T191" s="1261"/>
      <c r="U191" s="1261"/>
      <c r="V191" s="1261"/>
      <c r="W191" s="1261"/>
    </row>
    <row r="192" spans="1:23" s="1269" customFormat="1" ht="18" x14ac:dyDescent="0.25">
      <c r="A192" s="1253"/>
      <c r="B192" s="1277">
        <v>8110</v>
      </c>
      <c r="C192" s="1278">
        <v>4159</v>
      </c>
      <c r="D192" s="1279">
        <v>1</v>
      </c>
      <c r="E192" s="1279">
        <v>1</v>
      </c>
      <c r="F192" s="1279"/>
      <c r="G192" s="1280" t="s">
        <v>1267</v>
      </c>
      <c r="H192" s="1281">
        <f>H193</f>
        <v>0</v>
      </c>
      <c r="I192" s="1281">
        <f>I193</f>
        <v>0</v>
      </c>
      <c r="J192" s="1281">
        <f t="shared" si="22"/>
        <v>0</v>
      </c>
      <c r="K192" s="1281">
        <f>K193</f>
        <v>0</v>
      </c>
      <c r="L192" s="1281">
        <f>L193</f>
        <v>0</v>
      </c>
      <c r="M192" s="1282">
        <f t="shared" si="23"/>
        <v>0</v>
      </c>
      <c r="N192" s="1283">
        <f t="shared" si="24"/>
        <v>0</v>
      </c>
      <c r="P192" s="1261"/>
      <c r="Q192" s="1261"/>
      <c r="R192" s="1261"/>
      <c r="S192" s="1261"/>
      <c r="T192" s="1261"/>
      <c r="U192" s="1261"/>
      <c r="V192" s="1261"/>
      <c r="W192" s="1261"/>
    </row>
    <row r="193" spans="1:23" s="1269" customFormat="1" ht="18" x14ac:dyDescent="0.25">
      <c r="A193" s="1253"/>
      <c r="B193" s="1284">
        <v>8110</v>
      </c>
      <c r="C193" s="1285">
        <v>4159</v>
      </c>
      <c r="D193" s="1286">
        <v>1</v>
      </c>
      <c r="E193" s="1286">
        <v>1</v>
      </c>
      <c r="F193" s="1286">
        <v>1</v>
      </c>
      <c r="G193" s="1287" t="s">
        <v>1267</v>
      </c>
      <c r="H193" s="1288"/>
      <c r="I193" s="1288"/>
      <c r="J193" s="1288">
        <f t="shared" si="22"/>
        <v>0</v>
      </c>
      <c r="K193" s="1288"/>
      <c r="L193" s="1288"/>
      <c r="M193" s="1289">
        <f t="shared" si="23"/>
        <v>0</v>
      </c>
      <c r="N193" s="1290">
        <f t="shared" si="24"/>
        <v>0</v>
      </c>
      <c r="P193" s="1261"/>
      <c r="Q193" s="1261"/>
      <c r="R193" s="1261"/>
      <c r="S193" s="1261"/>
      <c r="T193" s="1261"/>
      <c r="U193" s="1261"/>
      <c r="V193" s="1261"/>
      <c r="W193" s="1261"/>
    </row>
    <row r="194" spans="1:23" s="1269" customFormat="1" ht="19.5" customHeight="1" x14ac:dyDescent="0.25">
      <c r="A194" s="1253"/>
      <c r="B194" s="1296" t="s">
        <v>1205</v>
      </c>
      <c r="C194" s="1312"/>
      <c r="D194" s="1298"/>
      <c r="E194" s="1298"/>
      <c r="F194" s="1298"/>
      <c r="G194" s="1299"/>
      <c r="H194" s="1266">
        <f>+H175+H190</f>
        <v>0</v>
      </c>
      <c r="I194" s="1266">
        <f>+I175+I190</f>
        <v>0</v>
      </c>
      <c r="J194" s="1266">
        <f t="shared" si="22"/>
        <v>0</v>
      </c>
      <c r="K194" s="1266">
        <f>+K175+K190</f>
        <v>0</v>
      </c>
      <c r="L194" s="1266">
        <f>+L175+L190</f>
        <v>0</v>
      </c>
      <c r="M194" s="1267">
        <f t="shared" si="23"/>
        <v>0</v>
      </c>
      <c r="N194" s="1268">
        <f t="shared" si="24"/>
        <v>0</v>
      </c>
      <c r="P194" s="1261"/>
      <c r="Q194" s="1261"/>
      <c r="R194" s="1261"/>
      <c r="S194" s="1261"/>
      <c r="T194" s="1261"/>
      <c r="U194" s="1261"/>
      <c r="V194" s="1261"/>
      <c r="W194" s="1261"/>
    </row>
    <row r="195" spans="1:23" s="1269" customFormat="1" x14ac:dyDescent="0.25">
      <c r="A195" s="1253"/>
      <c r="B195" s="1262">
        <v>8110</v>
      </c>
      <c r="C195" s="1263">
        <v>4160</v>
      </c>
      <c r="D195" s="1264"/>
      <c r="E195" s="1264"/>
      <c r="F195" s="1264"/>
      <c r="G195" s="1265" t="s">
        <v>1268</v>
      </c>
      <c r="H195" s="1266">
        <f>+H196+H200+H205+H209+H213+H217+H224</f>
        <v>0</v>
      </c>
      <c r="I195" s="1266">
        <f>+I196+I200+I205+I209+I213+I217+I224</f>
        <v>0</v>
      </c>
      <c r="J195" s="1266">
        <f t="shared" si="22"/>
        <v>0</v>
      </c>
      <c r="K195" s="1266">
        <f>+K196+K200+K205+K209+K213+K217+K224</f>
        <v>0</v>
      </c>
      <c r="L195" s="1266">
        <f>+L196+L200+L205+L209+L213+L217+L224</f>
        <v>0</v>
      </c>
      <c r="M195" s="1267">
        <f t="shared" si="23"/>
        <v>0</v>
      </c>
      <c r="N195" s="1268">
        <f t="shared" si="24"/>
        <v>0</v>
      </c>
      <c r="P195" s="1261"/>
      <c r="Q195" s="1261"/>
      <c r="R195" s="1261"/>
      <c r="S195" s="1261"/>
      <c r="T195" s="1261"/>
      <c r="U195" s="1261"/>
      <c r="V195" s="1261"/>
      <c r="W195" s="1261"/>
    </row>
    <row r="196" spans="1:23" s="1269" customFormat="1" x14ac:dyDescent="0.25">
      <c r="A196" s="1253"/>
      <c r="B196" s="1262">
        <v>8110</v>
      </c>
      <c r="C196" s="1263">
        <v>4162</v>
      </c>
      <c r="D196" s="1264"/>
      <c r="E196" s="1264"/>
      <c r="F196" s="1264"/>
      <c r="G196" s="1265" t="s">
        <v>910</v>
      </c>
      <c r="H196" s="1266">
        <f t="shared" ref="H196:I198" si="27">SUM(H197)</f>
        <v>0</v>
      </c>
      <c r="I196" s="1266">
        <f t="shared" si="27"/>
        <v>0</v>
      </c>
      <c r="J196" s="1266">
        <f t="shared" si="22"/>
        <v>0</v>
      </c>
      <c r="K196" s="1266">
        <f t="shared" ref="K196:L198" si="28">SUM(K197)</f>
        <v>0</v>
      </c>
      <c r="L196" s="1266">
        <f t="shared" si="28"/>
        <v>0</v>
      </c>
      <c r="M196" s="1267">
        <f t="shared" si="23"/>
        <v>0</v>
      </c>
      <c r="N196" s="1268">
        <f t="shared" si="24"/>
        <v>0</v>
      </c>
      <c r="P196" s="1261"/>
      <c r="Q196" s="1261"/>
      <c r="R196" s="1261"/>
      <c r="S196" s="1261"/>
      <c r="T196" s="1261"/>
      <c r="U196" s="1261"/>
      <c r="V196" s="1261"/>
      <c r="W196" s="1261"/>
    </row>
    <row r="197" spans="1:23" s="1269" customFormat="1" x14ac:dyDescent="0.25">
      <c r="A197" s="1253"/>
      <c r="B197" s="1270">
        <v>8110</v>
      </c>
      <c r="C197" s="1271">
        <v>4162</v>
      </c>
      <c r="D197" s="1272">
        <v>1</v>
      </c>
      <c r="E197" s="1272"/>
      <c r="F197" s="1272"/>
      <c r="G197" s="1273" t="s">
        <v>910</v>
      </c>
      <c r="H197" s="1274">
        <f t="shared" si="27"/>
        <v>0</v>
      </c>
      <c r="I197" s="1274">
        <f t="shared" si="27"/>
        <v>0</v>
      </c>
      <c r="J197" s="1274">
        <f t="shared" si="22"/>
        <v>0</v>
      </c>
      <c r="K197" s="1274">
        <f t="shared" si="28"/>
        <v>0</v>
      </c>
      <c r="L197" s="1274">
        <f t="shared" si="28"/>
        <v>0</v>
      </c>
      <c r="M197" s="1275">
        <f t="shared" si="23"/>
        <v>0</v>
      </c>
      <c r="N197" s="1276">
        <f t="shared" si="24"/>
        <v>0</v>
      </c>
      <c r="P197" s="1261"/>
      <c r="Q197" s="1261"/>
      <c r="R197" s="1261"/>
      <c r="S197" s="1261"/>
      <c r="T197" s="1261"/>
      <c r="U197" s="1261"/>
      <c r="V197" s="1261"/>
      <c r="W197" s="1261"/>
    </row>
    <row r="198" spans="1:23" s="1269" customFormat="1" x14ac:dyDescent="0.25">
      <c r="A198" s="1253"/>
      <c r="B198" s="1277">
        <v>8110</v>
      </c>
      <c r="C198" s="1278">
        <v>4162</v>
      </c>
      <c r="D198" s="1279">
        <v>1</v>
      </c>
      <c r="E198" s="1279">
        <v>1</v>
      </c>
      <c r="F198" s="1279"/>
      <c r="G198" s="1280" t="s">
        <v>910</v>
      </c>
      <c r="H198" s="1281">
        <f t="shared" si="27"/>
        <v>0</v>
      </c>
      <c r="I198" s="1281">
        <f t="shared" si="27"/>
        <v>0</v>
      </c>
      <c r="J198" s="1281">
        <f t="shared" si="22"/>
        <v>0</v>
      </c>
      <c r="K198" s="1281">
        <f t="shared" si="28"/>
        <v>0</v>
      </c>
      <c r="L198" s="1281">
        <f t="shared" si="28"/>
        <v>0</v>
      </c>
      <c r="M198" s="1282">
        <f t="shared" si="23"/>
        <v>0</v>
      </c>
      <c r="N198" s="1283">
        <f t="shared" si="24"/>
        <v>0</v>
      </c>
      <c r="P198" s="1261"/>
      <c r="Q198" s="1261"/>
      <c r="R198" s="1261"/>
      <c r="S198" s="1261"/>
      <c r="T198" s="1261"/>
      <c r="U198" s="1261"/>
      <c r="V198" s="1261"/>
      <c r="W198" s="1261"/>
    </row>
    <row r="199" spans="1:23" s="1269" customFormat="1" x14ac:dyDescent="0.25">
      <c r="A199" s="1253"/>
      <c r="B199" s="1284">
        <v>8110</v>
      </c>
      <c r="C199" s="1285">
        <v>4162</v>
      </c>
      <c r="D199" s="1286">
        <v>1</v>
      </c>
      <c r="E199" s="1286">
        <v>1</v>
      </c>
      <c r="F199" s="1286">
        <v>1</v>
      </c>
      <c r="G199" s="1287" t="s">
        <v>1269</v>
      </c>
      <c r="H199" s="1288"/>
      <c r="I199" s="1288"/>
      <c r="J199" s="1288">
        <f t="shared" si="22"/>
        <v>0</v>
      </c>
      <c r="K199" s="1288"/>
      <c r="L199" s="1288"/>
      <c r="M199" s="1289">
        <f t="shared" si="23"/>
        <v>0</v>
      </c>
      <c r="N199" s="1290">
        <f t="shared" si="24"/>
        <v>0</v>
      </c>
      <c r="P199" s="1261"/>
      <c r="Q199" s="1261"/>
      <c r="R199" s="1261"/>
      <c r="S199" s="1261"/>
      <c r="T199" s="1261"/>
      <c r="U199" s="1261"/>
      <c r="V199" s="1261"/>
      <c r="W199" s="1261"/>
    </row>
    <row r="200" spans="1:23" s="1269" customFormat="1" x14ac:dyDescent="0.25">
      <c r="A200" s="1253"/>
      <c r="B200" s="1262">
        <v>8110</v>
      </c>
      <c r="C200" s="1263">
        <v>4163</v>
      </c>
      <c r="D200" s="1264"/>
      <c r="E200" s="1264"/>
      <c r="F200" s="1264"/>
      <c r="G200" s="1265" t="s">
        <v>1270</v>
      </c>
      <c r="H200" s="1266">
        <f>SUM(H201)</f>
        <v>0</v>
      </c>
      <c r="I200" s="1266">
        <f>SUM(I201)</f>
        <v>0</v>
      </c>
      <c r="J200" s="1266">
        <f t="shared" si="22"/>
        <v>0</v>
      </c>
      <c r="K200" s="1266">
        <f>SUM(K201)</f>
        <v>0</v>
      </c>
      <c r="L200" s="1266">
        <f>SUM(L201)</f>
        <v>0</v>
      </c>
      <c r="M200" s="1267">
        <f t="shared" si="23"/>
        <v>0</v>
      </c>
      <c r="N200" s="1268">
        <f t="shared" si="24"/>
        <v>0</v>
      </c>
      <c r="P200" s="1261"/>
      <c r="Q200" s="1261"/>
      <c r="R200" s="1261"/>
      <c r="S200" s="1261"/>
      <c r="T200" s="1261"/>
      <c r="U200" s="1261"/>
      <c r="V200" s="1261"/>
      <c r="W200" s="1261"/>
    </row>
    <row r="201" spans="1:23" s="1269" customFormat="1" x14ac:dyDescent="0.25">
      <c r="A201" s="1253"/>
      <c r="B201" s="1270">
        <v>8110</v>
      </c>
      <c r="C201" s="1271">
        <v>4163</v>
      </c>
      <c r="D201" s="1272">
        <v>1</v>
      </c>
      <c r="E201" s="1272"/>
      <c r="F201" s="1272"/>
      <c r="G201" s="1273" t="s">
        <v>1270</v>
      </c>
      <c r="H201" s="1274">
        <f>SUM(H202)</f>
        <v>0</v>
      </c>
      <c r="I201" s="1274">
        <f>SUM(I202)</f>
        <v>0</v>
      </c>
      <c r="J201" s="1274">
        <f t="shared" si="22"/>
        <v>0</v>
      </c>
      <c r="K201" s="1274">
        <f>SUM(K202)</f>
        <v>0</v>
      </c>
      <c r="L201" s="1274">
        <f>SUM(L202)</f>
        <v>0</v>
      </c>
      <c r="M201" s="1275">
        <f t="shared" si="23"/>
        <v>0</v>
      </c>
      <c r="N201" s="1276">
        <f t="shared" si="24"/>
        <v>0</v>
      </c>
      <c r="P201" s="1261"/>
      <c r="Q201" s="1261"/>
      <c r="R201" s="1261"/>
      <c r="S201" s="1261"/>
      <c r="T201" s="1261"/>
      <c r="U201" s="1261"/>
      <c r="V201" s="1261"/>
      <c r="W201" s="1261"/>
    </row>
    <row r="202" spans="1:23" s="1269" customFormat="1" x14ac:dyDescent="0.25">
      <c r="A202" s="1253"/>
      <c r="B202" s="1277">
        <v>8110</v>
      </c>
      <c r="C202" s="1278">
        <v>4163</v>
      </c>
      <c r="D202" s="1279">
        <v>1</v>
      </c>
      <c r="E202" s="1279">
        <v>1</v>
      </c>
      <c r="F202" s="1279"/>
      <c r="G202" s="1280" t="s">
        <v>1270</v>
      </c>
      <c r="H202" s="1281">
        <f>SUM(H203:H204)</f>
        <v>0</v>
      </c>
      <c r="I202" s="1281">
        <f>SUM(I203:I204)</f>
        <v>0</v>
      </c>
      <c r="J202" s="1281">
        <f t="shared" si="22"/>
        <v>0</v>
      </c>
      <c r="K202" s="1281">
        <f>SUM(K203:K204)</f>
        <v>0</v>
      </c>
      <c r="L202" s="1281">
        <f>SUM(L203:L204)</f>
        <v>0</v>
      </c>
      <c r="M202" s="1282">
        <f t="shared" si="23"/>
        <v>0</v>
      </c>
      <c r="N202" s="1283">
        <f t="shared" si="24"/>
        <v>0</v>
      </c>
      <c r="P202" s="1261"/>
      <c r="Q202" s="1261"/>
      <c r="R202" s="1261"/>
      <c r="S202" s="1261"/>
      <c r="T202" s="1261"/>
      <c r="U202" s="1261"/>
      <c r="V202" s="1261"/>
      <c r="W202" s="1261"/>
    </row>
    <row r="203" spans="1:23" s="1269" customFormat="1" x14ac:dyDescent="0.25">
      <c r="A203" s="1253"/>
      <c r="B203" s="1284">
        <v>8110</v>
      </c>
      <c r="C203" s="1285">
        <v>4163</v>
      </c>
      <c r="D203" s="1286">
        <v>1</v>
      </c>
      <c r="E203" s="1286">
        <v>1</v>
      </c>
      <c r="F203" s="1286">
        <v>1</v>
      </c>
      <c r="G203" s="1287" t="s">
        <v>1271</v>
      </c>
      <c r="H203" s="1288"/>
      <c r="I203" s="1288"/>
      <c r="J203" s="1288">
        <f t="shared" si="22"/>
        <v>0</v>
      </c>
      <c r="K203" s="1288"/>
      <c r="L203" s="1288"/>
      <c r="M203" s="1289">
        <f t="shared" si="23"/>
        <v>0</v>
      </c>
      <c r="N203" s="1290">
        <f t="shared" si="24"/>
        <v>0</v>
      </c>
      <c r="P203" s="1261"/>
      <c r="Q203" s="1261"/>
      <c r="R203" s="1261"/>
      <c r="S203" s="1261"/>
      <c r="T203" s="1261"/>
      <c r="U203" s="1261"/>
      <c r="V203" s="1261"/>
      <c r="W203" s="1261"/>
    </row>
    <row r="204" spans="1:23" s="1269" customFormat="1" x14ac:dyDescent="0.25">
      <c r="A204" s="1253"/>
      <c r="B204" s="1284">
        <v>8110</v>
      </c>
      <c r="C204" s="1285">
        <v>4163</v>
      </c>
      <c r="D204" s="1286">
        <v>1</v>
      </c>
      <c r="E204" s="1286">
        <v>1</v>
      </c>
      <c r="F204" s="1286">
        <v>2</v>
      </c>
      <c r="G204" s="1287" t="s">
        <v>1272</v>
      </c>
      <c r="H204" s="1288"/>
      <c r="I204" s="1288"/>
      <c r="J204" s="1288">
        <f t="shared" ref="J204:J267" si="29">H204+I204</f>
        <v>0</v>
      </c>
      <c r="K204" s="1288"/>
      <c r="L204" s="1288"/>
      <c r="M204" s="1289">
        <f t="shared" ref="M204:M267" si="30">IFERROR(L204/J204*100,0)</f>
        <v>0</v>
      </c>
      <c r="N204" s="1290">
        <f t="shared" ref="N204:N267" si="31">L204-J204</f>
        <v>0</v>
      </c>
      <c r="P204" s="1261"/>
      <c r="Q204" s="1261"/>
      <c r="R204" s="1261"/>
      <c r="S204" s="1261"/>
      <c r="T204" s="1261"/>
      <c r="U204" s="1261"/>
      <c r="V204" s="1261"/>
      <c r="W204" s="1261"/>
    </row>
    <row r="205" spans="1:23" s="1269" customFormat="1" x14ac:dyDescent="0.25">
      <c r="A205" s="1253"/>
      <c r="B205" s="1262">
        <v>8110</v>
      </c>
      <c r="C205" s="1263">
        <v>4164</v>
      </c>
      <c r="D205" s="1264"/>
      <c r="E205" s="1264"/>
      <c r="F205" s="1264"/>
      <c r="G205" s="1265" t="s">
        <v>1273</v>
      </c>
      <c r="H205" s="1266">
        <f t="shared" ref="H205:I207" si="32">SUM(H206)</f>
        <v>0</v>
      </c>
      <c r="I205" s="1266">
        <f t="shared" si="32"/>
        <v>0</v>
      </c>
      <c r="J205" s="1266">
        <f t="shared" si="29"/>
        <v>0</v>
      </c>
      <c r="K205" s="1266">
        <f t="shared" ref="K205:L207" si="33">SUM(K206)</f>
        <v>0</v>
      </c>
      <c r="L205" s="1266">
        <f t="shared" si="33"/>
        <v>0</v>
      </c>
      <c r="M205" s="1267">
        <f t="shared" si="30"/>
        <v>0</v>
      </c>
      <c r="N205" s="1268">
        <f t="shared" si="31"/>
        <v>0</v>
      </c>
      <c r="P205" s="1261"/>
      <c r="Q205" s="1261"/>
      <c r="R205" s="1261"/>
      <c r="S205" s="1261"/>
      <c r="T205" s="1261"/>
      <c r="U205" s="1261"/>
      <c r="V205" s="1261"/>
      <c r="W205" s="1261"/>
    </row>
    <row r="206" spans="1:23" s="1269" customFormat="1" x14ac:dyDescent="0.25">
      <c r="A206" s="1253"/>
      <c r="B206" s="1270">
        <v>8110</v>
      </c>
      <c r="C206" s="1271">
        <v>4164</v>
      </c>
      <c r="D206" s="1272">
        <v>1</v>
      </c>
      <c r="E206" s="1272"/>
      <c r="F206" s="1272"/>
      <c r="G206" s="1273" t="s">
        <v>1273</v>
      </c>
      <c r="H206" s="1274">
        <f t="shared" si="32"/>
        <v>0</v>
      </c>
      <c r="I206" s="1274">
        <f t="shared" si="32"/>
        <v>0</v>
      </c>
      <c r="J206" s="1274">
        <f t="shared" si="29"/>
        <v>0</v>
      </c>
      <c r="K206" s="1274">
        <f t="shared" si="33"/>
        <v>0</v>
      </c>
      <c r="L206" s="1274">
        <f t="shared" si="33"/>
        <v>0</v>
      </c>
      <c r="M206" s="1275">
        <f t="shared" si="30"/>
        <v>0</v>
      </c>
      <c r="N206" s="1276">
        <f t="shared" si="31"/>
        <v>0</v>
      </c>
      <c r="P206" s="1261"/>
      <c r="Q206" s="1261"/>
      <c r="R206" s="1261"/>
      <c r="S206" s="1261"/>
      <c r="T206" s="1261"/>
      <c r="U206" s="1261"/>
      <c r="V206" s="1261"/>
      <c r="W206" s="1261"/>
    </row>
    <row r="207" spans="1:23" s="1269" customFormat="1" x14ac:dyDescent="0.25">
      <c r="A207" s="1253"/>
      <c r="B207" s="1277">
        <v>8110</v>
      </c>
      <c r="C207" s="1278">
        <v>4164</v>
      </c>
      <c r="D207" s="1279">
        <v>1</v>
      </c>
      <c r="E207" s="1279">
        <v>1</v>
      </c>
      <c r="F207" s="1279"/>
      <c r="G207" s="1280" t="s">
        <v>1273</v>
      </c>
      <c r="H207" s="1281">
        <f t="shared" si="32"/>
        <v>0</v>
      </c>
      <c r="I207" s="1281">
        <f t="shared" si="32"/>
        <v>0</v>
      </c>
      <c r="J207" s="1281">
        <f t="shared" si="29"/>
        <v>0</v>
      </c>
      <c r="K207" s="1281">
        <f t="shared" si="33"/>
        <v>0</v>
      </c>
      <c r="L207" s="1281">
        <f t="shared" si="33"/>
        <v>0</v>
      </c>
      <c r="M207" s="1282">
        <f t="shared" si="30"/>
        <v>0</v>
      </c>
      <c r="N207" s="1283">
        <f t="shared" si="31"/>
        <v>0</v>
      </c>
      <c r="P207" s="1261"/>
      <c r="Q207" s="1261"/>
      <c r="R207" s="1261"/>
      <c r="S207" s="1261"/>
      <c r="T207" s="1261"/>
      <c r="U207" s="1261"/>
      <c r="V207" s="1261"/>
      <c r="W207" s="1261"/>
    </row>
    <row r="208" spans="1:23" s="1269" customFormat="1" x14ac:dyDescent="0.25">
      <c r="A208" s="1253"/>
      <c r="B208" s="1284">
        <v>8110</v>
      </c>
      <c r="C208" s="1285">
        <v>4164</v>
      </c>
      <c r="D208" s="1286">
        <v>1</v>
      </c>
      <c r="E208" s="1286">
        <v>1</v>
      </c>
      <c r="F208" s="1286">
        <v>1</v>
      </c>
      <c r="G208" s="1287" t="s">
        <v>1273</v>
      </c>
      <c r="H208" s="1288"/>
      <c r="I208" s="1288"/>
      <c r="J208" s="1288">
        <f t="shared" si="29"/>
        <v>0</v>
      </c>
      <c r="K208" s="1288"/>
      <c r="L208" s="1288"/>
      <c r="M208" s="1289">
        <f t="shared" si="30"/>
        <v>0</v>
      </c>
      <c r="N208" s="1290">
        <f t="shared" si="31"/>
        <v>0</v>
      </c>
      <c r="P208" s="1261"/>
      <c r="Q208" s="1261"/>
      <c r="R208" s="1261"/>
      <c r="S208" s="1261"/>
      <c r="T208" s="1261"/>
      <c r="U208" s="1261"/>
      <c r="V208" s="1261"/>
      <c r="W208" s="1261"/>
    </row>
    <row r="209" spans="1:23" s="1269" customFormat="1" x14ac:dyDescent="0.25">
      <c r="A209" s="1253"/>
      <c r="B209" s="1262">
        <v>8110</v>
      </c>
      <c r="C209" s="1263">
        <v>4165</v>
      </c>
      <c r="D209" s="1264"/>
      <c r="E209" s="1264"/>
      <c r="F209" s="1264"/>
      <c r="G209" s="1265" t="s">
        <v>1274</v>
      </c>
      <c r="H209" s="1266">
        <f>SUM(H210)</f>
        <v>0</v>
      </c>
      <c r="I209" s="1266">
        <f>SUM(I210)</f>
        <v>0</v>
      </c>
      <c r="J209" s="1266">
        <f t="shared" si="29"/>
        <v>0</v>
      </c>
      <c r="K209" s="1266">
        <f>SUM(K210)</f>
        <v>0</v>
      </c>
      <c r="L209" s="1266">
        <f>SUM(L210)</f>
        <v>0</v>
      </c>
      <c r="M209" s="1267">
        <f t="shared" si="30"/>
        <v>0</v>
      </c>
      <c r="N209" s="1268">
        <f t="shared" si="31"/>
        <v>0</v>
      </c>
      <c r="P209" s="1261"/>
      <c r="Q209" s="1261"/>
      <c r="R209" s="1261"/>
      <c r="S209" s="1261"/>
      <c r="T209" s="1261"/>
      <c r="U209" s="1261"/>
      <c r="V209" s="1261"/>
      <c r="W209" s="1261"/>
    </row>
    <row r="210" spans="1:23" s="1269" customFormat="1" x14ac:dyDescent="0.25">
      <c r="A210" s="1253"/>
      <c r="B210" s="1270">
        <v>8110</v>
      </c>
      <c r="C210" s="1271">
        <v>4165</v>
      </c>
      <c r="D210" s="1272">
        <v>1</v>
      </c>
      <c r="E210" s="1272"/>
      <c r="F210" s="1272"/>
      <c r="G210" s="1273" t="s">
        <v>1274</v>
      </c>
      <c r="H210" s="1274">
        <f>SUM(H211)</f>
        <v>0</v>
      </c>
      <c r="I210" s="1274">
        <f>SUM(I211)</f>
        <v>0</v>
      </c>
      <c r="J210" s="1274">
        <f t="shared" si="29"/>
        <v>0</v>
      </c>
      <c r="K210" s="1274">
        <f>SUM(K211)</f>
        <v>0</v>
      </c>
      <c r="L210" s="1274">
        <f>SUM(L211)</f>
        <v>0</v>
      </c>
      <c r="M210" s="1275">
        <f t="shared" si="30"/>
        <v>0</v>
      </c>
      <c r="N210" s="1276">
        <f t="shared" si="31"/>
        <v>0</v>
      </c>
      <c r="P210" s="1261"/>
      <c r="Q210" s="1261"/>
      <c r="R210" s="1261"/>
      <c r="S210" s="1261"/>
      <c r="T210" s="1261"/>
      <c r="U210" s="1261"/>
      <c r="V210" s="1261"/>
      <c r="W210" s="1261"/>
    </row>
    <row r="211" spans="1:23" s="1269" customFormat="1" x14ac:dyDescent="0.25">
      <c r="A211" s="1253"/>
      <c r="B211" s="1277">
        <v>8110</v>
      </c>
      <c r="C211" s="1278">
        <v>4165</v>
      </c>
      <c r="D211" s="1279">
        <v>1</v>
      </c>
      <c r="E211" s="1279">
        <v>1</v>
      </c>
      <c r="F211" s="1279"/>
      <c r="G211" s="1280" t="s">
        <v>1274</v>
      </c>
      <c r="H211" s="1281">
        <f>H212</f>
        <v>0</v>
      </c>
      <c r="I211" s="1281">
        <f>I212</f>
        <v>0</v>
      </c>
      <c r="J211" s="1281">
        <f t="shared" si="29"/>
        <v>0</v>
      </c>
      <c r="K211" s="1281">
        <f>K212</f>
        <v>0</v>
      </c>
      <c r="L211" s="1281">
        <f>L212</f>
        <v>0</v>
      </c>
      <c r="M211" s="1282">
        <f t="shared" si="30"/>
        <v>0</v>
      </c>
      <c r="N211" s="1283">
        <f t="shared" si="31"/>
        <v>0</v>
      </c>
      <c r="P211" s="1261"/>
      <c r="Q211" s="1261"/>
      <c r="R211" s="1261"/>
      <c r="S211" s="1261"/>
      <c r="T211" s="1261"/>
      <c r="U211" s="1261"/>
      <c r="V211" s="1261"/>
      <c r="W211" s="1261"/>
    </row>
    <row r="212" spans="1:23" s="1269" customFormat="1" x14ac:dyDescent="0.25">
      <c r="A212" s="1253"/>
      <c r="B212" s="1284">
        <v>8110</v>
      </c>
      <c r="C212" s="1285">
        <v>4165</v>
      </c>
      <c r="D212" s="1286">
        <v>1</v>
      </c>
      <c r="E212" s="1286">
        <v>1</v>
      </c>
      <c r="F212" s="1286">
        <v>1</v>
      </c>
      <c r="G212" s="1287" t="s">
        <v>1274</v>
      </c>
      <c r="H212" s="1288"/>
      <c r="I212" s="1288"/>
      <c r="J212" s="1288">
        <f t="shared" si="29"/>
        <v>0</v>
      </c>
      <c r="K212" s="1288"/>
      <c r="L212" s="1288"/>
      <c r="M212" s="1289">
        <f t="shared" si="30"/>
        <v>0</v>
      </c>
      <c r="N212" s="1290">
        <f t="shared" si="31"/>
        <v>0</v>
      </c>
      <c r="P212" s="1261"/>
      <c r="Q212" s="1261"/>
      <c r="R212" s="1261"/>
      <c r="S212" s="1261"/>
      <c r="T212" s="1261"/>
      <c r="U212" s="1261"/>
      <c r="V212" s="1261"/>
      <c r="W212" s="1261"/>
    </row>
    <row r="213" spans="1:23" s="1269" customFormat="1" ht="27" x14ac:dyDescent="0.25">
      <c r="A213" s="1253"/>
      <c r="B213" s="1262">
        <v>8110</v>
      </c>
      <c r="C213" s="1263">
        <v>4166</v>
      </c>
      <c r="D213" s="1264"/>
      <c r="E213" s="1264"/>
      <c r="F213" s="1264"/>
      <c r="G213" s="1265" t="s">
        <v>1275</v>
      </c>
      <c r="H213" s="1266">
        <f t="shared" ref="H213:I215" si="34">SUM(H214)</f>
        <v>0</v>
      </c>
      <c r="I213" s="1266">
        <f t="shared" si="34"/>
        <v>0</v>
      </c>
      <c r="J213" s="1266">
        <f t="shared" si="29"/>
        <v>0</v>
      </c>
      <c r="K213" s="1266">
        <f t="shared" ref="K213:L215" si="35">SUM(K214)</f>
        <v>0</v>
      </c>
      <c r="L213" s="1266">
        <f t="shared" si="35"/>
        <v>0</v>
      </c>
      <c r="M213" s="1267">
        <f t="shared" si="30"/>
        <v>0</v>
      </c>
      <c r="N213" s="1268">
        <f t="shared" si="31"/>
        <v>0</v>
      </c>
      <c r="P213" s="1261"/>
      <c r="Q213" s="1261"/>
      <c r="R213" s="1261"/>
      <c r="S213" s="1261"/>
      <c r="T213" s="1261"/>
      <c r="U213" s="1261"/>
      <c r="V213" s="1261"/>
      <c r="W213" s="1261"/>
    </row>
    <row r="214" spans="1:23" s="1269" customFormat="1" ht="27" x14ac:dyDescent="0.25">
      <c r="A214" s="1253"/>
      <c r="B214" s="1270">
        <v>8110</v>
      </c>
      <c r="C214" s="1271">
        <v>4166</v>
      </c>
      <c r="D214" s="1272">
        <v>1</v>
      </c>
      <c r="E214" s="1272"/>
      <c r="F214" s="1272"/>
      <c r="G214" s="1273" t="s">
        <v>1275</v>
      </c>
      <c r="H214" s="1274">
        <f t="shared" si="34"/>
        <v>0</v>
      </c>
      <c r="I214" s="1274">
        <f t="shared" si="34"/>
        <v>0</v>
      </c>
      <c r="J214" s="1274">
        <f t="shared" si="29"/>
        <v>0</v>
      </c>
      <c r="K214" s="1274">
        <f t="shared" si="35"/>
        <v>0</v>
      </c>
      <c r="L214" s="1274">
        <f t="shared" si="35"/>
        <v>0</v>
      </c>
      <c r="M214" s="1275">
        <f t="shared" si="30"/>
        <v>0</v>
      </c>
      <c r="N214" s="1276">
        <f t="shared" si="31"/>
        <v>0</v>
      </c>
      <c r="P214" s="1261"/>
      <c r="Q214" s="1261"/>
      <c r="R214" s="1261"/>
      <c r="S214" s="1261"/>
      <c r="T214" s="1261"/>
      <c r="U214" s="1261"/>
      <c r="V214" s="1261"/>
      <c r="W214" s="1261"/>
    </row>
    <row r="215" spans="1:23" s="1269" customFormat="1" ht="18" x14ac:dyDescent="0.25">
      <c r="A215" s="1253"/>
      <c r="B215" s="1277">
        <v>8110</v>
      </c>
      <c r="C215" s="1278">
        <v>4166</v>
      </c>
      <c r="D215" s="1279">
        <v>1</v>
      </c>
      <c r="E215" s="1279">
        <v>1</v>
      </c>
      <c r="F215" s="1279"/>
      <c r="G215" s="1280" t="s">
        <v>1275</v>
      </c>
      <c r="H215" s="1281">
        <f t="shared" si="34"/>
        <v>0</v>
      </c>
      <c r="I215" s="1281">
        <f t="shared" si="34"/>
        <v>0</v>
      </c>
      <c r="J215" s="1281">
        <f t="shared" si="29"/>
        <v>0</v>
      </c>
      <c r="K215" s="1281">
        <f t="shared" si="35"/>
        <v>0</v>
      </c>
      <c r="L215" s="1281">
        <f t="shared" si="35"/>
        <v>0</v>
      </c>
      <c r="M215" s="1282">
        <f t="shared" si="30"/>
        <v>0</v>
      </c>
      <c r="N215" s="1283">
        <f t="shared" si="31"/>
        <v>0</v>
      </c>
      <c r="P215" s="1261"/>
      <c r="Q215" s="1261"/>
      <c r="R215" s="1261"/>
      <c r="S215" s="1261"/>
      <c r="T215" s="1261"/>
      <c r="U215" s="1261"/>
      <c r="V215" s="1261"/>
      <c r="W215" s="1261"/>
    </row>
    <row r="216" spans="1:23" s="1269" customFormat="1" ht="27.75" customHeight="1" x14ac:dyDescent="0.25">
      <c r="A216" s="1253"/>
      <c r="B216" s="1284">
        <v>8110</v>
      </c>
      <c r="C216" s="1285">
        <v>4166</v>
      </c>
      <c r="D216" s="1286">
        <v>1</v>
      </c>
      <c r="E216" s="1286">
        <v>1</v>
      </c>
      <c r="F216" s="1286">
        <v>1</v>
      </c>
      <c r="G216" s="1287" t="s">
        <v>1275</v>
      </c>
      <c r="H216" s="1288"/>
      <c r="I216" s="1288"/>
      <c r="J216" s="1288">
        <f t="shared" si="29"/>
        <v>0</v>
      </c>
      <c r="K216" s="1288"/>
      <c r="L216" s="1288"/>
      <c r="M216" s="1289">
        <f t="shared" si="30"/>
        <v>0</v>
      </c>
      <c r="N216" s="1290">
        <f t="shared" si="31"/>
        <v>0</v>
      </c>
      <c r="P216" s="1261"/>
      <c r="Q216" s="1261"/>
      <c r="R216" s="1261"/>
      <c r="S216" s="1261"/>
      <c r="T216" s="1261"/>
      <c r="U216" s="1261"/>
      <c r="V216" s="1261"/>
      <c r="W216" s="1261"/>
    </row>
    <row r="217" spans="1:23" s="1269" customFormat="1" x14ac:dyDescent="0.25">
      <c r="A217" s="1253"/>
      <c r="B217" s="1262">
        <v>8110</v>
      </c>
      <c r="C217" s="1263">
        <v>4168</v>
      </c>
      <c r="D217" s="1264"/>
      <c r="E217" s="1264"/>
      <c r="F217" s="1264"/>
      <c r="G217" s="1265" t="s">
        <v>1276</v>
      </c>
      <c r="H217" s="1266">
        <f>SUM(H218)</f>
        <v>0</v>
      </c>
      <c r="I217" s="1266">
        <f>SUM(I218)</f>
        <v>0</v>
      </c>
      <c r="J217" s="1266">
        <f t="shared" si="29"/>
        <v>0</v>
      </c>
      <c r="K217" s="1266">
        <f>SUM(K218)</f>
        <v>0</v>
      </c>
      <c r="L217" s="1266">
        <f>SUM(L218)</f>
        <v>0</v>
      </c>
      <c r="M217" s="1267">
        <f t="shared" si="30"/>
        <v>0</v>
      </c>
      <c r="N217" s="1268">
        <f t="shared" si="31"/>
        <v>0</v>
      </c>
      <c r="P217" s="1261"/>
      <c r="Q217" s="1261"/>
      <c r="R217" s="1261"/>
      <c r="S217" s="1261"/>
      <c r="T217" s="1261"/>
      <c r="U217" s="1261"/>
      <c r="V217" s="1261"/>
      <c r="W217" s="1261"/>
    </row>
    <row r="218" spans="1:23" s="1269" customFormat="1" x14ac:dyDescent="0.25">
      <c r="A218" s="1253"/>
      <c r="B218" s="1270">
        <v>8110</v>
      </c>
      <c r="C218" s="1271">
        <v>4168</v>
      </c>
      <c r="D218" s="1272">
        <v>1</v>
      </c>
      <c r="E218" s="1272"/>
      <c r="F218" s="1272"/>
      <c r="G218" s="1273" t="s">
        <v>1276</v>
      </c>
      <c r="H218" s="1274">
        <f>SUM(H219)</f>
        <v>0</v>
      </c>
      <c r="I218" s="1274">
        <f>SUM(I219)</f>
        <v>0</v>
      </c>
      <c r="J218" s="1274">
        <f t="shared" si="29"/>
        <v>0</v>
      </c>
      <c r="K218" s="1274">
        <f>SUM(K219)</f>
        <v>0</v>
      </c>
      <c r="L218" s="1274">
        <f>SUM(L219)</f>
        <v>0</v>
      </c>
      <c r="M218" s="1275">
        <f t="shared" si="30"/>
        <v>0</v>
      </c>
      <c r="N218" s="1276">
        <f t="shared" si="31"/>
        <v>0</v>
      </c>
      <c r="P218" s="1261"/>
      <c r="Q218" s="1261"/>
      <c r="R218" s="1261"/>
      <c r="S218" s="1261"/>
      <c r="T218" s="1261"/>
      <c r="U218" s="1261"/>
      <c r="V218" s="1261"/>
      <c r="W218" s="1261"/>
    </row>
    <row r="219" spans="1:23" s="1269" customFormat="1" x14ac:dyDescent="0.25">
      <c r="A219" s="1253"/>
      <c r="B219" s="1277">
        <v>8110</v>
      </c>
      <c r="C219" s="1278">
        <v>4168</v>
      </c>
      <c r="D219" s="1279">
        <v>1</v>
      </c>
      <c r="E219" s="1279">
        <v>1</v>
      </c>
      <c r="F219" s="1279"/>
      <c r="G219" s="1280" t="s">
        <v>1276</v>
      </c>
      <c r="H219" s="1281">
        <f>SUM(H220:H223)</f>
        <v>0</v>
      </c>
      <c r="I219" s="1281">
        <f>SUM(I220:I223)</f>
        <v>0</v>
      </c>
      <c r="J219" s="1281">
        <f t="shared" si="29"/>
        <v>0</v>
      </c>
      <c r="K219" s="1281">
        <f>SUM(K220:K223)</f>
        <v>0</v>
      </c>
      <c r="L219" s="1281">
        <f>SUM(L220:L223)</f>
        <v>0</v>
      </c>
      <c r="M219" s="1282">
        <f t="shared" si="30"/>
        <v>0</v>
      </c>
      <c r="N219" s="1283">
        <f t="shared" si="31"/>
        <v>0</v>
      </c>
      <c r="P219" s="1261"/>
      <c r="Q219" s="1261"/>
      <c r="R219" s="1261"/>
      <c r="S219" s="1261"/>
      <c r="T219" s="1261"/>
      <c r="U219" s="1261"/>
      <c r="V219" s="1261"/>
      <c r="W219" s="1261"/>
    </row>
    <row r="220" spans="1:23" s="1269" customFormat="1" x14ac:dyDescent="0.25">
      <c r="A220" s="1253"/>
      <c r="B220" s="1284">
        <v>8110</v>
      </c>
      <c r="C220" s="1285">
        <v>4168</v>
      </c>
      <c r="D220" s="1286">
        <v>1</v>
      </c>
      <c r="E220" s="1286">
        <v>1</v>
      </c>
      <c r="F220" s="1286">
        <v>1</v>
      </c>
      <c r="G220" s="1287" t="s">
        <v>910</v>
      </c>
      <c r="H220" s="1288"/>
      <c r="I220" s="1288"/>
      <c r="J220" s="1288">
        <f t="shared" si="29"/>
        <v>0</v>
      </c>
      <c r="K220" s="1288"/>
      <c r="L220" s="1288"/>
      <c r="M220" s="1289">
        <f t="shared" si="30"/>
        <v>0</v>
      </c>
      <c r="N220" s="1290">
        <f t="shared" si="31"/>
        <v>0</v>
      </c>
      <c r="P220" s="1261"/>
      <c r="Q220" s="1261"/>
      <c r="R220" s="1261"/>
      <c r="S220" s="1261"/>
      <c r="T220" s="1261"/>
      <c r="U220" s="1261"/>
      <c r="V220" s="1261"/>
      <c r="W220" s="1261"/>
    </row>
    <row r="221" spans="1:23" s="1269" customFormat="1" x14ac:dyDescent="0.25">
      <c r="A221" s="1253"/>
      <c r="B221" s="1284">
        <v>8110</v>
      </c>
      <c r="C221" s="1285">
        <v>4168</v>
      </c>
      <c r="D221" s="1286">
        <v>1</v>
      </c>
      <c r="E221" s="1286">
        <v>1</v>
      </c>
      <c r="F221" s="1286">
        <v>2</v>
      </c>
      <c r="G221" s="1287" t="s">
        <v>911</v>
      </c>
      <c r="H221" s="1288"/>
      <c r="I221" s="1288"/>
      <c r="J221" s="1288">
        <f t="shared" si="29"/>
        <v>0</v>
      </c>
      <c r="K221" s="1288"/>
      <c r="L221" s="1288"/>
      <c r="M221" s="1289">
        <f t="shared" si="30"/>
        <v>0</v>
      </c>
      <c r="N221" s="1290">
        <f t="shared" si="31"/>
        <v>0</v>
      </c>
      <c r="P221" s="1261"/>
      <c r="Q221" s="1261"/>
      <c r="R221" s="1261"/>
      <c r="S221" s="1261"/>
      <c r="T221" s="1261"/>
      <c r="U221" s="1261"/>
      <c r="V221" s="1261"/>
      <c r="W221" s="1261"/>
    </row>
    <row r="222" spans="1:23" s="1269" customFormat="1" x14ac:dyDescent="0.25">
      <c r="A222" s="1253"/>
      <c r="B222" s="1284">
        <v>8110</v>
      </c>
      <c r="C222" s="1285">
        <v>4168</v>
      </c>
      <c r="D222" s="1286">
        <v>1</v>
      </c>
      <c r="E222" s="1286">
        <v>1</v>
      </c>
      <c r="F222" s="1286">
        <v>3</v>
      </c>
      <c r="G222" s="1287" t="s">
        <v>1199</v>
      </c>
      <c r="H222" s="1288"/>
      <c r="I222" s="1288"/>
      <c r="J222" s="1288">
        <f t="shared" si="29"/>
        <v>0</v>
      </c>
      <c r="K222" s="1288"/>
      <c r="L222" s="1288"/>
      <c r="M222" s="1289">
        <f t="shared" si="30"/>
        <v>0</v>
      </c>
      <c r="N222" s="1290">
        <f t="shared" si="31"/>
        <v>0</v>
      </c>
      <c r="P222" s="1261"/>
      <c r="Q222" s="1261"/>
      <c r="R222" s="1261"/>
      <c r="S222" s="1261"/>
      <c r="T222" s="1261"/>
      <c r="U222" s="1261"/>
      <c r="V222" s="1261"/>
      <c r="W222" s="1261"/>
    </row>
    <row r="223" spans="1:23" s="1269" customFormat="1" x14ac:dyDescent="0.25">
      <c r="A223" s="1253"/>
      <c r="B223" s="1284">
        <v>8110</v>
      </c>
      <c r="C223" s="1285">
        <v>4168</v>
      </c>
      <c r="D223" s="1286">
        <v>1</v>
      </c>
      <c r="E223" s="1286">
        <v>1</v>
      </c>
      <c r="F223" s="1286">
        <v>4</v>
      </c>
      <c r="G223" s="1287" t="s">
        <v>1277</v>
      </c>
      <c r="H223" s="1288"/>
      <c r="I223" s="1288"/>
      <c r="J223" s="1288">
        <f t="shared" si="29"/>
        <v>0</v>
      </c>
      <c r="K223" s="1288"/>
      <c r="L223" s="1288"/>
      <c r="M223" s="1289">
        <f t="shared" si="30"/>
        <v>0</v>
      </c>
      <c r="N223" s="1290">
        <f t="shared" si="31"/>
        <v>0</v>
      </c>
      <c r="P223" s="1261"/>
      <c r="Q223" s="1261"/>
      <c r="R223" s="1261"/>
      <c r="S223" s="1261"/>
      <c r="T223" s="1261"/>
      <c r="U223" s="1261"/>
      <c r="V223" s="1261"/>
      <c r="W223" s="1261"/>
    </row>
    <row r="224" spans="1:23" s="1269" customFormat="1" x14ac:dyDescent="0.25">
      <c r="A224" s="1253"/>
      <c r="B224" s="1262">
        <v>8110</v>
      </c>
      <c r="C224" s="1263">
        <v>4169</v>
      </c>
      <c r="D224" s="1264"/>
      <c r="E224" s="1264"/>
      <c r="F224" s="1264"/>
      <c r="G224" s="1265" t="s">
        <v>1278</v>
      </c>
      <c r="H224" s="1266">
        <f>H225</f>
        <v>0</v>
      </c>
      <c r="I224" s="1266">
        <f>I225</f>
        <v>0</v>
      </c>
      <c r="J224" s="1266">
        <f t="shared" si="29"/>
        <v>0</v>
      </c>
      <c r="K224" s="1266">
        <f>K225</f>
        <v>0</v>
      </c>
      <c r="L224" s="1266">
        <f>L225</f>
        <v>0</v>
      </c>
      <c r="M224" s="1267">
        <f t="shared" si="30"/>
        <v>0</v>
      </c>
      <c r="N224" s="1268">
        <f t="shared" si="31"/>
        <v>0</v>
      </c>
      <c r="P224" s="1261"/>
      <c r="Q224" s="1261"/>
      <c r="R224" s="1261"/>
      <c r="S224" s="1261"/>
      <c r="T224" s="1261"/>
      <c r="U224" s="1261"/>
      <c r="V224" s="1261"/>
      <c r="W224" s="1261"/>
    </row>
    <row r="225" spans="1:23" s="1269" customFormat="1" x14ac:dyDescent="0.25">
      <c r="A225" s="1253"/>
      <c r="B225" s="1270">
        <v>8110</v>
      </c>
      <c r="C225" s="1271">
        <v>4169</v>
      </c>
      <c r="D225" s="1272">
        <v>1</v>
      </c>
      <c r="E225" s="1272"/>
      <c r="F225" s="1272"/>
      <c r="G225" s="1273" t="s">
        <v>1278</v>
      </c>
      <c r="H225" s="1274">
        <f>H226</f>
        <v>0</v>
      </c>
      <c r="I225" s="1274">
        <f>I226</f>
        <v>0</v>
      </c>
      <c r="J225" s="1274">
        <f t="shared" si="29"/>
        <v>0</v>
      </c>
      <c r="K225" s="1274">
        <f>K226</f>
        <v>0</v>
      </c>
      <c r="L225" s="1274">
        <f>L226</f>
        <v>0</v>
      </c>
      <c r="M225" s="1275">
        <f t="shared" si="30"/>
        <v>0</v>
      </c>
      <c r="N225" s="1276">
        <f t="shared" si="31"/>
        <v>0</v>
      </c>
      <c r="P225" s="1261"/>
      <c r="Q225" s="1261"/>
      <c r="R225" s="1261"/>
      <c r="S225" s="1261"/>
      <c r="T225" s="1261"/>
      <c r="U225" s="1261"/>
      <c r="V225" s="1261"/>
      <c r="W225" s="1261"/>
    </row>
    <row r="226" spans="1:23" s="1269" customFormat="1" x14ac:dyDescent="0.25">
      <c r="A226" s="1253"/>
      <c r="B226" s="1277">
        <v>8110</v>
      </c>
      <c r="C226" s="1278">
        <v>4169</v>
      </c>
      <c r="D226" s="1279">
        <v>1</v>
      </c>
      <c r="E226" s="1279">
        <v>1</v>
      </c>
      <c r="F226" s="1279"/>
      <c r="G226" s="1280" t="s">
        <v>1278</v>
      </c>
      <c r="H226" s="1281">
        <f>SUM(H227:H229)</f>
        <v>0</v>
      </c>
      <c r="I226" s="1281">
        <f>SUM(I227:I229)</f>
        <v>0</v>
      </c>
      <c r="J226" s="1281">
        <f t="shared" si="29"/>
        <v>0</v>
      </c>
      <c r="K226" s="1281">
        <f>SUM(K227:K229)</f>
        <v>0</v>
      </c>
      <c r="L226" s="1281">
        <f>SUM(L227:L229)</f>
        <v>0</v>
      </c>
      <c r="M226" s="1282">
        <f t="shared" si="30"/>
        <v>0</v>
      </c>
      <c r="N226" s="1283">
        <f t="shared" si="31"/>
        <v>0</v>
      </c>
      <c r="P226" s="1261"/>
      <c r="Q226" s="1261"/>
      <c r="R226" s="1261"/>
      <c r="S226" s="1261"/>
      <c r="T226" s="1261"/>
      <c r="U226" s="1261"/>
      <c r="V226" s="1261"/>
      <c r="W226" s="1261"/>
    </row>
    <row r="227" spans="1:23" s="1269" customFormat="1" x14ac:dyDescent="0.25">
      <c r="A227" s="1253"/>
      <c r="B227" s="1284">
        <v>8110</v>
      </c>
      <c r="C227" s="1285">
        <v>4169</v>
      </c>
      <c r="D227" s="1286">
        <v>1</v>
      </c>
      <c r="E227" s="1286">
        <v>1</v>
      </c>
      <c r="F227" s="1286">
        <v>1</v>
      </c>
      <c r="G227" s="1287" t="s">
        <v>1279</v>
      </c>
      <c r="H227" s="1288"/>
      <c r="I227" s="1288"/>
      <c r="J227" s="1288">
        <f t="shared" si="29"/>
        <v>0</v>
      </c>
      <c r="K227" s="1288"/>
      <c r="L227" s="1288"/>
      <c r="M227" s="1289">
        <f t="shared" si="30"/>
        <v>0</v>
      </c>
      <c r="N227" s="1290">
        <f t="shared" si="31"/>
        <v>0</v>
      </c>
      <c r="P227" s="1261"/>
      <c r="Q227" s="1261"/>
      <c r="R227" s="1261"/>
      <c r="S227" s="1261"/>
      <c r="T227" s="1261"/>
      <c r="U227" s="1261"/>
      <c r="V227" s="1261"/>
      <c r="W227" s="1261"/>
    </row>
    <row r="228" spans="1:23" s="1269" customFormat="1" x14ac:dyDescent="0.25">
      <c r="A228" s="1253"/>
      <c r="B228" s="1284">
        <v>8110</v>
      </c>
      <c r="C228" s="1285">
        <v>4169</v>
      </c>
      <c r="D228" s="1286">
        <v>1</v>
      </c>
      <c r="E228" s="1286">
        <v>1</v>
      </c>
      <c r="F228" s="1286">
        <v>2</v>
      </c>
      <c r="G228" s="1287" t="s">
        <v>1280</v>
      </c>
      <c r="H228" s="1288"/>
      <c r="I228" s="1288"/>
      <c r="J228" s="1288">
        <f t="shared" si="29"/>
        <v>0</v>
      </c>
      <c r="K228" s="1288"/>
      <c r="L228" s="1288"/>
      <c r="M228" s="1289">
        <f t="shared" si="30"/>
        <v>0</v>
      </c>
      <c r="N228" s="1290">
        <f t="shared" si="31"/>
        <v>0</v>
      </c>
      <c r="P228" s="1261"/>
      <c r="Q228" s="1261"/>
      <c r="R228" s="1261"/>
      <c r="S228" s="1261"/>
      <c r="T228" s="1261"/>
      <c r="U228" s="1261"/>
      <c r="V228" s="1261"/>
      <c r="W228" s="1261"/>
    </row>
    <row r="229" spans="1:23" s="1269" customFormat="1" x14ac:dyDescent="0.25">
      <c r="A229" s="1253"/>
      <c r="B229" s="1284">
        <v>8110</v>
      </c>
      <c r="C229" s="1285">
        <v>4169</v>
      </c>
      <c r="D229" s="1286">
        <v>1</v>
      </c>
      <c r="E229" s="1286">
        <v>1</v>
      </c>
      <c r="F229" s="1286">
        <v>3</v>
      </c>
      <c r="G229" s="1287" t="s">
        <v>1281</v>
      </c>
      <c r="H229" s="1288"/>
      <c r="I229" s="1288"/>
      <c r="J229" s="1288">
        <f t="shared" si="29"/>
        <v>0</v>
      </c>
      <c r="K229" s="1288"/>
      <c r="L229" s="1288"/>
      <c r="M229" s="1289">
        <f t="shared" si="30"/>
        <v>0</v>
      </c>
      <c r="N229" s="1290">
        <f t="shared" si="31"/>
        <v>0</v>
      </c>
      <c r="P229" s="1261"/>
      <c r="Q229" s="1261"/>
      <c r="R229" s="1261"/>
      <c r="S229" s="1261"/>
      <c r="T229" s="1261"/>
      <c r="U229" s="1261"/>
      <c r="V229" s="1261"/>
      <c r="W229" s="1261"/>
    </row>
    <row r="230" spans="1:23" s="1269" customFormat="1" ht="19.5" customHeight="1" x14ac:dyDescent="0.25">
      <c r="A230" s="1253"/>
      <c r="B230" s="1296" t="s">
        <v>1205</v>
      </c>
      <c r="C230" s="1297"/>
      <c r="D230" s="1298"/>
      <c r="E230" s="1298"/>
      <c r="F230" s="1298"/>
      <c r="G230" s="1313"/>
      <c r="H230" s="1266">
        <f>+H224+H217+H213+H209+H205+H200+H196</f>
        <v>0</v>
      </c>
      <c r="I230" s="1266">
        <f>+I224+I217+I213+I209+I205+I200+I196</f>
        <v>0</v>
      </c>
      <c r="J230" s="1266">
        <f t="shared" si="29"/>
        <v>0</v>
      </c>
      <c r="K230" s="1266">
        <f>+K224+K217+K213+K209+K205+K200+K196</f>
        <v>0</v>
      </c>
      <c r="L230" s="1266">
        <f>+L224+L217+L213+L209+L205+L200+L196</f>
        <v>0</v>
      </c>
      <c r="M230" s="1267">
        <f t="shared" si="30"/>
        <v>0</v>
      </c>
      <c r="N230" s="1268">
        <f t="shared" si="31"/>
        <v>0</v>
      </c>
      <c r="P230" s="1261"/>
      <c r="Q230" s="1261"/>
      <c r="R230" s="1261"/>
      <c r="S230" s="1261"/>
      <c r="T230" s="1261"/>
      <c r="U230" s="1261"/>
      <c r="V230" s="1261"/>
      <c r="W230" s="1261"/>
    </row>
    <row r="231" spans="1:23" s="1269" customFormat="1" ht="18" x14ac:dyDescent="0.25">
      <c r="A231" s="1253"/>
      <c r="B231" s="1262">
        <v>8110</v>
      </c>
      <c r="C231" s="1263">
        <v>4170</v>
      </c>
      <c r="D231" s="1264"/>
      <c r="E231" s="1264"/>
      <c r="F231" s="1264"/>
      <c r="G231" s="1314" t="s">
        <v>1282</v>
      </c>
      <c r="H231" s="1267">
        <f>+H232+H236+H240+H272+H276+H280+H284+H288+H292</f>
        <v>0</v>
      </c>
      <c r="I231" s="1267">
        <f>+I232+I236+I240+I272+I276+I280+I284+I288+I292</f>
        <v>0</v>
      </c>
      <c r="J231" s="1267">
        <f t="shared" si="29"/>
        <v>0</v>
      </c>
      <c r="K231" s="1267">
        <f>+K232+K236+K240+K272+K276+K280+K284+K288+K292</f>
        <v>0</v>
      </c>
      <c r="L231" s="1267">
        <f>+L232+L236+L240+L272+L276+L280+L284+L288+L292</f>
        <v>0</v>
      </c>
      <c r="M231" s="1267">
        <f t="shared" si="30"/>
        <v>0</v>
      </c>
      <c r="N231" s="1268">
        <f t="shared" si="31"/>
        <v>0</v>
      </c>
      <c r="P231" s="1261"/>
      <c r="Q231" s="1261"/>
      <c r="R231" s="1261"/>
      <c r="S231" s="1261"/>
      <c r="T231" s="1261"/>
      <c r="U231" s="1261"/>
      <c r="V231" s="1261"/>
      <c r="W231" s="1261"/>
    </row>
    <row r="232" spans="1:23" s="1269" customFormat="1" ht="18" x14ac:dyDescent="0.25">
      <c r="A232" s="1253"/>
      <c r="B232" s="1262">
        <v>8110</v>
      </c>
      <c r="C232" s="1263">
        <v>4171</v>
      </c>
      <c r="D232" s="1264"/>
      <c r="E232" s="1264"/>
      <c r="F232" s="1264"/>
      <c r="G232" s="1265" t="s">
        <v>1283</v>
      </c>
      <c r="H232" s="1266">
        <f t="shared" ref="H232:I234" si="36">SUM(H233)</f>
        <v>0</v>
      </c>
      <c r="I232" s="1266">
        <f t="shared" si="36"/>
        <v>0</v>
      </c>
      <c r="J232" s="1266">
        <f t="shared" si="29"/>
        <v>0</v>
      </c>
      <c r="K232" s="1266">
        <f t="shared" ref="K232:L234" si="37">SUM(K233)</f>
        <v>0</v>
      </c>
      <c r="L232" s="1266">
        <f t="shared" si="37"/>
        <v>0</v>
      </c>
      <c r="M232" s="1267">
        <f t="shared" si="30"/>
        <v>0</v>
      </c>
      <c r="N232" s="1268">
        <f t="shared" si="31"/>
        <v>0</v>
      </c>
      <c r="P232" s="1261"/>
      <c r="Q232" s="1261"/>
      <c r="R232" s="1261"/>
      <c r="S232" s="1261"/>
      <c r="T232" s="1261"/>
      <c r="U232" s="1261"/>
      <c r="V232" s="1261"/>
      <c r="W232" s="1261"/>
    </row>
    <row r="233" spans="1:23" s="1269" customFormat="1" ht="18" x14ac:dyDescent="0.25">
      <c r="A233" s="1253"/>
      <c r="B233" s="1270">
        <v>8110</v>
      </c>
      <c r="C233" s="1271">
        <v>4171</v>
      </c>
      <c r="D233" s="1272">
        <v>1</v>
      </c>
      <c r="E233" s="1272"/>
      <c r="F233" s="1272"/>
      <c r="G233" s="1273" t="s">
        <v>1283</v>
      </c>
      <c r="H233" s="1274">
        <f t="shared" si="36"/>
        <v>0</v>
      </c>
      <c r="I233" s="1274">
        <f t="shared" si="36"/>
        <v>0</v>
      </c>
      <c r="J233" s="1274">
        <f t="shared" si="29"/>
        <v>0</v>
      </c>
      <c r="K233" s="1274">
        <f t="shared" si="37"/>
        <v>0</v>
      </c>
      <c r="L233" s="1274">
        <f t="shared" si="37"/>
        <v>0</v>
      </c>
      <c r="M233" s="1275">
        <f t="shared" si="30"/>
        <v>0</v>
      </c>
      <c r="N233" s="1276">
        <f t="shared" si="31"/>
        <v>0</v>
      </c>
      <c r="P233" s="1261"/>
      <c r="Q233" s="1261"/>
      <c r="R233" s="1261"/>
      <c r="S233" s="1261"/>
      <c r="T233" s="1261"/>
      <c r="U233" s="1261"/>
      <c r="V233" s="1261"/>
      <c r="W233" s="1261"/>
    </row>
    <row r="234" spans="1:23" s="1269" customFormat="1" ht="18" x14ac:dyDescent="0.25">
      <c r="A234" s="1253"/>
      <c r="B234" s="1277">
        <v>8110</v>
      </c>
      <c r="C234" s="1278">
        <v>4171</v>
      </c>
      <c r="D234" s="1279">
        <v>1</v>
      </c>
      <c r="E234" s="1279">
        <v>1</v>
      </c>
      <c r="F234" s="1279"/>
      <c r="G234" s="1280" t="s">
        <v>1283</v>
      </c>
      <c r="H234" s="1281">
        <f t="shared" si="36"/>
        <v>0</v>
      </c>
      <c r="I234" s="1281">
        <f t="shared" si="36"/>
        <v>0</v>
      </c>
      <c r="J234" s="1281">
        <f t="shared" si="29"/>
        <v>0</v>
      </c>
      <c r="K234" s="1281">
        <f t="shared" si="37"/>
        <v>0</v>
      </c>
      <c r="L234" s="1281">
        <f t="shared" si="37"/>
        <v>0</v>
      </c>
      <c r="M234" s="1282">
        <f t="shared" si="30"/>
        <v>0</v>
      </c>
      <c r="N234" s="1283">
        <f t="shared" si="31"/>
        <v>0</v>
      </c>
      <c r="P234" s="1261"/>
      <c r="Q234" s="1261"/>
      <c r="R234" s="1261"/>
      <c r="S234" s="1261"/>
      <c r="T234" s="1261"/>
      <c r="U234" s="1261"/>
      <c r="V234" s="1261"/>
      <c r="W234" s="1261"/>
    </row>
    <row r="235" spans="1:23" s="1269" customFormat="1" ht="24.75" customHeight="1" x14ac:dyDescent="0.25">
      <c r="A235" s="1253"/>
      <c r="B235" s="1284">
        <v>8110</v>
      </c>
      <c r="C235" s="1285">
        <v>4171</v>
      </c>
      <c r="D235" s="1286">
        <v>1</v>
      </c>
      <c r="E235" s="1286">
        <v>1</v>
      </c>
      <c r="F235" s="1286">
        <v>1</v>
      </c>
      <c r="G235" s="1287" t="s">
        <v>1283</v>
      </c>
      <c r="H235" s="1288"/>
      <c r="I235" s="1288"/>
      <c r="J235" s="1288">
        <f t="shared" si="29"/>
        <v>0</v>
      </c>
      <c r="K235" s="1288"/>
      <c r="L235" s="1288"/>
      <c r="M235" s="1289">
        <f t="shared" si="30"/>
        <v>0</v>
      </c>
      <c r="N235" s="1290">
        <f t="shared" si="31"/>
        <v>0</v>
      </c>
      <c r="P235" s="1261"/>
      <c r="Q235" s="1261"/>
      <c r="R235" s="1261"/>
      <c r="S235" s="1261"/>
      <c r="T235" s="1261"/>
      <c r="U235" s="1261"/>
      <c r="V235" s="1261"/>
      <c r="W235" s="1261"/>
    </row>
    <row r="236" spans="1:23" s="1269" customFormat="1" ht="18" x14ac:dyDescent="0.25">
      <c r="A236" s="1253"/>
      <c r="B236" s="1262">
        <v>8110</v>
      </c>
      <c r="C236" s="1263">
        <v>4172</v>
      </c>
      <c r="D236" s="1264"/>
      <c r="E236" s="1264"/>
      <c r="F236" s="1264"/>
      <c r="G236" s="1265" t="s">
        <v>1284</v>
      </c>
      <c r="H236" s="1266">
        <f t="shared" ref="H236:I238" si="38">SUM(H237)</f>
        <v>0</v>
      </c>
      <c r="I236" s="1266">
        <f t="shared" si="38"/>
        <v>0</v>
      </c>
      <c r="J236" s="1266">
        <f t="shared" si="29"/>
        <v>0</v>
      </c>
      <c r="K236" s="1266">
        <f t="shared" ref="K236:L238" si="39">SUM(K237)</f>
        <v>0</v>
      </c>
      <c r="L236" s="1266">
        <f t="shared" si="39"/>
        <v>0</v>
      </c>
      <c r="M236" s="1267">
        <f t="shared" si="30"/>
        <v>0</v>
      </c>
      <c r="N236" s="1268">
        <f t="shared" si="31"/>
        <v>0</v>
      </c>
      <c r="P236" s="1261"/>
      <c r="Q236" s="1261"/>
      <c r="R236" s="1261"/>
      <c r="S236" s="1261"/>
      <c r="T236" s="1261"/>
      <c r="U236" s="1261"/>
      <c r="V236" s="1261"/>
      <c r="W236" s="1261"/>
    </row>
    <row r="237" spans="1:23" s="1269" customFormat="1" ht="18" x14ac:dyDescent="0.25">
      <c r="A237" s="1253"/>
      <c r="B237" s="1270">
        <v>8110</v>
      </c>
      <c r="C237" s="1271">
        <v>4172</v>
      </c>
      <c r="D237" s="1272">
        <v>1</v>
      </c>
      <c r="E237" s="1272"/>
      <c r="F237" s="1272"/>
      <c r="G237" s="1273" t="s">
        <v>1284</v>
      </c>
      <c r="H237" s="1274">
        <f t="shared" si="38"/>
        <v>0</v>
      </c>
      <c r="I237" s="1274">
        <f t="shared" si="38"/>
        <v>0</v>
      </c>
      <c r="J237" s="1274">
        <f t="shared" si="29"/>
        <v>0</v>
      </c>
      <c r="K237" s="1274">
        <f t="shared" si="39"/>
        <v>0</v>
      </c>
      <c r="L237" s="1274">
        <f t="shared" si="39"/>
        <v>0</v>
      </c>
      <c r="M237" s="1275">
        <f t="shared" si="30"/>
        <v>0</v>
      </c>
      <c r="N237" s="1276">
        <f t="shared" si="31"/>
        <v>0</v>
      </c>
      <c r="P237" s="1261"/>
      <c r="Q237" s="1261"/>
      <c r="R237" s="1261"/>
      <c r="S237" s="1261"/>
      <c r="T237" s="1261"/>
      <c r="U237" s="1261"/>
      <c r="V237" s="1261"/>
      <c r="W237" s="1261"/>
    </row>
    <row r="238" spans="1:23" s="1269" customFormat="1" ht="18" x14ac:dyDescent="0.25">
      <c r="A238" s="1253"/>
      <c r="B238" s="1277">
        <v>8110</v>
      </c>
      <c r="C238" s="1278">
        <v>4172</v>
      </c>
      <c r="D238" s="1279">
        <v>1</v>
      </c>
      <c r="E238" s="1279">
        <v>1</v>
      </c>
      <c r="F238" s="1279"/>
      <c r="G238" s="1280" t="s">
        <v>1284</v>
      </c>
      <c r="H238" s="1281">
        <f t="shared" si="38"/>
        <v>0</v>
      </c>
      <c r="I238" s="1281">
        <f t="shared" si="38"/>
        <v>0</v>
      </c>
      <c r="J238" s="1281">
        <f t="shared" si="29"/>
        <v>0</v>
      </c>
      <c r="K238" s="1281">
        <f t="shared" si="39"/>
        <v>0</v>
      </c>
      <c r="L238" s="1281">
        <f t="shared" si="39"/>
        <v>0</v>
      </c>
      <c r="M238" s="1282">
        <f t="shared" si="30"/>
        <v>0</v>
      </c>
      <c r="N238" s="1283">
        <f t="shared" si="31"/>
        <v>0</v>
      </c>
      <c r="P238" s="1261"/>
      <c r="Q238" s="1261"/>
      <c r="R238" s="1261"/>
      <c r="S238" s="1261"/>
      <c r="T238" s="1261"/>
      <c r="U238" s="1261"/>
      <c r="V238" s="1261"/>
      <c r="W238" s="1261"/>
    </row>
    <row r="239" spans="1:23" s="1269" customFormat="1" ht="21" customHeight="1" x14ac:dyDescent="0.25">
      <c r="A239" s="1253"/>
      <c r="B239" s="1284">
        <v>8110</v>
      </c>
      <c r="C239" s="1285">
        <v>4172</v>
      </c>
      <c r="D239" s="1286">
        <v>1</v>
      </c>
      <c r="E239" s="1286">
        <v>1</v>
      </c>
      <c r="F239" s="1286">
        <v>1</v>
      </c>
      <c r="G239" s="1287" t="s">
        <v>1284</v>
      </c>
      <c r="H239" s="1288"/>
      <c r="I239" s="1288"/>
      <c r="J239" s="1288">
        <f t="shared" si="29"/>
        <v>0</v>
      </c>
      <c r="K239" s="1288"/>
      <c r="L239" s="1288"/>
      <c r="M239" s="1289">
        <f t="shared" si="30"/>
        <v>0</v>
      </c>
      <c r="N239" s="1290">
        <f t="shared" si="31"/>
        <v>0</v>
      </c>
      <c r="P239" s="1261"/>
      <c r="Q239" s="1261"/>
      <c r="R239" s="1261"/>
      <c r="S239" s="1261"/>
      <c r="T239" s="1261"/>
      <c r="U239" s="1261"/>
      <c r="V239" s="1261"/>
      <c r="W239" s="1261"/>
    </row>
    <row r="240" spans="1:23" s="1269" customFormat="1" ht="27" x14ac:dyDescent="0.25">
      <c r="A240" s="1253"/>
      <c r="B240" s="1262">
        <v>8110</v>
      </c>
      <c r="C240" s="1263">
        <v>4173</v>
      </c>
      <c r="D240" s="1264"/>
      <c r="E240" s="1264"/>
      <c r="F240" s="1264"/>
      <c r="G240" s="1265" t="s">
        <v>1285</v>
      </c>
      <c r="H240" s="1266">
        <f>SUM(H241)</f>
        <v>0</v>
      </c>
      <c r="I240" s="1266">
        <f>SUM(I241)</f>
        <v>0</v>
      </c>
      <c r="J240" s="1266">
        <f t="shared" si="29"/>
        <v>0</v>
      </c>
      <c r="K240" s="1266">
        <f>SUM(K241)</f>
        <v>0</v>
      </c>
      <c r="L240" s="1266">
        <f>SUM(L241)</f>
        <v>0</v>
      </c>
      <c r="M240" s="1267">
        <f t="shared" si="30"/>
        <v>0</v>
      </c>
      <c r="N240" s="1268">
        <f t="shared" si="31"/>
        <v>0</v>
      </c>
      <c r="P240" s="1261"/>
      <c r="Q240" s="1261"/>
      <c r="R240" s="1261"/>
      <c r="S240" s="1261"/>
      <c r="T240" s="1261"/>
      <c r="U240" s="1261"/>
      <c r="V240" s="1261"/>
      <c r="W240" s="1261"/>
    </row>
    <row r="241" spans="1:23" s="1269" customFormat="1" ht="27" x14ac:dyDescent="0.25">
      <c r="A241" s="1253"/>
      <c r="B241" s="1270">
        <v>8110</v>
      </c>
      <c r="C241" s="1271">
        <v>4173</v>
      </c>
      <c r="D241" s="1272">
        <v>1</v>
      </c>
      <c r="E241" s="1272"/>
      <c r="F241" s="1272"/>
      <c r="G241" s="1273" t="s">
        <v>1285</v>
      </c>
      <c r="H241" s="1274">
        <f>SUM(H242)</f>
        <v>0</v>
      </c>
      <c r="I241" s="1274">
        <f>SUM(I242)</f>
        <v>0</v>
      </c>
      <c r="J241" s="1274">
        <f t="shared" si="29"/>
        <v>0</v>
      </c>
      <c r="K241" s="1274">
        <f>SUM(K242)</f>
        <v>0</v>
      </c>
      <c r="L241" s="1274">
        <f>SUM(L242)</f>
        <v>0</v>
      </c>
      <c r="M241" s="1275">
        <f t="shared" si="30"/>
        <v>0</v>
      </c>
      <c r="N241" s="1276">
        <f t="shared" si="31"/>
        <v>0</v>
      </c>
      <c r="P241" s="1261"/>
      <c r="Q241" s="1261"/>
      <c r="R241" s="1261"/>
      <c r="S241" s="1261"/>
      <c r="T241" s="1261"/>
      <c r="U241" s="1261"/>
      <c r="V241" s="1261"/>
      <c r="W241" s="1261"/>
    </row>
    <row r="242" spans="1:23" s="1269" customFormat="1" ht="18" x14ac:dyDescent="0.25">
      <c r="A242" s="1253"/>
      <c r="B242" s="1277">
        <v>8110</v>
      </c>
      <c r="C242" s="1278">
        <v>4173</v>
      </c>
      <c r="D242" s="1279">
        <v>1</v>
      </c>
      <c r="E242" s="1279">
        <v>1</v>
      </c>
      <c r="F242" s="1279"/>
      <c r="G242" s="1280" t="s">
        <v>1285</v>
      </c>
      <c r="H242" s="1281">
        <f>SUM(H243:H271)</f>
        <v>0</v>
      </c>
      <c r="I242" s="1281">
        <f>SUM(I243:I271)</f>
        <v>0</v>
      </c>
      <c r="J242" s="1281">
        <f t="shared" si="29"/>
        <v>0</v>
      </c>
      <c r="K242" s="1281">
        <f>SUM(K243:K271)</f>
        <v>0</v>
      </c>
      <c r="L242" s="1281">
        <f>SUM(L243:L271)</f>
        <v>0</v>
      </c>
      <c r="M242" s="1282">
        <f t="shared" si="30"/>
        <v>0</v>
      </c>
      <c r="N242" s="1283">
        <f t="shared" si="31"/>
        <v>0</v>
      </c>
      <c r="P242" s="1261"/>
      <c r="Q242" s="1261"/>
      <c r="R242" s="1261"/>
      <c r="S242" s="1261"/>
      <c r="T242" s="1261"/>
      <c r="U242" s="1261"/>
      <c r="V242" s="1261"/>
      <c r="W242" s="1261"/>
    </row>
    <row r="243" spans="1:23" s="1269" customFormat="1" x14ac:dyDescent="0.25">
      <c r="A243" s="1253"/>
      <c r="B243" s="1284">
        <v>8110</v>
      </c>
      <c r="C243" s="1285">
        <v>4173</v>
      </c>
      <c r="D243" s="1286">
        <v>1</v>
      </c>
      <c r="E243" s="1286">
        <v>1</v>
      </c>
      <c r="F243" s="1286">
        <v>1</v>
      </c>
      <c r="G243" s="1287" t="s">
        <v>1286</v>
      </c>
      <c r="H243" s="1288"/>
      <c r="I243" s="1288"/>
      <c r="J243" s="1288">
        <f t="shared" si="29"/>
        <v>0</v>
      </c>
      <c r="K243" s="1288"/>
      <c r="L243" s="1288"/>
      <c r="M243" s="1289">
        <f t="shared" si="30"/>
        <v>0</v>
      </c>
      <c r="N243" s="1290">
        <f t="shared" si="31"/>
        <v>0</v>
      </c>
      <c r="P243" s="1261"/>
      <c r="Q243" s="1261"/>
      <c r="R243" s="1261"/>
      <c r="S243" s="1261"/>
      <c r="T243" s="1261"/>
      <c r="U243" s="1261"/>
      <c r="V243" s="1261"/>
      <c r="W243" s="1261"/>
    </row>
    <row r="244" spans="1:23" s="1269" customFormat="1" x14ac:dyDescent="0.25">
      <c r="A244" s="1253"/>
      <c r="B244" s="1284">
        <v>8110</v>
      </c>
      <c r="C244" s="1285">
        <v>4173</v>
      </c>
      <c r="D244" s="1286">
        <v>1</v>
      </c>
      <c r="E244" s="1286">
        <v>1</v>
      </c>
      <c r="F244" s="1286">
        <v>2</v>
      </c>
      <c r="G244" s="1287" t="s">
        <v>1287</v>
      </c>
      <c r="H244" s="1288"/>
      <c r="I244" s="1288"/>
      <c r="J244" s="1288">
        <f t="shared" si="29"/>
        <v>0</v>
      </c>
      <c r="K244" s="1288"/>
      <c r="L244" s="1288"/>
      <c r="M244" s="1289">
        <f t="shared" si="30"/>
        <v>0</v>
      </c>
      <c r="N244" s="1290">
        <f t="shared" si="31"/>
        <v>0</v>
      </c>
      <c r="P244" s="1261"/>
      <c r="Q244" s="1261"/>
      <c r="R244" s="1261"/>
      <c r="S244" s="1261"/>
      <c r="T244" s="1261"/>
      <c r="U244" s="1261"/>
      <c r="V244" s="1261"/>
      <c r="W244" s="1261"/>
    </row>
    <row r="245" spans="1:23" s="1269" customFormat="1" x14ac:dyDescent="0.25">
      <c r="A245" s="1253"/>
      <c r="B245" s="1284">
        <v>8110</v>
      </c>
      <c r="C245" s="1285">
        <v>4173</v>
      </c>
      <c r="D245" s="1286">
        <v>1</v>
      </c>
      <c r="E245" s="1286">
        <v>1</v>
      </c>
      <c r="F245" s="1286">
        <v>3</v>
      </c>
      <c r="G245" s="1287" t="s">
        <v>1288</v>
      </c>
      <c r="H245" s="1288"/>
      <c r="I245" s="1288"/>
      <c r="J245" s="1288">
        <f t="shared" si="29"/>
        <v>0</v>
      </c>
      <c r="K245" s="1288"/>
      <c r="L245" s="1288"/>
      <c r="M245" s="1289">
        <f t="shared" si="30"/>
        <v>0</v>
      </c>
      <c r="N245" s="1290">
        <f t="shared" si="31"/>
        <v>0</v>
      </c>
      <c r="P245" s="1261"/>
      <c r="Q245" s="1261"/>
      <c r="R245" s="1261"/>
      <c r="S245" s="1261"/>
      <c r="T245" s="1261"/>
      <c r="U245" s="1261"/>
      <c r="V245" s="1261"/>
      <c r="W245" s="1261"/>
    </row>
    <row r="246" spans="1:23" s="1269" customFormat="1" x14ac:dyDescent="0.25">
      <c r="A246" s="1253"/>
      <c r="B246" s="1284">
        <v>8110</v>
      </c>
      <c r="C246" s="1285">
        <v>4173</v>
      </c>
      <c r="D246" s="1286">
        <v>1</v>
      </c>
      <c r="E246" s="1286">
        <v>1</v>
      </c>
      <c r="F246" s="1286">
        <v>4</v>
      </c>
      <c r="G246" s="1287" t="s">
        <v>1289</v>
      </c>
      <c r="H246" s="1288"/>
      <c r="I246" s="1288"/>
      <c r="J246" s="1288">
        <f t="shared" si="29"/>
        <v>0</v>
      </c>
      <c r="K246" s="1288"/>
      <c r="L246" s="1288"/>
      <c r="M246" s="1289">
        <f t="shared" si="30"/>
        <v>0</v>
      </c>
      <c r="N246" s="1290">
        <f t="shared" si="31"/>
        <v>0</v>
      </c>
      <c r="P246" s="1261"/>
      <c r="Q246" s="1261"/>
      <c r="R246" s="1261"/>
      <c r="S246" s="1261"/>
      <c r="T246" s="1261"/>
      <c r="U246" s="1261"/>
      <c r="V246" s="1261"/>
      <c r="W246" s="1261"/>
    </row>
    <row r="247" spans="1:23" s="1269" customFormat="1" x14ac:dyDescent="0.25">
      <c r="A247" s="1253"/>
      <c r="B247" s="1284">
        <v>8110</v>
      </c>
      <c r="C247" s="1285">
        <v>4173</v>
      </c>
      <c r="D247" s="1286">
        <v>1</v>
      </c>
      <c r="E247" s="1286">
        <v>1</v>
      </c>
      <c r="F247" s="1286">
        <v>5</v>
      </c>
      <c r="G247" s="1287" t="s">
        <v>1290</v>
      </c>
      <c r="H247" s="1288"/>
      <c r="I247" s="1288"/>
      <c r="J247" s="1288">
        <f t="shared" si="29"/>
        <v>0</v>
      </c>
      <c r="K247" s="1288"/>
      <c r="L247" s="1288"/>
      <c r="M247" s="1289">
        <f t="shared" si="30"/>
        <v>0</v>
      </c>
      <c r="N247" s="1290">
        <f t="shared" si="31"/>
        <v>0</v>
      </c>
      <c r="P247" s="1261"/>
      <c r="Q247" s="1261"/>
      <c r="R247" s="1261"/>
      <c r="S247" s="1261"/>
      <c r="T247" s="1261"/>
      <c r="U247" s="1261"/>
      <c r="V247" s="1261"/>
      <c r="W247" s="1261"/>
    </row>
    <row r="248" spans="1:23" s="1269" customFormat="1" x14ac:dyDescent="0.25">
      <c r="A248" s="1253"/>
      <c r="B248" s="1284">
        <v>8110</v>
      </c>
      <c r="C248" s="1285">
        <v>4173</v>
      </c>
      <c r="D248" s="1286">
        <v>1</v>
      </c>
      <c r="E248" s="1286">
        <v>1</v>
      </c>
      <c r="F248" s="1286">
        <v>6</v>
      </c>
      <c r="G248" s="1287" t="s">
        <v>1291</v>
      </c>
      <c r="H248" s="1288"/>
      <c r="I248" s="1288"/>
      <c r="J248" s="1288">
        <f t="shared" si="29"/>
        <v>0</v>
      </c>
      <c r="K248" s="1288"/>
      <c r="L248" s="1288"/>
      <c r="M248" s="1289">
        <f t="shared" si="30"/>
        <v>0</v>
      </c>
      <c r="N248" s="1290">
        <f t="shared" si="31"/>
        <v>0</v>
      </c>
      <c r="P248" s="1261"/>
      <c r="Q248" s="1261"/>
      <c r="R248" s="1261"/>
      <c r="S248" s="1261"/>
      <c r="T248" s="1261"/>
      <c r="U248" s="1261"/>
      <c r="V248" s="1261"/>
      <c r="W248" s="1261"/>
    </row>
    <row r="249" spans="1:23" s="1269" customFormat="1" x14ac:dyDescent="0.25">
      <c r="A249" s="1253"/>
      <c r="B249" s="1284">
        <v>8110</v>
      </c>
      <c r="C249" s="1285">
        <v>4173</v>
      </c>
      <c r="D249" s="1286">
        <v>1</v>
      </c>
      <c r="E249" s="1286">
        <v>1</v>
      </c>
      <c r="F249" s="1286">
        <v>7</v>
      </c>
      <c r="G249" s="1287" t="s">
        <v>1292</v>
      </c>
      <c r="H249" s="1288"/>
      <c r="I249" s="1288"/>
      <c r="J249" s="1288">
        <f t="shared" si="29"/>
        <v>0</v>
      </c>
      <c r="K249" s="1288"/>
      <c r="L249" s="1288"/>
      <c r="M249" s="1289">
        <f t="shared" si="30"/>
        <v>0</v>
      </c>
      <c r="N249" s="1290">
        <f t="shared" si="31"/>
        <v>0</v>
      </c>
      <c r="P249" s="1261"/>
      <c r="Q249" s="1261"/>
      <c r="R249" s="1261"/>
      <c r="S249" s="1261"/>
      <c r="T249" s="1261"/>
      <c r="U249" s="1261"/>
      <c r="V249" s="1261"/>
      <c r="W249" s="1261"/>
    </row>
    <row r="250" spans="1:23" s="1269" customFormat="1" x14ac:dyDescent="0.25">
      <c r="A250" s="1253"/>
      <c r="B250" s="1284">
        <v>8110</v>
      </c>
      <c r="C250" s="1285">
        <v>4173</v>
      </c>
      <c r="D250" s="1286">
        <v>1</v>
      </c>
      <c r="E250" s="1286">
        <v>1</v>
      </c>
      <c r="F250" s="1286">
        <v>8</v>
      </c>
      <c r="G250" s="1287" t="s">
        <v>1293</v>
      </c>
      <c r="H250" s="1288"/>
      <c r="I250" s="1288"/>
      <c r="J250" s="1288">
        <f t="shared" si="29"/>
        <v>0</v>
      </c>
      <c r="K250" s="1288"/>
      <c r="L250" s="1288"/>
      <c r="M250" s="1289">
        <f t="shared" si="30"/>
        <v>0</v>
      </c>
      <c r="N250" s="1290">
        <f t="shared" si="31"/>
        <v>0</v>
      </c>
      <c r="P250" s="1261"/>
      <c r="Q250" s="1261"/>
      <c r="R250" s="1261"/>
      <c r="S250" s="1261"/>
      <c r="T250" s="1261"/>
      <c r="U250" s="1261"/>
      <c r="V250" s="1261"/>
      <c r="W250" s="1261"/>
    </row>
    <row r="251" spans="1:23" s="1269" customFormat="1" x14ac:dyDescent="0.25">
      <c r="A251" s="1253"/>
      <c r="B251" s="1284">
        <v>8110</v>
      </c>
      <c r="C251" s="1285">
        <v>4173</v>
      </c>
      <c r="D251" s="1286">
        <v>1</v>
      </c>
      <c r="E251" s="1286">
        <v>1</v>
      </c>
      <c r="F251" s="1286">
        <v>9</v>
      </c>
      <c r="G251" s="1287" t="s">
        <v>1294</v>
      </c>
      <c r="H251" s="1288"/>
      <c r="I251" s="1288"/>
      <c r="J251" s="1288">
        <f t="shared" si="29"/>
        <v>0</v>
      </c>
      <c r="K251" s="1288"/>
      <c r="L251" s="1288"/>
      <c r="M251" s="1289">
        <f t="shared" si="30"/>
        <v>0</v>
      </c>
      <c r="N251" s="1290">
        <f t="shared" si="31"/>
        <v>0</v>
      </c>
      <c r="P251" s="1261"/>
      <c r="Q251" s="1261"/>
      <c r="R251" s="1261"/>
      <c r="S251" s="1261"/>
      <c r="T251" s="1261"/>
      <c r="U251" s="1261"/>
      <c r="V251" s="1261"/>
      <c r="W251" s="1261"/>
    </row>
    <row r="252" spans="1:23" s="1269" customFormat="1" x14ac:dyDescent="0.25">
      <c r="A252" s="1253"/>
      <c r="B252" s="1284">
        <v>8110</v>
      </c>
      <c r="C252" s="1285">
        <v>4173</v>
      </c>
      <c r="D252" s="1286">
        <v>1</v>
      </c>
      <c r="E252" s="1286">
        <v>1</v>
      </c>
      <c r="F252" s="1286">
        <v>10</v>
      </c>
      <c r="G252" s="1287" t="s">
        <v>1295</v>
      </c>
      <c r="H252" s="1288"/>
      <c r="I252" s="1288"/>
      <c r="J252" s="1288">
        <f t="shared" si="29"/>
        <v>0</v>
      </c>
      <c r="K252" s="1288"/>
      <c r="L252" s="1288"/>
      <c r="M252" s="1289">
        <f t="shared" si="30"/>
        <v>0</v>
      </c>
      <c r="N252" s="1290">
        <f t="shared" si="31"/>
        <v>0</v>
      </c>
      <c r="P252" s="1261"/>
      <c r="Q252" s="1261"/>
      <c r="R252" s="1261"/>
      <c r="S252" s="1261"/>
      <c r="T252" s="1261"/>
      <c r="U252" s="1261"/>
      <c r="V252" s="1261"/>
      <c r="W252" s="1261"/>
    </row>
    <row r="253" spans="1:23" s="1269" customFormat="1" x14ac:dyDescent="0.25">
      <c r="A253" s="1253"/>
      <c r="B253" s="1284">
        <v>8110</v>
      </c>
      <c r="C253" s="1285">
        <v>4173</v>
      </c>
      <c r="D253" s="1286">
        <v>1</v>
      </c>
      <c r="E253" s="1286">
        <v>1</v>
      </c>
      <c r="F253" s="1286">
        <v>11</v>
      </c>
      <c r="G253" s="1287" t="s">
        <v>1296</v>
      </c>
      <c r="H253" s="1288"/>
      <c r="I253" s="1288"/>
      <c r="J253" s="1288">
        <f t="shared" si="29"/>
        <v>0</v>
      </c>
      <c r="K253" s="1288"/>
      <c r="L253" s="1288"/>
      <c r="M253" s="1289">
        <f t="shared" si="30"/>
        <v>0</v>
      </c>
      <c r="N253" s="1290">
        <f t="shared" si="31"/>
        <v>0</v>
      </c>
      <c r="P253" s="1261"/>
      <c r="Q253" s="1261"/>
      <c r="R253" s="1261"/>
      <c r="S253" s="1261"/>
      <c r="T253" s="1261"/>
      <c r="U253" s="1261"/>
      <c r="V253" s="1261"/>
      <c r="W253" s="1261"/>
    </row>
    <row r="254" spans="1:23" s="1269" customFormat="1" x14ac:dyDescent="0.25">
      <c r="A254" s="1253"/>
      <c r="B254" s="1284">
        <v>8110</v>
      </c>
      <c r="C254" s="1285">
        <v>4173</v>
      </c>
      <c r="D254" s="1286">
        <v>1</v>
      </c>
      <c r="E254" s="1286">
        <v>1</v>
      </c>
      <c r="F254" s="1286">
        <v>12</v>
      </c>
      <c r="G254" s="1287" t="s">
        <v>1297</v>
      </c>
      <c r="H254" s="1288"/>
      <c r="I254" s="1288"/>
      <c r="J254" s="1288">
        <f t="shared" si="29"/>
        <v>0</v>
      </c>
      <c r="K254" s="1288"/>
      <c r="L254" s="1288"/>
      <c r="M254" s="1289">
        <f t="shared" si="30"/>
        <v>0</v>
      </c>
      <c r="N254" s="1290">
        <f t="shared" si="31"/>
        <v>0</v>
      </c>
      <c r="P254" s="1261"/>
      <c r="Q254" s="1261"/>
      <c r="R254" s="1261"/>
      <c r="S254" s="1261"/>
      <c r="T254" s="1261"/>
      <c r="U254" s="1261"/>
      <c r="V254" s="1261"/>
      <c r="W254" s="1261"/>
    </row>
    <row r="255" spans="1:23" s="1269" customFormat="1" x14ac:dyDescent="0.25">
      <c r="A255" s="1253"/>
      <c r="B255" s="1284">
        <v>8110</v>
      </c>
      <c r="C255" s="1285">
        <v>4173</v>
      </c>
      <c r="D255" s="1286">
        <v>1</v>
      </c>
      <c r="E255" s="1286">
        <v>1</v>
      </c>
      <c r="F255" s="1286">
        <v>13</v>
      </c>
      <c r="G255" s="1287" t="s">
        <v>1298</v>
      </c>
      <c r="H255" s="1288"/>
      <c r="I255" s="1288"/>
      <c r="J255" s="1288">
        <f t="shared" si="29"/>
        <v>0</v>
      </c>
      <c r="K255" s="1288"/>
      <c r="L255" s="1288"/>
      <c r="M255" s="1289">
        <f t="shared" si="30"/>
        <v>0</v>
      </c>
      <c r="N255" s="1290">
        <f t="shared" si="31"/>
        <v>0</v>
      </c>
      <c r="P255" s="1261"/>
      <c r="Q255" s="1261"/>
      <c r="R255" s="1261"/>
      <c r="S255" s="1261"/>
      <c r="T255" s="1261"/>
      <c r="U255" s="1261"/>
      <c r="V255" s="1261"/>
      <c r="W255" s="1261"/>
    </row>
    <row r="256" spans="1:23" s="1269" customFormat="1" x14ac:dyDescent="0.25">
      <c r="A256" s="1253"/>
      <c r="B256" s="1284">
        <v>8110</v>
      </c>
      <c r="C256" s="1285">
        <v>4173</v>
      </c>
      <c r="D256" s="1286">
        <v>1</v>
      </c>
      <c r="E256" s="1286">
        <v>1</v>
      </c>
      <c r="F256" s="1286">
        <v>14</v>
      </c>
      <c r="G256" s="1287" t="s">
        <v>1299</v>
      </c>
      <c r="H256" s="1288"/>
      <c r="I256" s="1288"/>
      <c r="J256" s="1288">
        <f t="shared" si="29"/>
        <v>0</v>
      </c>
      <c r="K256" s="1288"/>
      <c r="L256" s="1288"/>
      <c r="M256" s="1289">
        <f t="shared" si="30"/>
        <v>0</v>
      </c>
      <c r="N256" s="1290">
        <f t="shared" si="31"/>
        <v>0</v>
      </c>
      <c r="P256" s="1261"/>
      <c r="Q256" s="1261"/>
      <c r="R256" s="1261"/>
      <c r="S256" s="1261"/>
      <c r="T256" s="1261"/>
      <c r="U256" s="1261"/>
      <c r="V256" s="1261"/>
      <c r="W256" s="1261"/>
    </row>
    <row r="257" spans="1:23" s="1269" customFormat="1" x14ac:dyDescent="0.25">
      <c r="A257" s="1253"/>
      <c r="B257" s="1284">
        <v>8110</v>
      </c>
      <c r="C257" s="1285">
        <v>4173</v>
      </c>
      <c r="D257" s="1286">
        <v>1</v>
      </c>
      <c r="E257" s="1286">
        <v>1</v>
      </c>
      <c r="F257" s="1286">
        <v>15</v>
      </c>
      <c r="G257" s="1287" t="s">
        <v>1300</v>
      </c>
      <c r="H257" s="1288"/>
      <c r="I257" s="1288"/>
      <c r="J257" s="1288">
        <f t="shared" si="29"/>
        <v>0</v>
      </c>
      <c r="K257" s="1288"/>
      <c r="L257" s="1288"/>
      <c r="M257" s="1289">
        <f t="shared" si="30"/>
        <v>0</v>
      </c>
      <c r="N257" s="1290">
        <f t="shared" si="31"/>
        <v>0</v>
      </c>
      <c r="P257" s="1261"/>
      <c r="Q257" s="1261"/>
      <c r="R257" s="1261"/>
      <c r="S257" s="1261"/>
      <c r="T257" s="1261"/>
      <c r="U257" s="1261"/>
      <c r="V257" s="1261"/>
      <c r="W257" s="1261"/>
    </row>
    <row r="258" spans="1:23" s="1269" customFormat="1" x14ac:dyDescent="0.25">
      <c r="A258" s="1253"/>
      <c r="B258" s="1284">
        <v>8110</v>
      </c>
      <c r="C258" s="1285">
        <v>4173</v>
      </c>
      <c r="D258" s="1286">
        <v>1</v>
      </c>
      <c r="E258" s="1286">
        <v>1</v>
      </c>
      <c r="F258" s="1286">
        <v>16</v>
      </c>
      <c r="G258" s="1287" t="s">
        <v>1301</v>
      </c>
      <c r="H258" s="1288"/>
      <c r="I258" s="1288"/>
      <c r="J258" s="1288">
        <f t="shared" si="29"/>
        <v>0</v>
      </c>
      <c r="K258" s="1288"/>
      <c r="L258" s="1288"/>
      <c r="M258" s="1289">
        <f t="shared" si="30"/>
        <v>0</v>
      </c>
      <c r="N258" s="1290">
        <f t="shared" si="31"/>
        <v>0</v>
      </c>
      <c r="P258" s="1261"/>
      <c r="Q258" s="1261"/>
      <c r="R258" s="1261"/>
      <c r="S258" s="1261"/>
      <c r="T258" s="1261"/>
      <c r="U258" s="1261"/>
      <c r="V258" s="1261"/>
      <c r="W258" s="1261"/>
    </row>
    <row r="259" spans="1:23" s="1269" customFormat="1" x14ac:dyDescent="0.25">
      <c r="A259" s="1253"/>
      <c r="B259" s="1284">
        <v>8110</v>
      </c>
      <c r="C259" s="1285">
        <v>4173</v>
      </c>
      <c r="D259" s="1286">
        <v>1</v>
      </c>
      <c r="E259" s="1286">
        <v>1</v>
      </c>
      <c r="F259" s="1286">
        <v>17</v>
      </c>
      <c r="G259" s="1287" t="s">
        <v>1302</v>
      </c>
      <c r="H259" s="1288"/>
      <c r="I259" s="1288"/>
      <c r="J259" s="1288">
        <f t="shared" si="29"/>
        <v>0</v>
      </c>
      <c r="K259" s="1288"/>
      <c r="L259" s="1288"/>
      <c r="M259" s="1289">
        <f t="shared" si="30"/>
        <v>0</v>
      </c>
      <c r="N259" s="1290">
        <f t="shared" si="31"/>
        <v>0</v>
      </c>
      <c r="P259" s="1261"/>
      <c r="Q259" s="1261"/>
      <c r="R259" s="1261"/>
      <c r="S259" s="1261"/>
      <c r="T259" s="1261"/>
      <c r="U259" s="1261"/>
      <c r="V259" s="1261"/>
      <c r="W259" s="1261"/>
    </row>
    <row r="260" spans="1:23" s="1269" customFormat="1" x14ac:dyDescent="0.25">
      <c r="A260" s="1253"/>
      <c r="B260" s="1284">
        <v>8110</v>
      </c>
      <c r="C260" s="1285">
        <v>4173</v>
      </c>
      <c r="D260" s="1286">
        <v>1</v>
      </c>
      <c r="E260" s="1286">
        <v>1</v>
      </c>
      <c r="F260" s="1286">
        <v>18</v>
      </c>
      <c r="G260" s="1287" t="s">
        <v>1303</v>
      </c>
      <c r="H260" s="1288"/>
      <c r="I260" s="1288"/>
      <c r="J260" s="1288">
        <f t="shared" si="29"/>
        <v>0</v>
      </c>
      <c r="K260" s="1288"/>
      <c r="L260" s="1288"/>
      <c r="M260" s="1289">
        <f t="shared" si="30"/>
        <v>0</v>
      </c>
      <c r="N260" s="1290">
        <f t="shared" si="31"/>
        <v>0</v>
      </c>
      <c r="P260" s="1261"/>
      <c r="Q260" s="1261"/>
      <c r="R260" s="1261"/>
      <c r="S260" s="1261"/>
      <c r="T260" s="1261"/>
      <c r="U260" s="1261"/>
      <c r="V260" s="1261"/>
      <c r="W260" s="1261"/>
    </row>
    <row r="261" spans="1:23" s="1269" customFormat="1" x14ac:dyDescent="0.25">
      <c r="A261" s="1253"/>
      <c r="B261" s="1284">
        <v>8110</v>
      </c>
      <c r="C261" s="1285">
        <v>4173</v>
      </c>
      <c r="D261" s="1286">
        <v>1</v>
      </c>
      <c r="E261" s="1286">
        <v>1</v>
      </c>
      <c r="F261" s="1286">
        <v>19</v>
      </c>
      <c r="G261" s="1287" t="s">
        <v>1304</v>
      </c>
      <c r="H261" s="1288"/>
      <c r="I261" s="1288"/>
      <c r="J261" s="1288">
        <f t="shared" si="29"/>
        <v>0</v>
      </c>
      <c r="K261" s="1288"/>
      <c r="L261" s="1288"/>
      <c r="M261" s="1289">
        <f t="shared" si="30"/>
        <v>0</v>
      </c>
      <c r="N261" s="1290">
        <f t="shared" si="31"/>
        <v>0</v>
      </c>
      <c r="P261" s="1261"/>
      <c r="Q261" s="1261"/>
      <c r="R261" s="1261"/>
      <c r="S261" s="1261"/>
      <c r="T261" s="1261"/>
      <c r="U261" s="1261"/>
      <c r="V261" s="1261"/>
      <c r="W261" s="1261"/>
    </row>
    <row r="262" spans="1:23" s="1269" customFormat="1" x14ac:dyDescent="0.25">
      <c r="A262" s="1253"/>
      <c r="B262" s="1284">
        <v>8110</v>
      </c>
      <c r="C262" s="1285">
        <v>4173</v>
      </c>
      <c r="D262" s="1286">
        <v>1</v>
      </c>
      <c r="E262" s="1286">
        <v>1</v>
      </c>
      <c r="F262" s="1286">
        <v>20</v>
      </c>
      <c r="G262" s="1287" t="s">
        <v>1305</v>
      </c>
      <c r="H262" s="1288"/>
      <c r="I262" s="1288"/>
      <c r="J262" s="1288">
        <f t="shared" si="29"/>
        <v>0</v>
      </c>
      <c r="K262" s="1288"/>
      <c r="L262" s="1288"/>
      <c r="M262" s="1289">
        <f t="shared" si="30"/>
        <v>0</v>
      </c>
      <c r="N262" s="1290">
        <f t="shared" si="31"/>
        <v>0</v>
      </c>
      <c r="P262" s="1261"/>
      <c r="Q262" s="1261"/>
      <c r="R262" s="1261"/>
      <c r="S262" s="1261"/>
      <c r="T262" s="1261"/>
      <c r="U262" s="1261"/>
      <c r="V262" s="1261"/>
      <c r="W262" s="1261"/>
    </row>
    <row r="263" spans="1:23" s="1269" customFormat="1" ht="27" x14ac:dyDescent="0.25">
      <c r="A263" s="1253"/>
      <c r="B263" s="1284">
        <v>8110</v>
      </c>
      <c r="C263" s="1285">
        <v>4173</v>
      </c>
      <c r="D263" s="1286">
        <v>1</v>
      </c>
      <c r="E263" s="1286">
        <v>1</v>
      </c>
      <c r="F263" s="1286">
        <v>21</v>
      </c>
      <c r="G263" s="1287" t="s">
        <v>1306</v>
      </c>
      <c r="H263" s="1288"/>
      <c r="I263" s="1288"/>
      <c r="J263" s="1288">
        <f t="shared" si="29"/>
        <v>0</v>
      </c>
      <c r="K263" s="1288"/>
      <c r="L263" s="1288"/>
      <c r="M263" s="1289">
        <f t="shared" si="30"/>
        <v>0</v>
      </c>
      <c r="N263" s="1290">
        <f t="shared" si="31"/>
        <v>0</v>
      </c>
      <c r="P263" s="1261"/>
      <c r="Q263" s="1261"/>
      <c r="R263" s="1261"/>
      <c r="S263" s="1261"/>
      <c r="T263" s="1261"/>
      <c r="U263" s="1261"/>
      <c r="V263" s="1261"/>
      <c r="W263" s="1261"/>
    </row>
    <row r="264" spans="1:23" s="1269" customFormat="1" ht="27" x14ac:dyDescent="0.25">
      <c r="A264" s="1253"/>
      <c r="B264" s="1284">
        <v>8110</v>
      </c>
      <c r="C264" s="1285">
        <v>4173</v>
      </c>
      <c r="D264" s="1286">
        <v>1</v>
      </c>
      <c r="E264" s="1286">
        <v>1</v>
      </c>
      <c r="F264" s="1286">
        <v>22</v>
      </c>
      <c r="G264" s="1287" t="s">
        <v>1307</v>
      </c>
      <c r="H264" s="1288"/>
      <c r="I264" s="1288"/>
      <c r="J264" s="1288">
        <f t="shared" si="29"/>
        <v>0</v>
      </c>
      <c r="K264" s="1288"/>
      <c r="L264" s="1288"/>
      <c r="M264" s="1289">
        <f t="shared" si="30"/>
        <v>0</v>
      </c>
      <c r="N264" s="1290">
        <f t="shared" si="31"/>
        <v>0</v>
      </c>
      <c r="P264" s="1261"/>
      <c r="Q264" s="1261"/>
      <c r="R264" s="1261"/>
      <c r="S264" s="1261"/>
      <c r="T264" s="1261"/>
      <c r="U264" s="1261"/>
      <c r="V264" s="1261"/>
      <c r="W264" s="1261"/>
    </row>
    <row r="265" spans="1:23" s="1269" customFormat="1" x14ac:dyDescent="0.25">
      <c r="A265" s="1253"/>
      <c r="B265" s="1284">
        <v>8110</v>
      </c>
      <c r="C265" s="1285">
        <v>4173</v>
      </c>
      <c r="D265" s="1286">
        <v>1</v>
      </c>
      <c r="E265" s="1286">
        <v>1</v>
      </c>
      <c r="F265" s="1286">
        <v>23</v>
      </c>
      <c r="G265" s="1287" t="s">
        <v>1308</v>
      </c>
      <c r="H265" s="1288"/>
      <c r="I265" s="1288"/>
      <c r="J265" s="1288">
        <f t="shared" si="29"/>
        <v>0</v>
      </c>
      <c r="K265" s="1288"/>
      <c r="L265" s="1288"/>
      <c r="M265" s="1289">
        <f t="shared" si="30"/>
        <v>0</v>
      </c>
      <c r="N265" s="1290">
        <f t="shared" si="31"/>
        <v>0</v>
      </c>
      <c r="P265" s="1261"/>
      <c r="Q265" s="1261"/>
      <c r="R265" s="1261"/>
      <c r="S265" s="1261"/>
      <c r="T265" s="1261"/>
      <c r="U265" s="1261"/>
      <c r="V265" s="1261"/>
      <c r="W265" s="1261"/>
    </row>
    <row r="266" spans="1:23" s="1269" customFormat="1" x14ac:dyDescent="0.25">
      <c r="A266" s="1253"/>
      <c r="B266" s="1284">
        <v>8110</v>
      </c>
      <c r="C266" s="1285">
        <v>4173</v>
      </c>
      <c r="D266" s="1286">
        <v>1</v>
      </c>
      <c r="E266" s="1286">
        <v>1</v>
      </c>
      <c r="F266" s="1286">
        <v>24</v>
      </c>
      <c r="G266" s="1287" t="s">
        <v>1309</v>
      </c>
      <c r="H266" s="1288"/>
      <c r="I266" s="1288"/>
      <c r="J266" s="1288">
        <f t="shared" si="29"/>
        <v>0</v>
      </c>
      <c r="K266" s="1288"/>
      <c r="L266" s="1288"/>
      <c r="M266" s="1289">
        <f t="shared" si="30"/>
        <v>0</v>
      </c>
      <c r="N266" s="1290">
        <f t="shared" si="31"/>
        <v>0</v>
      </c>
      <c r="P266" s="1261"/>
      <c r="Q266" s="1261"/>
      <c r="R266" s="1261"/>
      <c r="S266" s="1261"/>
      <c r="T266" s="1261"/>
      <c r="U266" s="1261"/>
      <c r="V266" s="1261"/>
      <c r="W266" s="1261"/>
    </row>
    <row r="267" spans="1:23" s="1269" customFormat="1" x14ac:dyDescent="0.25">
      <c r="A267" s="1253"/>
      <c r="B267" s="1284">
        <v>8110</v>
      </c>
      <c r="C267" s="1285">
        <v>4173</v>
      </c>
      <c r="D267" s="1286">
        <v>1</v>
      </c>
      <c r="E267" s="1286">
        <v>1</v>
      </c>
      <c r="F267" s="1286">
        <v>25</v>
      </c>
      <c r="G267" s="1287" t="s">
        <v>1310</v>
      </c>
      <c r="H267" s="1288"/>
      <c r="I267" s="1288"/>
      <c r="J267" s="1288">
        <f t="shared" si="29"/>
        <v>0</v>
      </c>
      <c r="K267" s="1288"/>
      <c r="L267" s="1288"/>
      <c r="M267" s="1289">
        <f t="shared" si="30"/>
        <v>0</v>
      </c>
      <c r="N267" s="1290">
        <f t="shared" si="31"/>
        <v>0</v>
      </c>
      <c r="P267" s="1261"/>
      <c r="Q267" s="1261"/>
      <c r="R267" s="1261"/>
      <c r="S267" s="1261"/>
      <c r="T267" s="1261"/>
      <c r="U267" s="1261"/>
      <c r="V267" s="1261"/>
      <c r="W267" s="1261"/>
    </row>
    <row r="268" spans="1:23" s="1269" customFormat="1" x14ac:dyDescent="0.25">
      <c r="A268" s="1253"/>
      <c r="B268" s="1284">
        <v>8110</v>
      </c>
      <c r="C268" s="1285">
        <v>4173</v>
      </c>
      <c r="D268" s="1286">
        <v>1</v>
      </c>
      <c r="E268" s="1286">
        <v>1</v>
      </c>
      <c r="F268" s="1286">
        <v>26</v>
      </c>
      <c r="G268" s="1287" t="s">
        <v>1311</v>
      </c>
      <c r="H268" s="1288"/>
      <c r="I268" s="1288"/>
      <c r="J268" s="1288">
        <f t="shared" ref="J268:J331" si="40">H268+I268</f>
        <v>0</v>
      </c>
      <c r="K268" s="1288"/>
      <c r="L268" s="1288"/>
      <c r="M268" s="1289">
        <f t="shared" ref="M268:M331" si="41">IFERROR(L268/J268*100,0)</f>
        <v>0</v>
      </c>
      <c r="N268" s="1290">
        <f t="shared" ref="N268:N331" si="42">L268-J268</f>
        <v>0</v>
      </c>
      <c r="P268" s="1261"/>
      <c r="Q268" s="1261"/>
      <c r="R268" s="1261"/>
      <c r="S268" s="1261"/>
      <c r="T268" s="1261"/>
      <c r="U268" s="1261"/>
      <c r="V268" s="1261"/>
      <c r="W268" s="1261"/>
    </row>
    <row r="269" spans="1:23" s="1269" customFormat="1" x14ac:dyDescent="0.25">
      <c r="A269" s="1253"/>
      <c r="B269" s="1284">
        <v>8110</v>
      </c>
      <c r="C269" s="1285">
        <v>4173</v>
      </c>
      <c r="D269" s="1286">
        <v>1</v>
      </c>
      <c r="E269" s="1286">
        <v>1</v>
      </c>
      <c r="F269" s="1286">
        <v>27</v>
      </c>
      <c r="G269" s="1287" t="s">
        <v>1312</v>
      </c>
      <c r="H269" s="1288"/>
      <c r="I269" s="1288"/>
      <c r="J269" s="1288">
        <f t="shared" si="40"/>
        <v>0</v>
      </c>
      <c r="K269" s="1288"/>
      <c r="L269" s="1288"/>
      <c r="M269" s="1289">
        <f t="shared" si="41"/>
        <v>0</v>
      </c>
      <c r="N269" s="1290">
        <f t="shared" si="42"/>
        <v>0</v>
      </c>
      <c r="P269" s="1261"/>
      <c r="Q269" s="1261"/>
      <c r="R269" s="1261"/>
      <c r="S269" s="1261"/>
      <c r="T269" s="1261"/>
      <c r="U269" s="1261"/>
      <c r="V269" s="1261"/>
      <c r="W269" s="1261"/>
    </row>
    <row r="270" spans="1:23" s="1269" customFormat="1" ht="18" x14ac:dyDescent="0.25">
      <c r="A270" s="1253"/>
      <c r="B270" s="1284">
        <v>8110</v>
      </c>
      <c r="C270" s="1285">
        <v>4173</v>
      </c>
      <c r="D270" s="1286">
        <v>1</v>
      </c>
      <c r="E270" s="1286">
        <v>1</v>
      </c>
      <c r="F270" s="1286">
        <v>28</v>
      </c>
      <c r="G270" s="1287" t="s">
        <v>1313</v>
      </c>
      <c r="H270" s="1288"/>
      <c r="I270" s="1288"/>
      <c r="J270" s="1288">
        <f t="shared" si="40"/>
        <v>0</v>
      </c>
      <c r="K270" s="1288"/>
      <c r="L270" s="1288"/>
      <c r="M270" s="1289">
        <f t="shared" si="41"/>
        <v>0</v>
      </c>
      <c r="N270" s="1290">
        <f t="shared" si="42"/>
        <v>0</v>
      </c>
      <c r="P270" s="1261"/>
      <c r="Q270" s="1261"/>
      <c r="R270" s="1261"/>
      <c r="S270" s="1261"/>
      <c r="T270" s="1261"/>
      <c r="U270" s="1261"/>
      <c r="V270" s="1261"/>
      <c r="W270" s="1261"/>
    </row>
    <row r="271" spans="1:23" s="1269" customFormat="1" x14ac:dyDescent="0.25">
      <c r="A271" s="1253"/>
      <c r="B271" s="1284">
        <v>8110</v>
      </c>
      <c r="C271" s="1285">
        <v>4173</v>
      </c>
      <c r="D271" s="1286">
        <v>1</v>
      </c>
      <c r="E271" s="1286">
        <v>1</v>
      </c>
      <c r="F271" s="1286">
        <v>29</v>
      </c>
      <c r="G271" s="1287" t="s">
        <v>1314</v>
      </c>
      <c r="H271" s="1288"/>
      <c r="I271" s="1288"/>
      <c r="J271" s="1288">
        <f t="shared" si="40"/>
        <v>0</v>
      </c>
      <c r="K271" s="1288"/>
      <c r="L271" s="1288"/>
      <c r="M271" s="1289">
        <f t="shared" si="41"/>
        <v>0</v>
      </c>
      <c r="N271" s="1290">
        <f t="shared" si="42"/>
        <v>0</v>
      </c>
      <c r="P271" s="1261"/>
      <c r="Q271" s="1261"/>
      <c r="R271" s="1261"/>
      <c r="S271" s="1261"/>
      <c r="T271" s="1261"/>
      <c r="U271" s="1261"/>
      <c r="V271" s="1261"/>
      <c r="W271" s="1261"/>
    </row>
    <row r="272" spans="1:23" s="1269" customFormat="1" ht="27" x14ac:dyDescent="0.25">
      <c r="A272" s="1253"/>
      <c r="B272" s="1262">
        <v>8110</v>
      </c>
      <c r="C272" s="1263">
        <v>4174</v>
      </c>
      <c r="D272" s="1264"/>
      <c r="E272" s="1264"/>
      <c r="F272" s="1264"/>
      <c r="G272" s="1265" t="s">
        <v>1315</v>
      </c>
      <c r="H272" s="1266">
        <f t="shared" ref="H272:I274" si="43">SUM(H273)</f>
        <v>0</v>
      </c>
      <c r="I272" s="1266">
        <f t="shared" si="43"/>
        <v>0</v>
      </c>
      <c r="J272" s="1266">
        <f t="shared" si="40"/>
        <v>0</v>
      </c>
      <c r="K272" s="1266">
        <f t="shared" ref="K272:L274" si="44">SUM(K273)</f>
        <v>0</v>
      </c>
      <c r="L272" s="1266">
        <f t="shared" si="44"/>
        <v>0</v>
      </c>
      <c r="M272" s="1267">
        <f t="shared" si="41"/>
        <v>0</v>
      </c>
      <c r="N272" s="1268">
        <f t="shared" si="42"/>
        <v>0</v>
      </c>
      <c r="P272" s="1261"/>
      <c r="Q272" s="1261"/>
      <c r="R272" s="1261"/>
      <c r="S272" s="1261"/>
      <c r="T272" s="1261"/>
      <c r="U272" s="1261"/>
      <c r="V272" s="1261"/>
      <c r="W272" s="1261"/>
    </row>
    <row r="273" spans="1:23" s="1269" customFormat="1" ht="27" x14ac:dyDescent="0.25">
      <c r="A273" s="1253"/>
      <c r="B273" s="1270">
        <v>8110</v>
      </c>
      <c r="C273" s="1271">
        <v>4174</v>
      </c>
      <c r="D273" s="1272">
        <v>1</v>
      </c>
      <c r="E273" s="1272"/>
      <c r="F273" s="1272"/>
      <c r="G273" s="1273" t="s">
        <v>1315</v>
      </c>
      <c r="H273" s="1274">
        <f t="shared" si="43"/>
        <v>0</v>
      </c>
      <c r="I273" s="1274">
        <f t="shared" si="43"/>
        <v>0</v>
      </c>
      <c r="J273" s="1274">
        <f t="shared" si="40"/>
        <v>0</v>
      </c>
      <c r="K273" s="1274">
        <f t="shared" si="44"/>
        <v>0</v>
      </c>
      <c r="L273" s="1274">
        <f t="shared" si="44"/>
        <v>0</v>
      </c>
      <c r="M273" s="1275">
        <f t="shared" si="41"/>
        <v>0</v>
      </c>
      <c r="N273" s="1276">
        <f t="shared" si="42"/>
        <v>0</v>
      </c>
      <c r="P273" s="1261"/>
      <c r="Q273" s="1261"/>
      <c r="R273" s="1261"/>
      <c r="S273" s="1261"/>
      <c r="T273" s="1261"/>
      <c r="U273" s="1261"/>
      <c r="V273" s="1261"/>
      <c r="W273" s="1261"/>
    </row>
    <row r="274" spans="1:23" s="1269" customFormat="1" ht="18" x14ac:dyDescent="0.25">
      <c r="A274" s="1253"/>
      <c r="B274" s="1277">
        <v>8110</v>
      </c>
      <c r="C274" s="1278">
        <v>4174</v>
      </c>
      <c r="D274" s="1279">
        <v>1</v>
      </c>
      <c r="E274" s="1279">
        <v>1</v>
      </c>
      <c r="F274" s="1279"/>
      <c r="G274" s="1280" t="s">
        <v>1315</v>
      </c>
      <c r="H274" s="1281">
        <f t="shared" si="43"/>
        <v>0</v>
      </c>
      <c r="I274" s="1281">
        <f t="shared" si="43"/>
        <v>0</v>
      </c>
      <c r="J274" s="1281">
        <f t="shared" si="40"/>
        <v>0</v>
      </c>
      <c r="K274" s="1281">
        <f t="shared" si="44"/>
        <v>0</v>
      </c>
      <c r="L274" s="1281">
        <f t="shared" si="44"/>
        <v>0</v>
      </c>
      <c r="M274" s="1282">
        <f t="shared" si="41"/>
        <v>0</v>
      </c>
      <c r="N274" s="1283">
        <f t="shared" si="42"/>
        <v>0</v>
      </c>
      <c r="P274" s="1261"/>
      <c r="Q274" s="1261"/>
      <c r="R274" s="1261"/>
      <c r="S274" s="1261"/>
      <c r="T274" s="1261"/>
      <c r="U274" s="1261"/>
      <c r="V274" s="1261"/>
      <c r="W274" s="1261"/>
    </row>
    <row r="275" spans="1:23" s="1269" customFormat="1" ht="33" customHeight="1" x14ac:dyDescent="0.25">
      <c r="A275" s="1253"/>
      <c r="B275" s="1284">
        <v>8110</v>
      </c>
      <c r="C275" s="1285">
        <v>4174</v>
      </c>
      <c r="D275" s="1286">
        <v>1</v>
      </c>
      <c r="E275" s="1286">
        <v>1</v>
      </c>
      <c r="F275" s="1286">
        <v>1</v>
      </c>
      <c r="G275" s="1287" t="s">
        <v>1315</v>
      </c>
      <c r="H275" s="1288"/>
      <c r="I275" s="1288"/>
      <c r="J275" s="1288">
        <f t="shared" si="40"/>
        <v>0</v>
      </c>
      <c r="K275" s="1288"/>
      <c r="L275" s="1288"/>
      <c r="M275" s="1289">
        <f t="shared" si="41"/>
        <v>0</v>
      </c>
      <c r="N275" s="1290">
        <f t="shared" si="42"/>
        <v>0</v>
      </c>
      <c r="P275" s="1261"/>
      <c r="Q275" s="1261"/>
      <c r="R275" s="1261"/>
      <c r="S275" s="1261"/>
      <c r="T275" s="1261"/>
      <c r="U275" s="1261"/>
      <c r="V275" s="1261"/>
      <c r="W275" s="1261"/>
    </row>
    <row r="276" spans="1:23" s="1269" customFormat="1" ht="27" x14ac:dyDescent="0.25">
      <c r="A276" s="1253"/>
      <c r="B276" s="1262">
        <v>8110</v>
      </c>
      <c r="C276" s="1263">
        <v>4175</v>
      </c>
      <c r="D276" s="1264"/>
      <c r="E276" s="1264"/>
      <c r="F276" s="1264"/>
      <c r="G276" s="1265" t="s">
        <v>1316</v>
      </c>
      <c r="H276" s="1266">
        <f>+H277</f>
        <v>0</v>
      </c>
      <c r="I276" s="1266">
        <f>+I277</f>
        <v>0</v>
      </c>
      <c r="J276" s="1266">
        <f t="shared" si="40"/>
        <v>0</v>
      </c>
      <c r="K276" s="1266">
        <f>+K277</f>
        <v>0</v>
      </c>
      <c r="L276" s="1266">
        <f>+L277</f>
        <v>0</v>
      </c>
      <c r="M276" s="1267">
        <f t="shared" si="41"/>
        <v>0</v>
      </c>
      <c r="N276" s="1268">
        <f t="shared" si="42"/>
        <v>0</v>
      </c>
      <c r="P276" s="1261"/>
      <c r="Q276" s="1261"/>
      <c r="R276" s="1261"/>
      <c r="S276" s="1261"/>
      <c r="T276" s="1261"/>
      <c r="U276" s="1261"/>
      <c r="V276" s="1261"/>
      <c r="W276" s="1261"/>
    </row>
    <row r="277" spans="1:23" s="1269" customFormat="1" ht="27" x14ac:dyDescent="0.25">
      <c r="A277" s="1253"/>
      <c r="B277" s="1270">
        <v>8110</v>
      </c>
      <c r="C277" s="1271">
        <v>4175</v>
      </c>
      <c r="D277" s="1272">
        <v>1</v>
      </c>
      <c r="E277" s="1272"/>
      <c r="F277" s="1272"/>
      <c r="G277" s="1273" t="s">
        <v>1316</v>
      </c>
      <c r="H277" s="1274">
        <f>+H278</f>
        <v>0</v>
      </c>
      <c r="I277" s="1274">
        <f>+I278</f>
        <v>0</v>
      </c>
      <c r="J277" s="1274">
        <f t="shared" si="40"/>
        <v>0</v>
      </c>
      <c r="K277" s="1274">
        <f>+K278</f>
        <v>0</v>
      </c>
      <c r="L277" s="1274">
        <f>+L278</f>
        <v>0</v>
      </c>
      <c r="M277" s="1275">
        <f t="shared" si="41"/>
        <v>0</v>
      </c>
      <c r="N277" s="1276">
        <f t="shared" si="42"/>
        <v>0</v>
      </c>
      <c r="P277" s="1261"/>
      <c r="Q277" s="1261"/>
      <c r="R277" s="1261"/>
      <c r="S277" s="1261"/>
      <c r="T277" s="1261"/>
      <c r="U277" s="1261"/>
      <c r="V277" s="1261"/>
      <c r="W277" s="1261"/>
    </row>
    <row r="278" spans="1:23" s="1269" customFormat="1" ht="27" x14ac:dyDescent="0.25">
      <c r="A278" s="1253"/>
      <c r="B278" s="1277">
        <v>8110</v>
      </c>
      <c r="C278" s="1278">
        <v>4175</v>
      </c>
      <c r="D278" s="1279">
        <v>1</v>
      </c>
      <c r="E278" s="1279">
        <v>1</v>
      </c>
      <c r="F278" s="1279"/>
      <c r="G278" s="1280" t="s">
        <v>1316</v>
      </c>
      <c r="H278" s="1281">
        <f>SUM(H279)</f>
        <v>0</v>
      </c>
      <c r="I278" s="1281">
        <f>SUM(I279)</f>
        <v>0</v>
      </c>
      <c r="J278" s="1281">
        <f t="shared" si="40"/>
        <v>0</v>
      </c>
      <c r="K278" s="1281">
        <f>SUM(K279)</f>
        <v>0</v>
      </c>
      <c r="L278" s="1281">
        <f>SUM(L279)</f>
        <v>0</v>
      </c>
      <c r="M278" s="1282">
        <f t="shared" si="41"/>
        <v>0</v>
      </c>
      <c r="N278" s="1283">
        <f t="shared" si="42"/>
        <v>0</v>
      </c>
      <c r="P278" s="1261"/>
      <c r="Q278" s="1261"/>
      <c r="R278" s="1261"/>
      <c r="S278" s="1261"/>
      <c r="T278" s="1261"/>
      <c r="U278" s="1261"/>
      <c r="V278" s="1261"/>
      <c r="W278" s="1261"/>
    </row>
    <row r="279" spans="1:23" s="1269" customFormat="1" ht="33" customHeight="1" x14ac:dyDescent="0.25">
      <c r="A279" s="1253"/>
      <c r="B279" s="1300">
        <v>8110</v>
      </c>
      <c r="C279" s="1301">
        <v>4175</v>
      </c>
      <c r="D279" s="1293">
        <v>1</v>
      </c>
      <c r="E279" s="1293">
        <v>1</v>
      </c>
      <c r="F279" s="1293">
        <v>1</v>
      </c>
      <c r="G279" s="1280" t="s">
        <v>1316</v>
      </c>
      <c r="H279" s="1281"/>
      <c r="I279" s="1281"/>
      <c r="J279" s="1745">
        <f t="shared" si="40"/>
        <v>0</v>
      </c>
      <c r="K279" s="1281"/>
      <c r="L279" s="1281"/>
      <c r="M279" s="1319">
        <f t="shared" si="41"/>
        <v>0</v>
      </c>
      <c r="N279" s="1283">
        <f t="shared" si="42"/>
        <v>0</v>
      </c>
      <c r="P279" s="1261"/>
      <c r="Q279" s="1261"/>
      <c r="R279" s="1261"/>
      <c r="S279" s="1261"/>
      <c r="T279" s="1261"/>
      <c r="U279" s="1261"/>
      <c r="V279" s="1261"/>
      <c r="W279" s="1261"/>
    </row>
    <row r="280" spans="1:23" s="1269" customFormat="1" ht="27" x14ac:dyDescent="0.25">
      <c r="A280" s="1253"/>
      <c r="B280" s="1262">
        <v>8110</v>
      </c>
      <c r="C280" s="1263">
        <v>4176</v>
      </c>
      <c r="D280" s="1264"/>
      <c r="E280" s="1264"/>
      <c r="F280" s="1264"/>
      <c r="G280" s="1265" t="s">
        <v>1317</v>
      </c>
      <c r="H280" s="1266">
        <f>+H281</f>
        <v>0</v>
      </c>
      <c r="I280" s="1266">
        <f>+I281</f>
        <v>0</v>
      </c>
      <c r="J280" s="1266">
        <f t="shared" si="40"/>
        <v>0</v>
      </c>
      <c r="K280" s="1266">
        <f>+K281</f>
        <v>0</v>
      </c>
      <c r="L280" s="1266">
        <f>+L281</f>
        <v>0</v>
      </c>
      <c r="M280" s="1267">
        <f t="shared" si="41"/>
        <v>0</v>
      </c>
      <c r="N280" s="1268">
        <f t="shared" si="42"/>
        <v>0</v>
      </c>
      <c r="P280" s="1261"/>
      <c r="Q280" s="1261"/>
      <c r="R280" s="1261"/>
      <c r="S280" s="1261"/>
      <c r="T280" s="1261"/>
      <c r="U280" s="1261"/>
      <c r="V280" s="1261"/>
      <c r="W280" s="1261"/>
    </row>
    <row r="281" spans="1:23" s="1269" customFormat="1" ht="27" x14ac:dyDescent="0.25">
      <c r="A281" s="1253"/>
      <c r="B281" s="1270">
        <v>8110</v>
      </c>
      <c r="C281" s="1271">
        <v>4176</v>
      </c>
      <c r="D281" s="1272">
        <v>1</v>
      </c>
      <c r="E281" s="1272"/>
      <c r="F281" s="1272"/>
      <c r="G281" s="1273" t="s">
        <v>1317</v>
      </c>
      <c r="H281" s="1274">
        <f>+H282</f>
        <v>0</v>
      </c>
      <c r="I281" s="1274">
        <f>+I282</f>
        <v>0</v>
      </c>
      <c r="J281" s="1274">
        <f t="shared" si="40"/>
        <v>0</v>
      </c>
      <c r="K281" s="1274">
        <f>+K282</f>
        <v>0</v>
      </c>
      <c r="L281" s="1274">
        <f>+L282</f>
        <v>0</v>
      </c>
      <c r="M281" s="1275">
        <f t="shared" si="41"/>
        <v>0</v>
      </c>
      <c r="N281" s="1276">
        <f t="shared" si="42"/>
        <v>0</v>
      </c>
      <c r="P281" s="1261"/>
      <c r="Q281" s="1261"/>
      <c r="R281" s="1261"/>
      <c r="S281" s="1261"/>
      <c r="T281" s="1261"/>
      <c r="U281" s="1261"/>
      <c r="V281" s="1261"/>
      <c r="W281" s="1261"/>
    </row>
    <row r="282" spans="1:23" s="1269" customFormat="1" ht="27" x14ac:dyDescent="0.25">
      <c r="A282" s="1253"/>
      <c r="B282" s="1277">
        <v>8110</v>
      </c>
      <c r="C282" s="1278">
        <v>4176</v>
      </c>
      <c r="D282" s="1279">
        <v>1</v>
      </c>
      <c r="E282" s="1279">
        <v>1</v>
      </c>
      <c r="F282" s="1279"/>
      <c r="G282" s="1280" t="s">
        <v>1317</v>
      </c>
      <c r="H282" s="1281">
        <f>SUM(H283)</f>
        <v>0</v>
      </c>
      <c r="I282" s="1281">
        <f>SUM(I283)</f>
        <v>0</v>
      </c>
      <c r="J282" s="1281">
        <f t="shared" si="40"/>
        <v>0</v>
      </c>
      <c r="K282" s="1281">
        <f>SUM(K283)</f>
        <v>0</v>
      </c>
      <c r="L282" s="1281">
        <f>SUM(L283)</f>
        <v>0</v>
      </c>
      <c r="M282" s="1282">
        <f t="shared" si="41"/>
        <v>0</v>
      </c>
      <c r="N282" s="1283">
        <f t="shared" si="42"/>
        <v>0</v>
      </c>
      <c r="P282" s="1261"/>
      <c r="Q282" s="1261"/>
      <c r="R282" s="1261"/>
      <c r="S282" s="1261"/>
      <c r="T282" s="1261"/>
      <c r="U282" s="1261"/>
      <c r="V282" s="1261"/>
      <c r="W282" s="1261"/>
    </row>
    <row r="283" spans="1:23" s="1269" customFormat="1" ht="33" customHeight="1" x14ac:dyDescent="0.25">
      <c r="A283" s="1253"/>
      <c r="B283" s="1300">
        <v>8110</v>
      </c>
      <c r="C283" s="1301">
        <v>4176</v>
      </c>
      <c r="D283" s="1293">
        <v>1</v>
      </c>
      <c r="E283" s="1293">
        <v>1</v>
      </c>
      <c r="F283" s="1293">
        <v>1</v>
      </c>
      <c r="G283" s="1280" t="s">
        <v>1317</v>
      </c>
      <c r="H283" s="1281"/>
      <c r="I283" s="1281"/>
      <c r="J283" s="1745">
        <f t="shared" si="40"/>
        <v>0</v>
      </c>
      <c r="K283" s="1281"/>
      <c r="L283" s="1281"/>
      <c r="M283" s="1319">
        <f t="shared" si="41"/>
        <v>0</v>
      </c>
      <c r="N283" s="1283">
        <f t="shared" si="42"/>
        <v>0</v>
      </c>
      <c r="P283" s="1261"/>
      <c r="Q283" s="1261"/>
      <c r="R283" s="1261"/>
      <c r="S283" s="1261"/>
      <c r="T283" s="1261"/>
      <c r="U283" s="1261"/>
      <c r="V283" s="1261"/>
      <c r="W283" s="1261"/>
    </row>
    <row r="284" spans="1:23" s="1269" customFormat="1" ht="27" x14ac:dyDescent="0.25">
      <c r="A284" s="1253"/>
      <c r="B284" s="1262">
        <v>8110</v>
      </c>
      <c r="C284" s="1263">
        <v>4177</v>
      </c>
      <c r="D284" s="1264"/>
      <c r="E284" s="1264"/>
      <c r="F284" s="1264"/>
      <c r="G284" s="1265" t="s">
        <v>1318</v>
      </c>
      <c r="H284" s="1266">
        <f>+H285</f>
        <v>0</v>
      </c>
      <c r="I284" s="1266">
        <f>+I285</f>
        <v>0</v>
      </c>
      <c r="J284" s="1266">
        <f t="shared" si="40"/>
        <v>0</v>
      </c>
      <c r="K284" s="1266">
        <f>+K285</f>
        <v>0</v>
      </c>
      <c r="L284" s="1266">
        <f>+L285</f>
        <v>0</v>
      </c>
      <c r="M284" s="1267">
        <f t="shared" si="41"/>
        <v>0</v>
      </c>
      <c r="N284" s="1268">
        <f t="shared" si="42"/>
        <v>0</v>
      </c>
      <c r="P284" s="1261"/>
      <c r="Q284" s="1261"/>
      <c r="R284" s="1261"/>
      <c r="S284" s="1261"/>
      <c r="T284" s="1261"/>
      <c r="U284" s="1261"/>
      <c r="V284" s="1261"/>
      <c r="W284" s="1261"/>
    </row>
    <row r="285" spans="1:23" s="1269" customFormat="1" ht="27" x14ac:dyDescent="0.25">
      <c r="A285" s="1253"/>
      <c r="B285" s="1270">
        <v>8110</v>
      </c>
      <c r="C285" s="1271">
        <v>4177</v>
      </c>
      <c r="D285" s="1272">
        <v>1</v>
      </c>
      <c r="E285" s="1272"/>
      <c r="F285" s="1272"/>
      <c r="G285" s="1273" t="s">
        <v>1318</v>
      </c>
      <c r="H285" s="1274">
        <f>+H286</f>
        <v>0</v>
      </c>
      <c r="I285" s="1274">
        <f>+I286</f>
        <v>0</v>
      </c>
      <c r="J285" s="1274">
        <f t="shared" si="40"/>
        <v>0</v>
      </c>
      <c r="K285" s="1274">
        <f>+K286</f>
        <v>0</v>
      </c>
      <c r="L285" s="1274">
        <f>+L286</f>
        <v>0</v>
      </c>
      <c r="M285" s="1275">
        <f t="shared" si="41"/>
        <v>0</v>
      </c>
      <c r="N285" s="1276">
        <f t="shared" si="42"/>
        <v>0</v>
      </c>
      <c r="P285" s="1261"/>
      <c r="Q285" s="1261"/>
      <c r="R285" s="1261"/>
      <c r="S285" s="1261"/>
      <c r="T285" s="1261"/>
      <c r="U285" s="1261"/>
      <c r="V285" s="1261"/>
      <c r="W285" s="1261"/>
    </row>
    <row r="286" spans="1:23" s="1269" customFormat="1" ht="18" x14ac:dyDescent="0.25">
      <c r="A286" s="1253"/>
      <c r="B286" s="1277">
        <v>8110</v>
      </c>
      <c r="C286" s="1278">
        <v>4177</v>
      </c>
      <c r="D286" s="1279">
        <v>1</v>
      </c>
      <c r="E286" s="1279">
        <v>1</v>
      </c>
      <c r="F286" s="1279"/>
      <c r="G286" s="1280" t="s">
        <v>1318</v>
      </c>
      <c r="H286" s="1281">
        <f>SUM(H287)</f>
        <v>0</v>
      </c>
      <c r="I286" s="1281">
        <f>SUM(I287)</f>
        <v>0</v>
      </c>
      <c r="J286" s="1281">
        <f t="shared" si="40"/>
        <v>0</v>
      </c>
      <c r="K286" s="1281">
        <f>SUM(K287)</f>
        <v>0</v>
      </c>
      <c r="L286" s="1281">
        <f>SUM(L287)</f>
        <v>0</v>
      </c>
      <c r="M286" s="1282">
        <f t="shared" si="41"/>
        <v>0</v>
      </c>
      <c r="N286" s="1283">
        <f t="shared" si="42"/>
        <v>0</v>
      </c>
      <c r="P286" s="1261"/>
      <c r="Q286" s="1261"/>
      <c r="R286" s="1261"/>
      <c r="S286" s="1261"/>
      <c r="T286" s="1261"/>
      <c r="U286" s="1261"/>
      <c r="V286" s="1261"/>
      <c r="W286" s="1261"/>
    </row>
    <row r="287" spans="1:23" s="1269" customFormat="1" ht="33" customHeight="1" x14ac:dyDescent="0.25">
      <c r="A287" s="1253"/>
      <c r="B287" s="1300">
        <v>8110</v>
      </c>
      <c r="C287" s="1301">
        <v>4177</v>
      </c>
      <c r="D287" s="1293">
        <v>1</v>
      </c>
      <c r="E287" s="1293">
        <v>1</v>
      </c>
      <c r="F287" s="1293">
        <v>1</v>
      </c>
      <c r="G287" s="1280" t="s">
        <v>1318</v>
      </c>
      <c r="H287" s="1281"/>
      <c r="I287" s="1281"/>
      <c r="J287" s="1745">
        <f t="shared" si="40"/>
        <v>0</v>
      </c>
      <c r="K287" s="1281"/>
      <c r="L287" s="1281"/>
      <c r="M287" s="1319">
        <f t="shared" si="41"/>
        <v>0</v>
      </c>
      <c r="N287" s="1283">
        <f t="shared" si="42"/>
        <v>0</v>
      </c>
      <c r="P287" s="1261"/>
      <c r="Q287" s="1261"/>
      <c r="R287" s="1261"/>
      <c r="S287" s="1261"/>
      <c r="T287" s="1261"/>
      <c r="U287" s="1261"/>
      <c r="V287" s="1261"/>
      <c r="W287" s="1261"/>
    </row>
    <row r="288" spans="1:23" s="1269" customFormat="1" ht="18" x14ac:dyDescent="0.25">
      <c r="A288" s="1253"/>
      <c r="B288" s="1262">
        <v>8110</v>
      </c>
      <c r="C288" s="1263">
        <v>4178</v>
      </c>
      <c r="D288" s="1264"/>
      <c r="E288" s="1264"/>
      <c r="F288" s="1264"/>
      <c r="G288" s="1265" t="s">
        <v>1319</v>
      </c>
      <c r="H288" s="1266">
        <f>+H289</f>
        <v>0</v>
      </c>
      <c r="I288" s="1266">
        <f>+I289</f>
        <v>0</v>
      </c>
      <c r="J288" s="1266">
        <f t="shared" si="40"/>
        <v>0</v>
      </c>
      <c r="K288" s="1266">
        <f>+K289</f>
        <v>0</v>
      </c>
      <c r="L288" s="1266">
        <f>+L289</f>
        <v>0</v>
      </c>
      <c r="M288" s="1267">
        <f t="shared" si="41"/>
        <v>0</v>
      </c>
      <c r="N288" s="1268">
        <f t="shared" si="42"/>
        <v>0</v>
      </c>
      <c r="P288" s="1261"/>
      <c r="Q288" s="1261"/>
      <c r="R288" s="1261"/>
      <c r="S288" s="1261"/>
      <c r="T288" s="1261"/>
      <c r="U288" s="1261"/>
      <c r="V288" s="1261"/>
      <c r="W288" s="1261"/>
    </row>
    <row r="289" spans="1:23" s="1269" customFormat="1" ht="18" x14ac:dyDescent="0.25">
      <c r="A289" s="1253"/>
      <c r="B289" s="1270">
        <v>8110</v>
      </c>
      <c r="C289" s="1271">
        <v>4178</v>
      </c>
      <c r="D289" s="1272">
        <v>1</v>
      </c>
      <c r="E289" s="1272"/>
      <c r="F289" s="1272"/>
      <c r="G289" s="1273" t="s">
        <v>1319</v>
      </c>
      <c r="H289" s="1274">
        <f>+H290</f>
        <v>0</v>
      </c>
      <c r="I289" s="1274">
        <f>+I290</f>
        <v>0</v>
      </c>
      <c r="J289" s="1274">
        <f t="shared" si="40"/>
        <v>0</v>
      </c>
      <c r="K289" s="1274">
        <f>+K290</f>
        <v>0</v>
      </c>
      <c r="L289" s="1274">
        <f>+L290</f>
        <v>0</v>
      </c>
      <c r="M289" s="1275">
        <f t="shared" si="41"/>
        <v>0</v>
      </c>
      <c r="N289" s="1276">
        <f t="shared" si="42"/>
        <v>0</v>
      </c>
      <c r="P289" s="1261"/>
      <c r="Q289" s="1261"/>
      <c r="R289" s="1261"/>
      <c r="S289" s="1261"/>
      <c r="T289" s="1261"/>
      <c r="U289" s="1261"/>
      <c r="V289" s="1261"/>
      <c r="W289" s="1261"/>
    </row>
    <row r="290" spans="1:23" s="1269" customFormat="1" ht="18" x14ac:dyDescent="0.25">
      <c r="A290" s="1253"/>
      <c r="B290" s="1277">
        <v>8110</v>
      </c>
      <c r="C290" s="1278">
        <v>4178</v>
      </c>
      <c r="D290" s="1279">
        <v>1</v>
      </c>
      <c r="E290" s="1279">
        <v>1</v>
      </c>
      <c r="F290" s="1279"/>
      <c r="G290" s="1280" t="s">
        <v>1319</v>
      </c>
      <c r="H290" s="1281">
        <f>SUM(H291)</f>
        <v>0</v>
      </c>
      <c r="I290" s="1281">
        <f>SUM(I291)</f>
        <v>0</v>
      </c>
      <c r="J290" s="1281">
        <f t="shared" si="40"/>
        <v>0</v>
      </c>
      <c r="K290" s="1281">
        <f>SUM(K291)</f>
        <v>0</v>
      </c>
      <c r="L290" s="1281">
        <f>SUM(L291)</f>
        <v>0</v>
      </c>
      <c r="M290" s="1282">
        <f t="shared" si="41"/>
        <v>0</v>
      </c>
      <c r="N290" s="1283">
        <f t="shared" si="42"/>
        <v>0</v>
      </c>
      <c r="P290" s="1261"/>
      <c r="Q290" s="1261"/>
      <c r="R290" s="1261"/>
      <c r="S290" s="1261"/>
      <c r="T290" s="1261"/>
      <c r="U290" s="1261"/>
      <c r="V290" s="1261"/>
      <c r="W290" s="1261"/>
    </row>
    <row r="291" spans="1:23" s="1269" customFormat="1" ht="33" customHeight="1" x14ac:dyDescent="0.25">
      <c r="A291" s="1253"/>
      <c r="B291" s="1300">
        <v>8110</v>
      </c>
      <c r="C291" s="1301">
        <v>4178</v>
      </c>
      <c r="D291" s="1293">
        <v>1</v>
      </c>
      <c r="E291" s="1293">
        <v>1</v>
      </c>
      <c r="F291" s="1293">
        <v>1</v>
      </c>
      <c r="G291" s="1280" t="s">
        <v>1319</v>
      </c>
      <c r="H291" s="1281"/>
      <c r="I291" s="1281"/>
      <c r="J291" s="1745">
        <f t="shared" si="40"/>
        <v>0</v>
      </c>
      <c r="K291" s="1281"/>
      <c r="L291" s="1281"/>
      <c r="M291" s="1319">
        <f t="shared" si="41"/>
        <v>0</v>
      </c>
      <c r="N291" s="1283">
        <f t="shared" si="42"/>
        <v>0</v>
      </c>
      <c r="P291" s="1261"/>
      <c r="Q291" s="1261"/>
      <c r="R291" s="1261"/>
      <c r="S291" s="1261"/>
      <c r="T291" s="1261"/>
      <c r="U291" s="1261"/>
      <c r="V291" s="1261"/>
      <c r="W291" s="1261"/>
    </row>
    <row r="292" spans="1:23" s="1269" customFormat="1" ht="15.75" customHeight="1" x14ac:dyDescent="0.25">
      <c r="A292" s="1253"/>
      <c r="B292" s="1262">
        <v>8110</v>
      </c>
      <c r="C292" s="1263">
        <v>4179</v>
      </c>
      <c r="D292" s="1264"/>
      <c r="E292" s="1264"/>
      <c r="F292" s="1264"/>
      <c r="G292" s="1265" t="s">
        <v>1320</v>
      </c>
      <c r="H292" s="1266">
        <f>+H293+H294</f>
        <v>0</v>
      </c>
      <c r="I292" s="1266">
        <f>+I293+I294</f>
        <v>0</v>
      </c>
      <c r="J292" s="1266">
        <f t="shared" si="40"/>
        <v>0</v>
      </c>
      <c r="K292" s="1266">
        <f>+K293+K294</f>
        <v>0</v>
      </c>
      <c r="L292" s="1266">
        <f>+L293+L294</f>
        <v>0</v>
      </c>
      <c r="M292" s="1266">
        <f t="shared" si="41"/>
        <v>0</v>
      </c>
      <c r="N292" s="1268">
        <f t="shared" si="42"/>
        <v>0</v>
      </c>
      <c r="P292" s="1261"/>
      <c r="Q292" s="1261"/>
      <c r="R292" s="1261"/>
      <c r="S292" s="1261"/>
      <c r="T292" s="1261"/>
      <c r="U292" s="1261"/>
      <c r="V292" s="1261"/>
      <c r="W292" s="1261"/>
    </row>
    <row r="293" spans="1:23" s="1269" customFormat="1" ht="14.25" customHeight="1" x14ac:dyDescent="0.25">
      <c r="A293" s="1253"/>
      <c r="B293" s="1270">
        <v>8110</v>
      </c>
      <c r="C293" s="1271">
        <v>4179</v>
      </c>
      <c r="D293" s="1272">
        <v>1</v>
      </c>
      <c r="E293" s="1272"/>
      <c r="F293" s="1272"/>
      <c r="G293" s="1315" t="s">
        <v>1321</v>
      </c>
      <c r="H293" s="1316"/>
      <c r="I293" s="1316"/>
      <c r="J293" s="1316">
        <f t="shared" si="40"/>
        <v>0</v>
      </c>
      <c r="K293" s="1316"/>
      <c r="L293" s="1316"/>
      <c r="M293" s="1316">
        <f t="shared" si="41"/>
        <v>0</v>
      </c>
      <c r="N293" s="1317">
        <f t="shared" si="42"/>
        <v>0</v>
      </c>
      <c r="P293" s="1261"/>
      <c r="Q293" s="1261"/>
      <c r="R293" s="1261"/>
      <c r="S293" s="1261"/>
      <c r="T293" s="1261"/>
      <c r="U293" s="1261"/>
      <c r="V293" s="1261"/>
      <c r="W293" s="1261"/>
    </row>
    <row r="294" spans="1:23" s="1269" customFormat="1" ht="14.25" customHeight="1" x14ac:dyDescent="0.25">
      <c r="A294" s="1253"/>
      <c r="B294" s="1270">
        <v>8110</v>
      </c>
      <c r="C294" s="1271">
        <v>4179</v>
      </c>
      <c r="D294" s="1272">
        <v>2</v>
      </c>
      <c r="E294" s="1272"/>
      <c r="F294" s="1272"/>
      <c r="G294" s="1315" t="s">
        <v>1322</v>
      </c>
      <c r="H294" s="1316">
        <f>+H295+H296+H297+H298+H299+H300</f>
        <v>0</v>
      </c>
      <c r="I294" s="1316">
        <f>+I295+I296+I297+I298+I299+I300</f>
        <v>0</v>
      </c>
      <c r="J294" s="1316">
        <f t="shared" si="40"/>
        <v>0</v>
      </c>
      <c r="K294" s="1316">
        <f>+K295+K296+K297+K298+K299+K300</f>
        <v>0</v>
      </c>
      <c r="L294" s="1316">
        <f>+L295+L296+L297+L298+L299+L300</f>
        <v>0</v>
      </c>
      <c r="M294" s="1318">
        <f t="shared" si="41"/>
        <v>0</v>
      </c>
      <c r="N294" s="1317">
        <f t="shared" si="42"/>
        <v>0</v>
      </c>
      <c r="P294" s="1261"/>
      <c r="Q294" s="1261"/>
      <c r="R294" s="1261"/>
      <c r="S294" s="1261"/>
      <c r="T294" s="1261"/>
      <c r="U294" s="1261"/>
      <c r="V294" s="1261"/>
      <c r="W294" s="1261"/>
    </row>
    <row r="295" spans="1:23" s="1269" customFormat="1" ht="12" customHeight="1" x14ac:dyDescent="0.25">
      <c r="A295" s="1253"/>
      <c r="B295" s="1300">
        <v>8110</v>
      </c>
      <c r="C295" s="1301">
        <v>4179</v>
      </c>
      <c r="D295" s="1293">
        <v>2</v>
      </c>
      <c r="E295" s="1293">
        <v>1</v>
      </c>
      <c r="F295" s="1293"/>
      <c r="G295" s="1280" t="s">
        <v>1323</v>
      </c>
      <c r="H295" s="1281"/>
      <c r="I295" s="1281"/>
      <c r="J295" s="1281">
        <f t="shared" si="40"/>
        <v>0</v>
      </c>
      <c r="K295" s="1281"/>
      <c r="L295" s="1281"/>
      <c r="M295" s="1319">
        <f t="shared" si="41"/>
        <v>0</v>
      </c>
      <c r="N295" s="1283">
        <f t="shared" si="42"/>
        <v>0</v>
      </c>
      <c r="P295" s="1261"/>
      <c r="Q295" s="1261"/>
      <c r="R295" s="1261"/>
      <c r="S295" s="1261"/>
      <c r="T295" s="1261"/>
      <c r="U295" s="1261"/>
      <c r="V295" s="1261"/>
      <c r="W295" s="1261"/>
    </row>
    <row r="296" spans="1:23" s="1269" customFormat="1" ht="12" customHeight="1" x14ac:dyDescent="0.25">
      <c r="A296" s="1253"/>
      <c r="B296" s="1300">
        <v>8110</v>
      </c>
      <c r="C296" s="1301">
        <v>4179</v>
      </c>
      <c r="D296" s="1293">
        <v>2</v>
      </c>
      <c r="E296" s="1293">
        <v>2</v>
      </c>
      <c r="F296" s="1293"/>
      <c r="G296" s="1280" t="s">
        <v>1324</v>
      </c>
      <c r="H296" s="1281"/>
      <c r="I296" s="1281"/>
      <c r="J296" s="1281">
        <f t="shared" si="40"/>
        <v>0</v>
      </c>
      <c r="K296" s="1281"/>
      <c r="L296" s="1281"/>
      <c r="M296" s="1319">
        <f t="shared" si="41"/>
        <v>0</v>
      </c>
      <c r="N296" s="1283">
        <f t="shared" si="42"/>
        <v>0</v>
      </c>
      <c r="P296" s="1261"/>
      <c r="Q296" s="1261"/>
      <c r="R296" s="1261"/>
      <c r="S296" s="1261"/>
      <c r="T296" s="1261"/>
      <c r="U296" s="1261"/>
      <c r="V296" s="1261"/>
      <c r="W296" s="1261"/>
    </row>
    <row r="297" spans="1:23" s="1269" customFormat="1" ht="14.25" customHeight="1" x14ac:dyDescent="0.25">
      <c r="A297" s="1253"/>
      <c r="B297" s="1300">
        <v>8110</v>
      </c>
      <c r="C297" s="1301">
        <v>4179</v>
      </c>
      <c r="D297" s="1293">
        <v>2</v>
      </c>
      <c r="E297" s="1293">
        <v>3</v>
      </c>
      <c r="F297" s="1293"/>
      <c r="G297" s="1280" t="s">
        <v>1325</v>
      </c>
      <c r="H297" s="1281"/>
      <c r="I297" s="1281"/>
      <c r="J297" s="1281">
        <f t="shared" si="40"/>
        <v>0</v>
      </c>
      <c r="K297" s="1281"/>
      <c r="L297" s="1281"/>
      <c r="M297" s="1319">
        <f t="shared" si="41"/>
        <v>0</v>
      </c>
      <c r="N297" s="1283">
        <f t="shared" si="42"/>
        <v>0</v>
      </c>
      <c r="P297" s="1261"/>
      <c r="Q297" s="1261"/>
      <c r="R297" s="1261"/>
      <c r="S297" s="1261"/>
      <c r="T297" s="1261"/>
      <c r="U297" s="1261"/>
      <c r="V297" s="1261"/>
      <c r="W297" s="1261"/>
    </row>
    <row r="298" spans="1:23" s="1269" customFormat="1" ht="13.5" customHeight="1" x14ac:dyDescent="0.25">
      <c r="A298" s="1253"/>
      <c r="B298" s="1300">
        <v>8110</v>
      </c>
      <c r="C298" s="1301">
        <v>4179</v>
      </c>
      <c r="D298" s="1293">
        <v>2</v>
      </c>
      <c r="E298" s="1293">
        <v>4</v>
      </c>
      <c r="F298" s="1293"/>
      <c r="G298" s="1280" t="s">
        <v>1326</v>
      </c>
      <c r="H298" s="1281"/>
      <c r="I298" s="1281"/>
      <c r="J298" s="1281">
        <f t="shared" si="40"/>
        <v>0</v>
      </c>
      <c r="K298" s="1281"/>
      <c r="L298" s="1281"/>
      <c r="M298" s="1319">
        <f t="shared" si="41"/>
        <v>0</v>
      </c>
      <c r="N298" s="1283">
        <f t="shared" si="42"/>
        <v>0</v>
      </c>
      <c r="P298" s="1261"/>
      <c r="Q298" s="1261"/>
      <c r="R298" s="1261"/>
      <c r="S298" s="1261"/>
      <c r="T298" s="1261"/>
      <c r="U298" s="1261"/>
      <c r="V298" s="1261"/>
      <c r="W298" s="1261"/>
    </row>
    <row r="299" spans="1:23" s="1269" customFormat="1" ht="15" customHeight="1" x14ac:dyDescent="0.25">
      <c r="A299" s="1253"/>
      <c r="B299" s="1300">
        <v>8110</v>
      </c>
      <c r="C299" s="1301">
        <v>4179</v>
      </c>
      <c r="D299" s="1293">
        <v>2</v>
      </c>
      <c r="E299" s="1293">
        <v>5</v>
      </c>
      <c r="F299" s="1293"/>
      <c r="G299" s="1280" t="s">
        <v>1327</v>
      </c>
      <c r="H299" s="1281"/>
      <c r="I299" s="1281"/>
      <c r="J299" s="1281">
        <f t="shared" si="40"/>
        <v>0</v>
      </c>
      <c r="K299" s="1281"/>
      <c r="L299" s="1281"/>
      <c r="M299" s="1319">
        <f t="shared" si="41"/>
        <v>0</v>
      </c>
      <c r="N299" s="1283">
        <f t="shared" si="42"/>
        <v>0</v>
      </c>
      <c r="P299" s="1261"/>
      <c r="Q299" s="1261"/>
      <c r="R299" s="1261"/>
      <c r="S299" s="1261"/>
      <c r="T299" s="1261"/>
      <c r="U299" s="1261"/>
      <c r="V299" s="1261"/>
      <c r="W299" s="1261"/>
    </row>
    <row r="300" spans="1:23" s="1269" customFormat="1" ht="29.25" customHeight="1" x14ac:dyDescent="0.25">
      <c r="A300" s="1253"/>
      <c r="B300" s="1300">
        <v>8110</v>
      </c>
      <c r="C300" s="1301">
        <v>4179</v>
      </c>
      <c r="D300" s="1293">
        <v>2</v>
      </c>
      <c r="E300" s="1293">
        <v>6</v>
      </c>
      <c r="F300" s="1293"/>
      <c r="G300" s="1280" t="s">
        <v>1328</v>
      </c>
      <c r="H300" s="1281"/>
      <c r="I300" s="1281"/>
      <c r="J300" s="1281">
        <f t="shared" si="40"/>
        <v>0</v>
      </c>
      <c r="K300" s="1281"/>
      <c r="L300" s="1281"/>
      <c r="M300" s="1319">
        <f t="shared" si="41"/>
        <v>0</v>
      </c>
      <c r="N300" s="1283">
        <f t="shared" si="42"/>
        <v>0</v>
      </c>
      <c r="P300" s="1261"/>
      <c r="Q300" s="1261"/>
      <c r="R300" s="1261"/>
      <c r="S300" s="1261"/>
      <c r="T300" s="1261"/>
      <c r="U300" s="1261"/>
      <c r="V300" s="1261"/>
      <c r="W300" s="1261"/>
    </row>
    <row r="301" spans="1:23" s="1269" customFormat="1" ht="17.25" customHeight="1" thickBot="1" x14ac:dyDescent="0.3">
      <c r="A301" s="1253"/>
      <c r="B301" s="1320" t="s">
        <v>1205</v>
      </c>
      <c r="C301" s="1321"/>
      <c r="D301" s="1321"/>
      <c r="E301" s="1321"/>
      <c r="F301" s="1322"/>
      <c r="G301" s="1323"/>
      <c r="H301" s="1324">
        <f>+H232+H236+H240+H272+H276+H280+H284+H288+H292</f>
        <v>0</v>
      </c>
      <c r="I301" s="1324">
        <f>+I232+I236+I240+I272+I276+I280+I284+I288+I292</f>
        <v>0</v>
      </c>
      <c r="J301" s="1324">
        <f t="shared" si="40"/>
        <v>0</v>
      </c>
      <c r="K301" s="1324">
        <f>+K232+K236+K240+K272+K276+K280+K284+K288+K292</f>
        <v>0</v>
      </c>
      <c r="L301" s="1324">
        <f>+L232+L236+L240+L272+L276+L280+L284+L288+L292</f>
        <v>0</v>
      </c>
      <c r="M301" s="1324">
        <f t="shared" si="41"/>
        <v>0</v>
      </c>
      <c r="N301" s="1325">
        <f t="shared" si="42"/>
        <v>0</v>
      </c>
      <c r="P301" s="1261"/>
      <c r="Q301" s="1261"/>
      <c r="R301" s="1261"/>
      <c r="S301" s="1261"/>
      <c r="T301" s="1261"/>
      <c r="U301" s="1261"/>
      <c r="V301" s="1261"/>
      <c r="W301" s="1261"/>
    </row>
    <row r="302" spans="1:23" s="1269" customFormat="1" ht="45.75" thickTop="1" x14ac:dyDescent="0.25">
      <c r="A302" s="1253"/>
      <c r="B302" s="1254">
        <v>8110</v>
      </c>
      <c r="C302" s="1255">
        <v>4200</v>
      </c>
      <c r="D302" s="1256"/>
      <c r="E302" s="1256"/>
      <c r="F302" s="1256"/>
      <c r="G302" s="1257" t="s">
        <v>1329</v>
      </c>
      <c r="H302" s="1258">
        <f>+H303+H376</f>
        <v>0</v>
      </c>
      <c r="I302" s="1258">
        <f>+I303+I376</f>
        <v>0</v>
      </c>
      <c r="J302" s="1258">
        <f t="shared" si="40"/>
        <v>0</v>
      </c>
      <c r="K302" s="1258">
        <f>+K303+K376</f>
        <v>0</v>
      </c>
      <c r="L302" s="1258">
        <f>+L303+L376</f>
        <v>0</v>
      </c>
      <c r="M302" s="1259">
        <f t="shared" si="41"/>
        <v>0</v>
      </c>
      <c r="N302" s="1260">
        <f t="shared" si="42"/>
        <v>0</v>
      </c>
      <c r="P302" s="1261"/>
      <c r="Q302" s="1261"/>
      <c r="R302" s="1261"/>
      <c r="S302" s="1261"/>
      <c r="T302" s="1261"/>
      <c r="U302" s="1261"/>
      <c r="V302" s="1261"/>
      <c r="W302" s="1261"/>
    </row>
    <row r="303" spans="1:23" s="1269" customFormat="1" ht="18" x14ac:dyDescent="0.25">
      <c r="A303" s="1253"/>
      <c r="B303" s="1262">
        <v>8110</v>
      </c>
      <c r="C303" s="1263">
        <v>4210</v>
      </c>
      <c r="D303" s="1264"/>
      <c r="E303" s="1264"/>
      <c r="F303" s="1264"/>
      <c r="G303" s="1265" t="s">
        <v>217</v>
      </c>
      <c r="H303" s="1266">
        <f>+H304+H333+H341+H345+H350</f>
        <v>0</v>
      </c>
      <c r="I303" s="1266">
        <f>+I304+I333+I341+I345+I350</f>
        <v>0</v>
      </c>
      <c r="J303" s="1266">
        <f t="shared" si="40"/>
        <v>0</v>
      </c>
      <c r="K303" s="1266">
        <f>+K304+K333+K341+K345+K350</f>
        <v>0</v>
      </c>
      <c r="L303" s="1266">
        <f>+L304+L333+L341+L345+L350</f>
        <v>0</v>
      </c>
      <c r="M303" s="1267">
        <f t="shared" si="41"/>
        <v>0</v>
      </c>
      <c r="N303" s="1268">
        <f t="shared" si="42"/>
        <v>0</v>
      </c>
      <c r="P303" s="1261"/>
      <c r="Q303" s="1261"/>
      <c r="R303" s="1261"/>
      <c r="S303" s="1261"/>
      <c r="T303" s="1261"/>
      <c r="U303" s="1261"/>
      <c r="V303" s="1261"/>
      <c r="W303" s="1261"/>
    </row>
    <row r="304" spans="1:23" s="1269" customFormat="1" x14ac:dyDescent="0.25">
      <c r="A304" s="1253"/>
      <c r="B304" s="1262">
        <v>8110</v>
      </c>
      <c r="C304" s="1263">
        <v>4211</v>
      </c>
      <c r="D304" s="1264"/>
      <c r="E304" s="1264"/>
      <c r="F304" s="1264"/>
      <c r="G304" s="1265" t="s">
        <v>241</v>
      </c>
      <c r="H304" s="1266">
        <f>SUM(H305)</f>
        <v>0</v>
      </c>
      <c r="I304" s="1266">
        <f>SUM(I305)</f>
        <v>0</v>
      </c>
      <c r="J304" s="1266">
        <f t="shared" si="40"/>
        <v>0</v>
      </c>
      <c r="K304" s="1266">
        <f>SUM(K305)</f>
        <v>0</v>
      </c>
      <c r="L304" s="1266">
        <f>SUM(L305)</f>
        <v>0</v>
      </c>
      <c r="M304" s="1267">
        <f t="shared" si="41"/>
        <v>0</v>
      </c>
      <c r="N304" s="1268">
        <f t="shared" si="42"/>
        <v>0</v>
      </c>
      <c r="P304" s="1261"/>
      <c r="Q304" s="1261"/>
      <c r="R304" s="1261"/>
      <c r="S304" s="1261"/>
      <c r="T304" s="1261"/>
      <c r="U304" s="1261"/>
      <c r="V304" s="1261"/>
      <c r="W304" s="1261"/>
    </row>
    <row r="305" spans="1:23" s="1269" customFormat="1" x14ac:dyDescent="0.25">
      <c r="A305" s="1253"/>
      <c r="B305" s="1270">
        <v>8110</v>
      </c>
      <c r="C305" s="1271">
        <v>4211</v>
      </c>
      <c r="D305" s="1272">
        <v>1</v>
      </c>
      <c r="E305" s="1272"/>
      <c r="F305" s="1272"/>
      <c r="G305" s="1273" t="s">
        <v>241</v>
      </c>
      <c r="H305" s="1274">
        <f>+H306+H319</f>
        <v>0</v>
      </c>
      <c r="I305" s="1274">
        <f>+I306+I319</f>
        <v>0</v>
      </c>
      <c r="J305" s="1274">
        <f t="shared" si="40"/>
        <v>0</v>
      </c>
      <c r="K305" s="1274">
        <f>+K306+K319</f>
        <v>0</v>
      </c>
      <c r="L305" s="1274">
        <f>+L306+L319</f>
        <v>0</v>
      </c>
      <c r="M305" s="1275">
        <f t="shared" si="41"/>
        <v>0</v>
      </c>
      <c r="N305" s="1276">
        <f t="shared" si="42"/>
        <v>0</v>
      </c>
      <c r="P305" s="1261"/>
      <c r="Q305" s="1261"/>
      <c r="R305" s="1261"/>
      <c r="S305" s="1261"/>
      <c r="T305" s="1261"/>
      <c r="U305" s="1261"/>
      <c r="V305" s="1261"/>
      <c r="W305" s="1261"/>
    </row>
    <row r="306" spans="1:23" s="1269" customFormat="1" ht="18" x14ac:dyDescent="0.25">
      <c r="A306" s="1253"/>
      <c r="B306" s="1277">
        <v>8110</v>
      </c>
      <c r="C306" s="1278">
        <v>4211</v>
      </c>
      <c r="D306" s="1279">
        <v>1</v>
      </c>
      <c r="E306" s="1279">
        <v>1</v>
      </c>
      <c r="F306" s="1279"/>
      <c r="G306" s="1280" t="s">
        <v>1330</v>
      </c>
      <c r="H306" s="1281">
        <f>SUM(H307:H318)</f>
        <v>0</v>
      </c>
      <c r="I306" s="1281">
        <f>SUM(I307:I318)</f>
        <v>0</v>
      </c>
      <c r="J306" s="1281">
        <f t="shared" si="40"/>
        <v>0</v>
      </c>
      <c r="K306" s="1281">
        <f>SUM(K307:K318)</f>
        <v>0</v>
      </c>
      <c r="L306" s="1281">
        <f>SUM(L307:L318)</f>
        <v>0</v>
      </c>
      <c r="M306" s="1282">
        <f t="shared" si="41"/>
        <v>0</v>
      </c>
      <c r="N306" s="1283">
        <f t="shared" si="42"/>
        <v>0</v>
      </c>
      <c r="P306" s="1261"/>
      <c r="Q306" s="1261"/>
      <c r="R306" s="1261"/>
      <c r="S306" s="1261"/>
      <c r="T306" s="1261"/>
      <c r="U306" s="1261"/>
      <c r="V306" s="1261"/>
      <c r="W306" s="1261"/>
    </row>
    <row r="307" spans="1:23" s="1269" customFormat="1" x14ac:dyDescent="0.25">
      <c r="A307" s="1253"/>
      <c r="B307" s="1284">
        <v>8110</v>
      </c>
      <c r="C307" s="1285">
        <v>4211</v>
      </c>
      <c r="D307" s="1286">
        <v>1</v>
      </c>
      <c r="E307" s="1286">
        <v>1</v>
      </c>
      <c r="F307" s="1286">
        <v>1</v>
      </c>
      <c r="G307" s="1287" t="s">
        <v>1331</v>
      </c>
      <c r="H307" s="1288"/>
      <c r="I307" s="1288"/>
      <c r="J307" s="1288">
        <f t="shared" si="40"/>
        <v>0</v>
      </c>
      <c r="K307" s="1288"/>
      <c r="L307" s="1288"/>
      <c r="M307" s="1289">
        <f t="shared" si="41"/>
        <v>0</v>
      </c>
      <c r="N307" s="1290">
        <f t="shared" si="42"/>
        <v>0</v>
      </c>
      <c r="P307" s="1261"/>
      <c r="Q307" s="1261"/>
      <c r="R307" s="1261"/>
      <c r="S307" s="1261"/>
      <c r="T307" s="1261"/>
      <c r="U307" s="1261"/>
      <c r="V307" s="1261"/>
      <c r="W307" s="1261"/>
    </row>
    <row r="308" spans="1:23" s="1269" customFormat="1" x14ac:dyDescent="0.25">
      <c r="A308" s="1253"/>
      <c r="B308" s="1284">
        <v>8110</v>
      </c>
      <c r="C308" s="1285">
        <v>4211</v>
      </c>
      <c r="D308" s="1286">
        <v>1</v>
      </c>
      <c r="E308" s="1286">
        <v>1</v>
      </c>
      <c r="F308" s="1286">
        <v>2</v>
      </c>
      <c r="G308" s="1287" t="s">
        <v>1332</v>
      </c>
      <c r="H308" s="1288"/>
      <c r="I308" s="1288"/>
      <c r="J308" s="1288">
        <f t="shared" si="40"/>
        <v>0</v>
      </c>
      <c r="K308" s="1288"/>
      <c r="L308" s="1288"/>
      <c r="M308" s="1289">
        <f t="shared" si="41"/>
        <v>0</v>
      </c>
      <c r="N308" s="1290">
        <f t="shared" si="42"/>
        <v>0</v>
      </c>
      <c r="P308" s="1261"/>
      <c r="Q308" s="1261"/>
      <c r="R308" s="1261"/>
      <c r="S308" s="1261"/>
      <c r="T308" s="1261"/>
      <c r="U308" s="1261"/>
      <c r="V308" s="1261"/>
      <c r="W308" s="1261"/>
    </row>
    <row r="309" spans="1:23" s="1269" customFormat="1" x14ac:dyDescent="0.25">
      <c r="A309" s="1253"/>
      <c r="B309" s="1284">
        <v>8110</v>
      </c>
      <c r="C309" s="1285">
        <v>4211</v>
      </c>
      <c r="D309" s="1286">
        <v>1</v>
      </c>
      <c r="E309" s="1286">
        <v>1</v>
      </c>
      <c r="F309" s="1286">
        <v>3</v>
      </c>
      <c r="G309" s="1287" t="s">
        <v>1333</v>
      </c>
      <c r="H309" s="1288"/>
      <c r="I309" s="1288"/>
      <c r="J309" s="1288">
        <f t="shared" si="40"/>
        <v>0</v>
      </c>
      <c r="K309" s="1288"/>
      <c r="L309" s="1288"/>
      <c r="M309" s="1289">
        <f t="shared" si="41"/>
        <v>0</v>
      </c>
      <c r="N309" s="1290">
        <f t="shared" si="42"/>
        <v>0</v>
      </c>
      <c r="P309" s="1261"/>
      <c r="Q309" s="1261"/>
      <c r="R309" s="1261"/>
      <c r="S309" s="1261"/>
      <c r="T309" s="1261"/>
      <c r="U309" s="1261"/>
      <c r="V309" s="1261"/>
      <c r="W309" s="1261"/>
    </row>
    <row r="310" spans="1:23" s="1269" customFormat="1" x14ac:dyDescent="0.25">
      <c r="A310" s="1253"/>
      <c r="B310" s="1284">
        <v>8110</v>
      </c>
      <c r="C310" s="1285">
        <v>4211</v>
      </c>
      <c r="D310" s="1286">
        <v>1</v>
      </c>
      <c r="E310" s="1286">
        <v>1</v>
      </c>
      <c r="F310" s="1286">
        <v>4</v>
      </c>
      <c r="G310" s="1287" t="s">
        <v>769</v>
      </c>
      <c r="H310" s="1288"/>
      <c r="I310" s="1288"/>
      <c r="J310" s="1288">
        <f t="shared" si="40"/>
        <v>0</v>
      </c>
      <c r="K310" s="1288"/>
      <c r="L310" s="1288"/>
      <c r="M310" s="1289">
        <f t="shared" si="41"/>
        <v>0</v>
      </c>
      <c r="N310" s="1290">
        <f t="shared" si="42"/>
        <v>0</v>
      </c>
      <c r="P310" s="1261"/>
      <c r="Q310" s="1261"/>
      <c r="R310" s="1261"/>
      <c r="S310" s="1261"/>
      <c r="T310" s="1261"/>
      <c r="U310" s="1261"/>
      <c r="V310" s="1261"/>
      <c r="W310" s="1261"/>
    </row>
    <row r="311" spans="1:23" s="1269" customFormat="1" x14ac:dyDescent="0.25">
      <c r="A311" s="1253"/>
      <c r="B311" s="1284">
        <v>8110</v>
      </c>
      <c r="C311" s="1285">
        <v>4211</v>
      </c>
      <c r="D311" s="1286">
        <v>1</v>
      </c>
      <c r="E311" s="1286">
        <v>1</v>
      </c>
      <c r="F311" s="1286">
        <v>5</v>
      </c>
      <c r="G311" s="1287" t="s">
        <v>1334</v>
      </c>
      <c r="H311" s="1288"/>
      <c r="I311" s="1288"/>
      <c r="J311" s="1288">
        <f t="shared" si="40"/>
        <v>0</v>
      </c>
      <c r="K311" s="1288"/>
      <c r="L311" s="1288"/>
      <c r="M311" s="1289">
        <f t="shared" si="41"/>
        <v>0</v>
      </c>
      <c r="N311" s="1290">
        <f t="shared" si="42"/>
        <v>0</v>
      </c>
      <c r="P311" s="1261"/>
      <c r="Q311" s="1261"/>
      <c r="R311" s="1261"/>
      <c r="S311" s="1261"/>
      <c r="T311" s="1261"/>
      <c r="U311" s="1261"/>
      <c r="V311" s="1261"/>
      <c r="W311" s="1261"/>
    </row>
    <row r="312" spans="1:23" s="1269" customFormat="1" x14ac:dyDescent="0.25">
      <c r="A312" s="1253"/>
      <c r="B312" s="1284">
        <v>8110</v>
      </c>
      <c r="C312" s="1285">
        <v>4211</v>
      </c>
      <c r="D312" s="1286">
        <v>1</v>
      </c>
      <c r="E312" s="1286">
        <v>1</v>
      </c>
      <c r="F312" s="1286">
        <v>6</v>
      </c>
      <c r="G312" s="1287" t="s">
        <v>1335</v>
      </c>
      <c r="H312" s="1288"/>
      <c r="I312" s="1288"/>
      <c r="J312" s="1288">
        <f t="shared" si="40"/>
        <v>0</v>
      </c>
      <c r="K312" s="1288"/>
      <c r="L312" s="1288"/>
      <c r="M312" s="1289">
        <f t="shared" si="41"/>
        <v>0</v>
      </c>
      <c r="N312" s="1290">
        <f t="shared" si="42"/>
        <v>0</v>
      </c>
      <c r="P312" s="1261"/>
      <c r="Q312" s="1261"/>
      <c r="R312" s="1261"/>
      <c r="S312" s="1261"/>
      <c r="T312" s="1261"/>
      <c r="U312" s="1261"/>
      <c r="V312" s="1261"/>
      <c r="W312" s="1261"/>
    </row>
    <row r="313" spans="1:23" s="1269" customFormat="1" x14ac:dyDescent="0.25">
      <c r="A313" s="1253"/>
      <c r="B313" s="1284">
        <v>8110</v>
      </c>
      <c r="C313" s="1285">
        <v>4211</v>
      </c>
      <c r="D313" s="1286">
        <v>1</v>
      </c>
      <c r="E313" s="1286">
        <v>1</v>
      </c>
      <c r="F313" s="1286">
        <v>7</v>
      </c>
      <c r="G313" s="1287" t="s">
        <v>1336</v>
      </c>
      <c r="H313" s="1288"/>
      <c r="I313" s="1288"/>
      <c r="J313" s="1288">
        <f t="shared" si="40"/>
        <v>0</v>
      </c>
      <c r="K313" s="1288"/>
      <c r="L313" s="1288"/>
      <c r="M313" s="1289">
        <f t="shared" si="41"/>
        <v>0</v>
      </c>
      <c r="N313" s="1290">
        <f t="shared" si="42"/>
        <v>0</v>
      </c>
      <c r="P313" s="1261"/>
      <c r="Q313" s="1261"/>
      <c r="R313" s="1261"/>
      <c r="S313" s="1261"/>
      <c r="T313" s="1261"/>
      <c r="U313" s="1261"/>
      <c r="V313" s="1261"/>
      <c r="W313" s="1261"/>
    </row>
    <row r="314" spans="1:23" s="1269" customFormat="1" ht="18" x14ac:dyDescent="0.25">
      <c r="A314" s="1253"/>
      <c r="B314" s="1284">
        <v>8110</v>
      </c>
      <c r="C314" s="1285">
        <v>4211</v>
      </c>
      <c r="D314" s="1286">
        <v>1</v>
      </c>
      <c r="E314" s="1286">
        <v>1</v>
      </c>
      <c r="F314" s="1286">
        <v>8</v>
      </c>
      <c r="G314" s="1287" t="s">
        <v>1337</v>
      </c>
      <c r="H314" s="1288"/>
      <c r="I314" s="1288"/>
      <c r="J314" s="1288">
        <f t="shared" si="40"/>
        <v>0</v>
      </c>
      <c r="K314" s="1288"/>
      <c r="L314" s="1288"/>
      <c r="M314" s="1289">
        <f t="shared" si="41"/>
        <v>0</v>
      </c>
      <c r="N314" s="1290">
        <f t="shared" si="42"/>
        <v>0</v>
      </c>
      <c r="P314" s="1261"/>
      <c r="Q314" s="1261"/>
      <c r="R314" s="1261"/>
      <c r="S314" s="1261"/>
      <c r="T314" s="1261"/>
      <c r="U314" s="1261"/>
      <c r="V314" s="1261"/>
      <c r="W314" s="1261"/>
    </row>
    <row r="315" spans="1:23" s="1269" customFormat="1" x14ac:dyDescent="0.25">
      <c r="A315" s="1253"/>
      <c r="B315" s="1284">
        <v>8110</v>
      </c>
      <c r="C315" s="1285">
        <v>4211</v>
      </c>
      <c r="D315" s="1286">
        <v>1</v>
      </c>
      <c r="E315" s="1286">
        <v>1</v>
      </c>
      <c r="F315" s="1286">
        <v>9</v>
      </c>
      <c r="G315" s="1287" t="s">
        <v>1338</v>
      </c>
      <c r="H315" s="1288"/>
      <c r="I315" s="1288"/>
      <c r="J315" s="1288">
        <f t="shared" si="40"/>
        <v>0</v>
      </c>
      <c r="K315" s="1288"/>
      <c r="L315" s="1288"/>
      <c r="M315" s="1289">
        <f t="shared" si="41"/>
        <v>0</v>
      </c>
      <c r="N315" s="1290">
        <f t="shared" si="42"/>
        <v>0</v>
      </c>
      <c r="P315" s="1261"/>
      <c r="Q315" s="1261"/>
      <c r="R315" s="1261"/>
      <c r="S315" s="1261"/>
      <c r="T315" s="1261"/>
      <c r="U315" s="1261"/>
      <c r="V315" s="1261"/>
      <c r="W315" s="1261"/>
    </row>
    <row r="316" spans="1:23" s="1269" customFormat="1" ht="27" x14ac:dyDescent="0.25">
      <c r="A316" s="1253"/>
      <c r="B316" s="1284">
        <v>8110</v>
      </c>
      <c r="C316" s="1285">
        <v>4211</v>
      </c>
      <c r="D316" s="1286">
        <v>1</v>
      </c>
      <c r="E316" s="1286">
        <v>1</v>
      </c>
      <c r="F316" s="1286">
        <v>10</v>
      </c>
      <c r="G316" s="1287" t="s">
        <v>1339</v>
      </c>
      <c r="H316" s="1288"/>
      <c r="I316" s="1288"/>
      <c r="J316" s="1288">
        <f t="shared" si="40"/>
        <v>0</v>
      </c>
      <c r="K316" s="1288"/>
      <c r="L316" s="1288"/>
      <c r="M316" s="1289">
        <f t="shared" si="41"/>
        <v>0</v>
      </c>
      <c r="N316" s="1290">
        <f t="shared" si="42"/>
        <v>0</v>
      </c>
      <c r="P316" s="1261"/>
      <c r="Q316" s="1261"/>
      <c r="R316" s="1261"/>
      <c r="S316" s="1261"/>
      <c r="T316" s="1261"/>
      <c r="U316" s="1261"/>
      <c r="V316" s="1261"/>
      <c r="W316" s="1261"/>
    </row>
    <row r="317" spans="1:23" s="1269" customFormat="1" ht="18" x14ac:dyDescent="0.25">
      <c r="A317" s="1253"/>
      <c r="B317" s="1284">
        <v>8110</v>
      </c>
      <c r="C317" s="1285">
        <v>4211</v>
      </c>
      <c r="D317" s="1286">
        <v>1</v>
      </c>
      <c r="E317" s="1286">
        <v>1</v>
      </c>
      <c r="F317" s="1286">
        <v>11</v>
      </c>
      <c r="G317" s="1287" t="s">
        <v>2075</v>
      </c>
      <c r="H317" s="1288"/>
      <c r="I317" s="1288"/>
      <c r="J317" s="1288">
        <f t="shared" si="40"/>
        <v>0</v>
      </c>
      <c r="K317" s="1288"/>
      <c r="L317" s="1288"/>
      <c r="M317" s="1289">
        <f t="shared" si="41"/>
        <v>0</v>
      </c>
      <c r="N317" s="1290">
        <f t="shared" si="42"/>
        <v>0</v>
      </c>
      <c r="P317" s="1261"/>
      <c r="Q317" s="1261"/>
      <c r="R317" s="1261"/>
      <c r="S317" s="1261"/>
      <c r="T317" s="1261"/>
      <c r="U317" s="1261"/>
      <c r="V317" s="1261"/>
      <c r="W317" s="1261"/>
    </row>
    <row r="318" spans="1:23" s="1269" customFormat="1" x14ac:dyDescent="0.25">
      <c r="A318" s="1253"/>
      <c r="B318" s="1284">
        <v>8110</v>
      </c>
      <c r="C318" s="1285">
        <v>4211</v>
      </c>
      <c r="D318" s="1286">
        <v>1</v>
      </c>
      <c r="E318" s="1286">
        <v>1</v>
      </c>
      <c r="F318" s="1286">
        <v>12</v>
      </c>
      <c r="G318" s="1287" t="s">
        <v>1340</v>
      </c>
      <c r="H318" s="1288"/>
      <c r="I318" s="1288"/>
      <c r="J318" s="1288">
        <f t="shared" si="40"/>
        <v>0</v>
      </c>
      <c r="K318" s="1288"/>
      <c r="L318" s="1288"/>
      <c r="M318" s="1289">
        <f t="shared" si="41"/>
        <v>0</v>
      </c>
      <c r="N318" s="1290">
        <f t="shared" si="42"/>
        <v>0</v>
      </c>
      <c r="P318" s="1261"/>
      <c r="Q318" s="1261"/>
      <c r="R318" s="1261"/>
      <c r="S318" s="1261"/>
      <c r="T318" s="1261"/>
      <c r="U318" s="1261"/>
      <c r="V318" s="1261"/>
      <c r="W318" s="1261"/>
    </row>
    <row r="319" spans="1:23" s="1269" customFormat="1" ht="18" x14ac:dyDescent="0.25">
      <c r="A319" s="1253"/>
      <c r="B319" s="1277">
        <v>8110</v>
      </c>
      <c r="C319" s="1278">
        <v>4211</v>
      </c>
      <c r="D319" s="1279">
        <v>1</v>
      </c>
      <c r="E319" s="1279">
        <v>2</v>
      </c>
      <c r="F319" s="1279"/>
      <c r="G319" s="1280" t="s">
        <v>1341</v>
      </c>
      <c r="H319" s="1281">
        <f>SUM(H320:H332)</f>
        <v>0</v>
      </c>
      <c r="I319" s="1281">
        <f>SUM(I320:I332)</f>
        <v>0</v>
      </c>
      <c r="J319" s="1281">
        <f t="shared" si="40"/>
        <v>0</v>
      </c>
      <c r="K319" s="1281">
        <f>SUM(K320:K332)</f>
        <v>0</v>
      </c>
      <c r="L319" s="1281">
        <f>SUM(L320:L332)</f>
        <v>0</v>
      </c>
      <c r="M319" s="1282">
        <f t="shared" si="41"/>
        <v>0</v>
      </c>
      <c r="N319" s="1283">
        <f t="shared" si="42"/>
        <v>0</v>
      </c>
      <c r="P319" s="1261"/>
      <c r="Q319" s="1261"/>
      <c r="R319" s="1261"/>
      <c r="S319" s="1261"/>
      <c r="T319" s="1261"/>
      <c r="U319" s="1261"/>
      <c r="V319" s="1261"/>
      <c r="W319" s="1261"/>
    </row>
    <row r="320" spans="1:23" s="1269" customFormat="1" x14ac:dyDescent="0.25">
      <c r="A320" s="1253"/>
      <c r="B320" s="1284">
        <v>8110</v>
      </c>
      <c r="C320" s="1285">
        <v>4211</v>
      </c>
      <c r="D320" s="1286">
        <v>1</v>
      </c>
      <c r="E320" s="1286">
        <v>2</v>
      </c>
      <c r="F320" s="1286">
        <v>1</v>
      </c>
      <c r="G320" s="1287" t="s">
        <v>1342</v>
      </c>
      <c r="H320" s="1288"/>
      <c r="I320" s="1288"/>
      <c r="J320" s="1288">
        <f t="shared" si="40"/>
        <v>0</v>
      </c>
      <c r="K320" s="1288"/>
      <c r="L320" s="1288"/>
      <c r="M320" s="1289">
        <f t="shared" si="41"/>
        <v>0</v>
      </c>
      <c r="N320" s="1290">
        <f t="shared" si="42"/>
        <v>0</v>
      </c>
      <c r="P320" s="1261"/>
      <c r="Q320" s="1261"/>
      <c r="R320" s="1261"/>
      <c r="S320" s="1261"/>
      <c r="T320" s="1261"/>
      <c r="U320" s="1261"/>
      <c r="V320" s="1261"/>
      <c r="W320" s="1261"/>
    </row>
    <row r="321" spans="1:23" s="1269" customFormat="1" x14ac:dyDescent="0.25">
      <c r="A321" s="1253"/>
      <c r="B321" s="1284">
        <v>8110</v>
      </c>
      <c r="C321" s="1285">
        <v>4211</v>
      </c>
      <c r="D321" s="1286">
        <v>1</v>
      </c>
      <c r="E321" s="1286">
        <v>2</v>
      </c>
      <c r="F321" s="1286">
        <v>2</v>
      </c>
      <c r="G321" s="1287" t="s">
        <v>1343</v>
      </c>
      <c r="H321" s="1288"/>
      <c r="I321" s="1288"/>
      <c r="J321" s="1288">
        <f t="shared" si="40"/>
        <v>0</v>
      </c>
      <c r="K321" s="1288"/>
      <c r="L321" s="1288"/>
      <c r="M321" s="1289">
        <f t="shared" si="41"/>
        <v>0</v>
      </c>
      <c r="N321" s="1290">
        <f t="shared" si="42"/>
        <v>0</v>
      </c>
      <c r="P321" s="1261"/>
      <c r="Q321" s="1261"/>
      <c r="R321" s="1261"/>
      <c r="S321" s="1261"/>
      <c r="T321" s="1261"/>
      <c r="U321" s="1261"/>
      <c r="V321" s="1261"/>
      <c r="W321" s="1261"/>
    </row>
    <row r="322" spans="1:23" s="1269" customFormat="1" ht="18" x14ac:dyDescent="0.25">
      <c r="A322" s="1253"/>
      <c r="B322" s="1284">
        <v>8110</v>
      </c>
      <c r="C322" s="1285">
        <v>4211</v>
      </c>
      <c r="D322" s="1286">
        <v>1</v>
      </c>
      <c r="E322" s="1286">
        <v>2</v>
      </c>
      <c r="F322" s="1286">
        <v>3</v>
      </c>
      <c r="G322" s="1287" t="s">
        <v>1344</v>
      </c>
      <c r="H322" s="1288"/>
      <c r="I322" s="1288"/>
      <c r="J322" s="1288">
        <f t="shared" si="40"/>
        <v>0</v>
      </c>
      <c r="K322" s="1288"/>
      <c r="L322" s="1288"/>
      <c r="M322" s="1289">
        <f t="shared" si="41"/>
        <v>0</v>
      </c>
      <c r="N322" s="1290">
        <f t="shared" si="42"/>
        <v>0</v>
      </c>
      <c r="P322" s="1261"/>
      <c r="Q322" s="1261"/>
      <c r="R322" s="1261"/>
      <c r="S322" s="1261"/>
      <c r="T322" s="1261"/>
      <c r="U322" s="1261"/>
      <c r="V322" s="1261"/>
      <c r="W322" s="1261"/>
    </row>
    <row r="323" spans="1:23" s="1269" customFormat="1" x14ac:dyDescent="0.25">
      <c r="A323" s="1253"/>
      <c r="B323" s="1284">
        <v>8110</v>
      </c>
      <c r="C323" s="1285">
        <v>4211</v>
      </c>
      <c r="D323" s="1286">
        <v>1</v>
      </c>
      <c r="E323" s="1286">
        <v>2</v>
      </c>
      <c r="F323" s="1286">
        <v>4</v>
      </c>
      <c r="G323" s="1287" t="s">
        <v>1345</v>
      </c>
      <c r="H323" s="1288"/>
      <c r="I323" s="1288"/>
      <c r="J323" s="1288">
        <f t="shared" si="40"/>
        <v>0</v>
      </c>
      <c r="K323" s="1288"/>
      <c r="L323" s="1288"/>
      <c r="M323" s="1289">
        <f t="shared" si="41"/>
        <v>0</v>
      </c>
      <c r="N323" s="1290">
        <f t="shared" si="42"/>
        <v>0</v>
      </c>
      <c r="P323" s="1261"/>
      <c r="Q323" s="1261"/>
      <c r="R323" s="1261"/>
      <c r="S323" s="1261"/>
      <c r="T323" s="1261"/>
      <c r="U323" s="1261"/>
      <c r="V323" s="1261"/>
      <c r="W323" s="1261"/>
    </row>
    <row r="324" spans="1:23" s="1269" customFormat="1" x14ac:dyDescent="0.25">
      <c r="A324" s="1253"/>
      <c r="B324" s="1284">
        <v>8110</v>
      </c>
      <c r="C324" s="1285">
        <v>4211</v>
      </c>
      <c r="D324" s="1286">
        <v>1</v>
      </c>
      <c r="E324" s="1286">
        <v>2</v>
      </c>
      <c r="F324" s="1286">
        <v>5</v>
      </c>
      <c r="G324" s="1287" t="s">
        <v>773</v>
      </c>
      <c r="H324" s="1288"/>
      <c r="I324" s="1288"/>
      <c r="J324" s="1288">
        <f t="shared" si="40"/>
        <v>0</v>
      </c>
      <c r="K324" s="1288"/>
      <c r="L324" s="1288"/>
      <c r="M324" s="1289">
        <f t="shared" si="41"/>
        <v>0</v>
      </c>
      <c r="N324" s="1290">
        <f t="shared" si="42"/>
        <v>0</v>
      </c>
      <c r="P324" s="1261"/>
      <c r="Q324" s="1261"/>
      <c r="R324" s="1261"/>
      <c r="S324" s="1261"/>
      <c r="T324" s="1261"/>
      <c r="U324" s="1261"/>
      <c r="V324" s="1261"/>
      <c r="W324" s="1261"/>
    </row>
    <row r="325" spans="1:23" s="1269" customFormat="1" x14ac:dyDescent="0.25">
      <c r="A325" s="1253"/>
      <c r="B325" s="1284">
        <v>8110</v>
      </c>
      <c r="C325" s="1285">
        <v>4211</v>
      </c>
      <c r="D325" s="1286">
        <v>1</v>
      </c>
      <c r="E325" s="1286">
        <v>2</v>
      </c>
      <c r="F325" s="1286">
        <v>6</v>
      </c>
      <c r="G325" s="1287" t="s">
        <v>772</v>
      </c>
      <c r="H325" s="1288"/>
      <c r="I325" s="1288"/>
      <c r="J325" s="1288">
        <f t="shared" si="40"/>
        <v>0</v>
      </c>
      <c r="K325" s="1288"/>
      <c r="L325" s="1288"/>
      <c r="M325" s="1289">
        <f t="shared" si="41"/>
        <v>0</v>
      </c>
      <c r="N325" s="1290">
        <f t="shared" si="42"/>
        <v>0</v>
      </c>
      <c r="P325" s="1261"/>
      <c r="Q325" s="1261"/>
      <c r="R325" s="1261"/>
      <c r="S325" s="1261"/>
      <c r="T325" s="1261"/>
      <c r="U325" s="1261"/>
      <c r="V325" s="1261"/>
      <c r="W325" s="1261"/>
    </row>
    <row r="326" spans="1:23" s="1269" customFormat="1" x14ac:dyDescent="0.25">
      <c r="A326" s="1253"/>
      <c r="B326" s="1284">
        <v>8110</v>
      </c>
      <c r="C326" s="1285">
        <v>4211</v>
      </c>
      <c r="D326" s="1286">
        <v>1</v>
      </c>
      <c r="E326" s="1286">
        <v>2</v>
      </c>
      <c r="F326" s="1286">
        <v>7</v>
      </c>
      <c r="G326" s="1287" t="s">
        <v>774</v>
      </c>
      <c r="H326" s="1288"/>
      <c r="I326" s="1288"/>
      <c r="J326" s="1288">
        <f t="shared" si="40"/>
        <v>0</v>
      </c>
      <c r="K326" s="1288"/>
      <c r="L326" s="1288"/>
      <c r="M326" s="1289">
        <f t="shared" si="41"/>
        <v>0</v>
      </c>
      <c r="N326" s="1290">
        <f t="shared" si="42"/>
        <v>0</v>
      </c>
      <c r="P326" s="1261"/>
      <c r="Q326" s="1261"/>
      <c r="R326" s="1261"/>
      <c r="S326" s="1261"/>
      <c r="T326" s="1261"/>
      <c r="U326" s="1261"/>
      <c r="V326" s="1261"/>
      <c r="W326" s="1261"/>
    </row>
    <row r="327" spans="1:23" s="1269" customFormat="1" x14ac:dyDescent="0.25">
      <c r="A327" s="1253"/>
      <c r="B327" s="1284">
        <v>8110</v>
      </c>
      <c r="C327" s="1285">
        <v>4211</v>
      </c>
      <c r="D327" s="1286">
        <v>1</v>
      </c>
      <c r="E327" s="1286">
        <v>2</v>
      </c>
      <c r="F327" s="1286">
        <v>8</v>
      </c>
      <c r="G327" s="1287" t="s">
        <v>775</v>
      </c>
      <c r="H327" s="1288"/>
      <c r="I327" s="1288"/>
      <c r="J327" s="1288">
        <f t="shared" si="40"/>
        <v>0</v>
      </c>
      <c r="K327" s="1288"/>
      <c r="L327" s="1288"/>
      <c r="M327" s="1289">
        <f t="shared" si="41"/>
        <v>0</v>
      </c>
      <c r="N327" s="1290">
        <f t="shared" si="42"/>
        <v>0</v>
      </c>
      <c r="P327" s="1261"/>
      <c r="Q327" s="1261"/>
      <c r="R327" s="1261"/>
      <c r="S327" s="1261"/>
      <c r="T327" s="1261"/>
      <c r="U327" s="1261"/>
      <c r="V327" s="1261"/>
      <c r="W327" s="1261"/>
    </row>
    <row r="328" spans="1:23" s="1269" customFormat="1" x14ac:dyDescent="0.25">
      <c r="A328" s="1253"/>
      <c r="B328" s="1284">
        <v>8110</v>
      </c>
      <c r="C328" s="1285">
        <v>4211</v>
      </c>
      <c r="D328" s="1286">
        <v>1</v>
      </c>
      <c r="E328" s="1286">
        <v>2</v>
      </c>
      <c r="F328" s="1286">
        <v>9</v>
      </c>
      <c r="G328" s="1287" t="s">
        <v>1346</v>
      </c>
      <c r="H328" s="1288"/>
      <c r="I328" s="1288"/>
      <c r="J328" s="1288">
        <f t="shared" si="40"/>
        <v>0</v>
      </c>
      <c r="K328" s="1288"/>
      <c r="L328" s="1288"/>
      <c r="M328" s="1289">
        <f t="shared" si="41"/>
        <v>0</v>
      </c>
      <c r="N328" s="1290">
        <f t="shared" si="42"/>
        <v>0</v>
      </c>
      <c r="P328" s="1261"/>
      <c r="Q328" s="1261"/>
      <c r="R328" s="1261"/>
      <c r="S328" s="1261"/>
      <c r="T328" s="1261"/>
      <c r="U328" s="1261"/>
      <c r="V328" s="1261"/>
      <c r="W328" s="1261"/>
    </row>
    <row r="329" spans="1:23" s="1269" customFormat="1" x14ac:dyDescent="0.25">
      <c r="A329" s="1253"/>
      <c r="B329" s="1284">
        <v>8110</v>
      </c>
      <c r="C329" s="1285">
        <v>4211</v>
      </c>
      <c r="D329" s="1286">
        <v>1</v>
      </c>
      <c r="E329" s="1286">
        <v>2</v>
      </c>
      <c r="F329" s="1286">
        <v>10</v>
      </c>
      <c r="G329" s="1287" t="s">
        <v>1347</v>
      </c>
      <c r="H329" s="1288"/>
      <c r="I329" s="1288"/>
      <c r="J329" s="1288">
        <f t="shared" si="40"/>
        <v>0</v>
      </c>
      <c r="K329" s="1288"/>
      <c r="L329" s="1288"/>
      <c r="M329" s="1289">
        <f t="shared" si="41"/>
        <v>0</v>
      </c>
      <c r="N329" s="1290">
        <f t="shared" si="42"/>
        <v>0</v>
      </c>
      <c r="P329" s="1261"/>
      <c r="Q329" s="1261"/>
      <c r="R329" s="1261"/>
      <c r="S329" s="1261"/>
      <c r="T329" s="1261"/>
      <c r="U329" s="1261"/>
      <c r="V329" s="1261"/>
      <c r="W329" s="1261"/>
    </row>
    <row r="330" spans="1:23" s="1269" customFormat="1" ht="18" x14ac:dyDescent="0.25">
      <c r="A330" s="1253"/>
      <c r="B330" s="1284">
        <v>8110</v>
      </c>
      <c r="C330" s="1285">
        <v>4211</v>
      </c>
      <c r="D330" s="1286">
        <v>1</v>
      </c>
      <c r="E330" s="1286">
        <v>2</v>
      </c>
      <c r="F330" s="1286">
        <v>11</v>
      </c>
      <c r="G330" s="1287" t="s">
        <v>1348</v>
      </c>
      <c r="H330" s="1288"/>
      <c r="I330" s="1288"/>
      <c r="J330" s="1288">
        <f t="shared" si="40"/>
        <v>0</v>
      </c>
      <c r="K330" s="1288"/>
      <c r="L330" s="1288"/>
      <c r="M330" s="1289">
        <f t="shared" si="41"/>
        <v>0</v>
      </c>
      <c r="N330" s="1290">
        <f t="shared" si="42"/>
        <v>0</v>
      </c>
      <c r="P330" s="1261"/>
      <c r="Q330" s="1261"/>
      <c r="R330" s="1261"/>
      <c r="S330" s="1261"/>
      <c r="T330" s="1261"/>
      <c r="U330" s="1261"/>
      <c r="V330" s="1261"/>
      <c r="W330" s="1261"/>
    </row>
    <row r="331" spans="1:23" s="1269" customFormat="1" x14ac:dyDescent="0.25">
      <c r="A331" s="1253"/>
      <c r="B331" s="1284">
        <v>8110</v>
      </c>
      <c r="C331" s="1285">
        <v>4211</v>
      </c>
      <c r="D331" s="1286">
        <v>1</v>
      </c>
      <c r="E331" s="1286">
        <v>2</v>
      </c>
      <c r="F331" s="1286">
        <v>12</v>
      </c>
      <c r="G331" s="1287" t="s">
        <v>1349</v>
      </c>
      <c r="H331" s="1288"/>
      <c r="I331" s="1288"/>
      <c r="J331" s="1288">
        <f t="shared" si="40"/>
        <v>0</v>
      </c>
      <c r="K331" s="1288"/>
      <c r="L331" s="1288"/>
      <c r="M331" s="1289">
        <f t="shared" si="41"/>
        <v>0</v>
      </c>
      <c r="N331" s="1290">
        <f t="shared" si="42"/>
        <v>0</v>
      </c>
      <c r="P331" s="1261"/>
      <c r="Q331" s="1261"/>
      <c r="R331" s="1261"/>
      <c r="S331" s="1261"/>
      <c r="T331" s="1261"/>
      <c r="U331" s="1261"/>
      <c r="V331" s="1261"/>
      <c r="W331" s="1261"/>
    </row>
    <row r="332" spans="1:23" s="1269" customFormat="1" ht="27" x14ac:dyDescent="0.25">
      <c r="A332" s="1253"/>
      <c r="B332" s="1284">
        <v>8110</v>
      </c>
      <c r="C332" s="1285">
        <v>4211</v>
      </c>
      <c r="D332" s="1286">
        <v>1</v>
      </c>
      <c r="E332" s="1286">
        <v>2</v>
      </c>
      <c r="F332" s="1286">
        <v>13</v>
      </c>
      <c r="G332" s="1287" t="s">
        <v>1350</v>
      </c>
      <c r="H332" s="1288"/>
      <c r="I332" s="1288"/>
      <c r="J332" s="1288">
        <f t="shared" ref="J332:J395" si="45">H332+I332</f>
        <v>0</v>
      </c>
      <c r="K332" s="1288"/>
      <c r="L332" s="1288"/>
      <c r="M332" s="1289">
        <f t="shared" ref="M332:M395" si="46">IFERROR(L332/J332*100,0)</f>
        <v>0</v>
      </c>
      <c r="N332" s="1290">
        <f t="shared" ref="N332:N395" si="47">L332-J332</f>
        <v>0</v>
      </c>
      <c r="P332" s="1261"/>
      <c r="Q332" s="1261"/>
      <c r="R332" s="1261"/>
      <c r="S332" s="1261"/>
      <c r="T332" s="1261"/>
      <c r="U332" s="1261"/>
      <c r="V332" s="1261"/>
      <c r="W332" s="1261"/>
    </row>
    <row r="333" spans="1:23" s="1269" customFormat="1" x14ac:dyDescent="0.25">
      <c r="A333" s="1253"/>
      <c r="B333" s="1262">
        <v>8110</v>
      </c>
      <c r="C333" s="1263">
        <v>4212</v>
      </c>
      <c r="D333" s="1264"/>
      <c r="E333" s="1264"/>
      <c r="F333" s="1264"/>
      <c r="G333" s="1265" t="s">
        <v>1351</v>
      </c>
      <c r="H333" s="1266">
        <f>SUM(H334)</f>
        <v>0</v>
      </c>
      <c r="I333" s="1266">
        <f>SUM(I334)</f>
        <v>0</v>
      </c>
      <c r="J333" s="1266">
        <f t="shared" si="45"/>
        <v>0</v>
      </c>
      <c r="K333" s="1266">
        <f>SUM(K334)</f>
        <v>0</v>
      </c>
      <c r="L333" s="1266">
        <f>SUM(L334)</f>
        <v>0</v>
      </c>
      <c r="M333" s="1267">
        <f t="shared" si="46"/>
        <v>0</v>
      </c>
      <c r="N333" s="1268">
        <f t="shared" si="47"/>
        <v>0</v>
      </c>
      <c r="P333" s="1261"/>
      <c r="Q333" s="1261"/>
      <c r="R333" s="1261"/>
      <c r="S333" s="1261"/>
      <c r="T333" s="1261"/>
      <c r="U333" s="1261"/>
      <c r="V333" s="1261"/>
      <c r="W333" s="1261"/>
    </row>
    <row r="334" spans="1:23" s="1269" customFormat="1" x14ac:dyDescent="0.25">
      <c r="A334" s="1253"/>
      <c r="B334" s="1270">
        <v>8110</v>
      </c>
      <c r="C334" s="1271">
        <v>4212</v>
      </c>
      <c r="D334" s="1272">
        <v>1</v>
      </c>
      <c r="E334" s="1272"/>
      <c r="F334" s="1272"/>
      <c r="G334" s="1273" t="s">
        <v>162</v>
      </c>
      <c r="H334" s="1274">
        <f>SUM(H335)</f>
        <v>0</v>
      </c>
      <c r="I334" s="1274">
        <f>SUM(I335)</f>
        <v>0</v>
      </c>
      <c r="J334" s="1274">
        <f t="shared" si="45"/>
        <v>0</v>
      </c>
      <c r="K334" s="1274">
        <f>SUM(K335)</f>
        <v>0</v>
      </c>
      <c r="L334" s="1274">
        <f>SUM(L335)</f>
        <v>0</v>
      </c>
      <c r="M334" s="1275">
        <f t="shared" si="46"/>
        <v>0</v>
      </c>
      <c r="N334" s="1276">
        <f t="shared" si="47"/>
        <v>0</v>
      </c>
      <c r="P334" s="1261"/>
      <c r="Q334" s="1261"/>
      <c r="R334" s="1261"/>
      <c r="S334" s="1261"/>
      <c r="T334" s="1261"/>
      <c r="U334" s="1261"/>
      <c r="V334" s="1261"/>
      <c r="W334" s="1261"/>
    </row>
    <row r="335" spans="1:23" s="1269" customFormat="1" x14ac:dyDescent="0.25">
      <c r="A335" s="1253"/>
      <c r="B335" s="1277">
        <v>8110</v>
      </c>
      <c r="C335" s="1278">
        <v>4212</v>
      </c>
      <c r="D335" s="1279">
        <v>1</v>
      </c>
      <c r="E335" s="1279">
        <v>1</v>
      </c>
      <c r="F335" s="1279"/>
      <c r="G335" s="1280" t="s">
        <v>162</v>
      </c>
      <c r="H335" s="1281">
        <f>SUM(H336:H340)</f>
        <v>0</v>
      </c>
      <c r="I335" s="1281">
        <f>SUM(I336:I340)</f>
        <v>0</v>
      </c>
      <c r="J335" s="1281">
        <f t="shared" si="45"/>
        <v>0</v>
      </c>
      <c r="K335" s="1281">
        <f>SUM(K336:K340)</f>
        <v>0</v>
      </c>
      <c r="L335" s="1281">
        <f>SUM(L336:L340)</f>
        <v>0</v>
      </c>
      <c r="M335" s="1282">
        <f t="shared" si="46"/>
        <v>0</v>
      </c>
      <c r="N335" s="1283">
        <f t="shared" si="47"/>
        <v>0</v>
      </c>
      <c r="P335" s="1261"/>
      <c r="Q335" s="1261"/>
      <c r="R335" s="1261"/>
      <c r="S335" s="1261"/>
      <c r="T335" s="1261"/>
      <c r="U335" s="1261"/>
      <c r="V335" s="1261"/>
      <c r="W335" s="1261"/>
    </row>
    <row r="336" spans="1:23" s="1269" customFormat="1" x14ac:dyDescent="0.25">
      <c r="A336" s="1253"/>
      <c r="B336" s="1284">
        <v>8110</v>
      </c>
      <c r="C336" s="1285">
        <v>4212</v>
      </c>
      <c r="D336" s="1286">
        <v>1</v>
      </c>
      <c r="E336" s="1286">
        <v>1</v>
      </c>
      <c r="F336" s="1286">
        <v>1</v>
      </c>
      <c r="G336" s="1287" t="s">
        <v>1352</v>
      </c>
      <c r="H336" s="1288"/>
      <c r="I336" s="1288"/>
      <c r="J336" s="1288">
        <f t="shared" si="45"/>
        <v>0</v>
      </c>
      <c r="K336" s="1288"/>
      <c r="L336" s="1288"/>
      <c r="M336" s="1289">
        <f t="shared" si="46"/>
        <v>0</v>
      </c>
      <c r="N336" s="1290">
        <f t="shared" si="47"/>
        <v>0</v>
      </c>
      <c r="P336" s="1261"/>
      <c r="Q336" s="1261"/>
      <c r="R336" s="1261"/>
      <c r="S336" s="1261"/>
      <c r="T336" s="1261"/>
      <c r="U336" s="1261"/>
      <c r="V336" s="1261"/>
      <c r="W336" s="1261"/>
    </row>
    <row r="337" spans="1:23" s="1269" customFormat="1" ht="18" x14ac:dyDescent="0.25">
      <c r="A337" s="1253"/>
      <c r="B337" s="1284">
        <v>8110</v>
      </c>
      <c r="C337" s="1285">
        <v>4212</v>
      </c>
      <c r="D337" s="1286">
        <v>1</v>
      </c>
      <c r="E337" s="1286">
        <v>1</v>
      </c>
      <c r="F337" s="1286">
        <v>2</v>
      </c>
      <c r="G337" s="1287" t="s">
        <v>1353</v>
      </c>
      <c r="H337" s="1288"/>
      <c r="I337" s="1288"/>
      <c r="J337" s="1288">
        <f t="shared" si="45"/>
        <v>0</v>
      </c>
      <c r="K337" s="1288"/>
      <c r="L337" s="1288"/>
      <c r="M337" s="1289">
        <f t="shared" si="46"/>
        <v>0</v>
      </c>
      <c r="N337" s="1290">
        <f t="shared" si="47"/>
        <v>0</v>
      </c>
      <c r="P337" s="1261"/>
      <c r="Q337" s="1261"/>
      <c r="R337" s="1261"/>
      <c r="S337" s="1261"/>
      <c r="T337" s="1261"/>
      <c r="U337" s="1261"/>
      <c r="V337" s="1261"/>
      <c r="W337" s="1261"/>
    </row>
    <row r="338" spans="1:23" s="1269" customFormat="1" x14ac:dyDescent="0.25">
      <c r="A338" s="1253"/>
      <c r="B338" s="1284">
        <v>8110</v>
      </c>
      <c r="C338" s="1285">
        <v>4212</v>
      </c>
      <c r="D338" s="1286">
        <v>1</v>
      </c>
      <c r="E338" s="1286">
        <v>1</v>
      </c>
      <c r="F338" s="1286">
        <v>3</v>
      </c>
      <c r="G338" s="1287" t="s">
        <v>1354</v>
      </c>
      <c r="H338" s="1288"/>
      <c r="I338" s="1288"/>
      <c r="J338" s="1288">
        <f t="shared" si="45"/>
        <v>0</v>
      </c>
      <c r="K338" s="1288"/>
      <c r="L338" s="1288"/>
      <c r="M338" s="1289">
        <f t="shared" si="46"/>
        <v>0</v>
      </c>
      <c r="N338" s="1290">
        <f t="shared" si="47"/>
        <v>0</v>
      </c>
      <c r="P338" s="1261"/>
      <c r="Q338" s="1261"/>
      <c r="R338" s="1261"/>
      <c r="S338" s="1261"/>
      <c r="T338" s="1261"/>
      <c r="U338" s="1261"/>
      <c r="V338" s="1261"/>
      <c r="W338" s="1261"/>
    </row>
    <row r="339" spans="1:23" s="1269" customFormat="1" x14ac:dyDescent="0.25">
      <c r="A339" s="1253"/>
      <c r="B339" s="1284">
        <v>8110</v>
      </c>
      <c r="C339" s="1285">
        <v>4212</v>
      </c>
      <c r="D339" s="1286">
        <v>1</v>
      </c>
      <c r="E339" s="1286">
        <v>1</v>
      </c>
      <c r="F339" s="1286">
        <v>4</v>
      </c>
      <c r="G339" s="1287" t="s">
        <v>1355</v>
      </c>
      <c r="H339" s="1288"/>
      <c r="I339" s="1288"/>
      <c r="J339" s="1288">
        <f t="shared" si="45"/>
        <v>0</v>
      </c>
      <c r="K339" s="1288"/>
      <c r="L339" s="1288"/>
      <c r="M339" s="1289">
        <f t="shared" si="46"/>
        <v>0</v>
      </c>
      <c r="N339" s="1290">
        <f t="shared" si="47"/>
        <v>0</v>
      </c>
      <c r="P339" s="1261"/>
      <c r="Q339" s="1261"/>
      <c r="R339" s="1261"/>
      <c r="S339" s="1261"/>
      <c r="T339" s="1261"/>
      <c r="U339" s="1261"/>
      <c r="V339" s="1261"/>
      <c r="W339" s="1261"/>
    </row>
    <row r="340" spans="1:23" s="1269" customFormat="1" x14ac:dyDescent="0.25">
      <c r="A340" s="1253"/>
      <c r="B340" s="1284">
        <v>8110</v>
      </c>
      <c r="C340" s="1285">
        <v>4212</v>
      </c>
      <c r="D340" s="1286">
        <v>1</v>
      </c>
      <c r="E340" s="1286">
        <v>1</v>
      </c>
      <c r="F340" s="1286">
        <v>5</v>
      </c>
      <c r="G340" s="1287" t="s">
        <v>1356</v>
      </c>
      <c r="H340" s="1288"/>
      <c r="I340" s="1288"/>
      <c r="J340" s="1288">
        <f t="shared" si="45"/>
        <v>0</v>
      </c>
      <c r="K340" s="1288"/>
      <c r="L340" s="1288"/>
      <c r="M340" s="1289">
        <f t="shared" si="46"/>
        <v>0</v>
      </c>
      <c r="N340" s="1290">
        <f t="shared" si="47"/>
        <v>0</v>
      </c>
      <c r="P340" s="1261"/>
      <c r="Q340" s="1261"/>
      <c r="R340" s="1261"/>
      <c r="S340" s="1261"/>
      <c r="T340" s="1261"/>
      <c r="U340" s="1261"/>
      <c r="V340" s="1261"/>
      <c r="W340" s="1261"/>
    </row>
    <row r="341" spans="1:23" s="1269" customFormat="1" x14ac:dyDescent="0.25">
      <c r="A341" s="1253"/>
      <c r="B341" s="1262">
        <v>8110</v>
      </c>
      <c r="C341" s="1263">
        <v>4213</v>
      </c>
      <c r="D341" s="1264"/>
      <c r="E341" s="1264"/>
      <c r="F341" s="1264"/>
      <c r="G341" s="1265" t="s">
        <v>242</v>
      </c>
      <c r="H341" s="1266">
        <f>+H342</f>
        <v>0</v>
      </c>
      <c r="I341" s="1266">
        <f>+I342</f>
        <v>0</v>
      </c>
      <c r="J341" s="1266">
        <f t="shared" si="45"/>
        <v>0</v>
      </c>
      <c r="K341" s="1266">
        <f>+K342</f>
        <v>0</v>
      </c>
      <c r="L341" s="1266">
        <f>+L342</f>
        <v>0</v>
      </c>
      <c r="M341" s="1267">
        <f t="shared" si="46"/>
        <v>0</v>
      </c>
      <c r="N341" s="1268">
        <f t="shared" si="47"/>
        <v>0</v>
      </c>
      <c r="P341" s="1261"/>
      <c r="Q341" s="1261"/>
      <c r="R341" s="1261"/>
      <c r="S341" s="1261"/>
      <c r="T341" s="1261"/>
      <c r="U341" s="1261"/>
      <c r="V341" s="1261"/>
      <c r="W341" s="1261"/>
    </row>
    <row r="342" spans="1:23" s="1269" customFormat="1" x14ac:dyDescent="0.25">
      <c r="A342" s="1253"/>
      <c r="B342" s="1270">
        <v>8110</v>
      </c>
      <c r="C342" s="1271">
        <v>4213</v>
      </c>
      <c r="D342" s="1272">
        <v>1</v>
      </c>
      <c r="E342" s="1272"/>
      <c r="F342" s="1272"/>
      <c r="G342" s="1273" t="s">
        <v>242</v>
      </c>
      <c r="H342" s="1274">
        <f>+H343</f>
        <v>0</v>
      </c>
      <c r="I342" s="1274">
        <f>+I343</f>
        <v>0</v>
      </c>
      <c r="J342" s="1274">
        <f t="shared" si="45"/>
        <v>0</v>
      </c>
      <c r="K342" s="1274">
        <f>+K343</f>
        <v>0</v>
      </c>
      <c r="L342" s="1274">
        <f>+L343</f>
        <v>0</v>
      </c>
      <c r="M342" s="1275">
        <f t="shared" si="46"/>
        <v>0</v>
      </c>
      <c r="N342" s="1276">
        <f t="shared" si="47"/>
        <v>0</v>
      </c>
      <c r="P342" s="1261"/>
      <c r="Q342" s="1261"/>
      <c r="R342" s="1261"/>
      <c r="S342" s="1261"/>
      <c r="T342" s="1261"/>
      <c r="U342" s="1261"/>
      <c r="V342" s="1261"/>
      <c r="W342" s="1261"/>
    </row>
    <row r="343" spans="1:23" s="1269" customFormat="1" x14ac:dyDescent="0.25">
      <c r="A343" s="1253"/>
      <c r="B343" s="1277">
        <v>8110</v>
      </c>
      <c r="C343" s="1278">
        <v>4213</v>
      </c>
      <c r="D343" s="1279">
        <v>1</v>
      </c>
      <c r="E343" s="1279">
        <v>1</v>
      </c>
      <c r="F343" s="1279"/>
      <c r="G343" s="1280" t="s">
        <v>1357</v>
      </c>
      <c r="H343" s="1281">
        <f>SUM(H344)</f>
        <v>0</v>
      </c>
      <c r="I343" s="1281">
        <f>SUM(I344)</f>
        <v>0</v>
      </c>
      <c r="J343" s="1281">
        <f t="shared" si="45"/>
        <v>0</v>
      </c>
      <c r="K343" s="1281">
        <f>SUM(K344)</f>
        <v>0</v>
      </c>
      <c r="L343" s="1281">
        <f>SUM(L344)</f>
        <v>0</v>
      </c>
      <c r="M343" s="1282">
        <f t="shared" si="46"/>
        <v>0</v>
      </c>
      <c r="N343" s="1283">
        <f t="shared" si="47"/>
        <v>0</v>
      </c>
      <c r="P343" s="1261"/>
      <c r="Q343" s="1261"/>
      <c r="R343" s="1261"/>
      <c r="S343" s="1261"/>
      <c r="T343" s="1261"/>
      <c r="U343" s="1261"/>
      <c r="V343" s="1261"/>
      <c r="W343" s="1261"/>
    </row>
    <row r="344" spans="1:23" s="1269" customFormat="1" x14ac:dyDescent="0.25">
      <c r="A344" s="1253"/>
      <c r="B344" s="1284">
        <v>8110</v>
      </c>
      <c r="C344" s="1285">
        <v>4213</v>
      </c>
      <c r="D344" s="1286">
        <v>1</v>
      </c>
      <c r="E344" s="1286">
        <v>1</v>
      </c>
      <c r="F344" s="1286">
        <v>1</v>
      </c>
      <c r="G344" s="1287" t="s">
        <v>1358</v>
      </c>
      <c r="H344" s="1288"/>
      <c r="I344" s="1288"/>
      <c r="J344" s="1288">
        <f t="shared" si="45"/>
        <v>0</v>
      </c>
      <c r="K344" s="1288"/>
      <c r="L344" s="1288"/>
      <c r="M344" s="1289">
        <f t="shared" si="46"/>
        <v>0</v>
      </c>
      <c r="N344" s="1290">
        <f t="shared" si="47"/>
        <v>0</v>
      </c>
      <c r="P344" s="1261"/>
      <c r="Q344" s="1261"/>
      <c r="R344" s="1261"/>
      <c r="S344" s="1261"/>
      <c r="T344" s="1261"/>
      <c r="U344" s="1261"/>
      <c r="V344" s="1261"/>
      <c r="W344" s="1261"/>
    </row>
    <row r="345" spans="1:23" s="1269" customFormat="1" x14ac:dyDescent="0.25">
      <c r="A345" s="1253"/>
      <c r="B345" s="1262">
        <v>8110</v>
      </c>
      <c r="C345" s="1263">
        <v>4214</v>
      </c>
      <c r="D345" s="1264"/>
      <c r="E345" s="1264"/>
      <c r="F345" s="1264"/>
      <c r="G345" s="1265" t="s">
        <v>1359</v>
      </c>
      <c r="H345" s="1266">
        <f>+H346</f>
        <v>0</v>
      </c>
      <c r="I345" s="1266">
        <f>+I346</f>
        <v>0</v>
      </c>
      <c r="J345" s="1266">
        <f t="shared" si="45"/>
        <v>0</v>
      </c>
      <c r="K345" s="1266">
        <f>+K346</f>
        <v>0</v>
      </c>
      <c r="L345" s="1266">
        <f>+L346</f>
        <v>0</v>
      </c>
      <c r="M345" s="1267">
        <f t="shared" si="46"/>
        <v>0</v>
      </c>
      <c r="N345" s="1268">
        <f t="shared" si="47"/>
        <v>0</v>
      </c>
      <c r="P345" s="1261"/>
      <c r="Q345" s="1261"/>
      <c r="R345" s="1261"/>
      <c r="S345" s="1261"/>
      <c r="T345" s="1261"/>
      <c r="U345" s="1261"/>
      <c r="V345" s="1261"/>
      <c r="W345" s="1261"/>
    </row>
    <row r="346" spans="1:23" s="1269" customFormat="1" x14ac:dyDescent="0.25">
      <c r="A346" s="1253"/>
      <c r="B346" s="1270">
        <v>8110</v>
      </c>
      <c r="C346" s="1271">
        <v>4214</v>
      </c>
      <c r="D346" s="1272">
        <v>1</v>
      </c>
      <c r="E346" s="1272"/>
      <c r="F346" s="1272"/>
      <c r="G346" s="1273" t="s">
        <v>1359</v>
      </c>
      <c r="H346" s="1274">
        <f>+H347</f>
        <v>0</v>
      </c>
      <c r="I346" s="1274">
        <f>+I347</f>
        <v>0</v>
      </c>
      <c r="J346" s="1274">
        <f t="shared" si="45"/>
        <v>0</v>
      </c>
      <c r="K346" s="1274">
        <f>+K347</f>
        <v>0</v>
      </c>
      <c r="L346" s="1274">
        <f>+L347</f>
        <v>0</v>
      </c>
      <c r="M346" s="1275">
        <f t="shared" si="46"/>
        <v>0</v>
      </c>
      <c r="N346" s="1276">
        <f t="shared" si="47"/>
        <v>0</v>
      </c>
      <c r="P346" s="1261"/>
      <c r="Q346" s="1261"/>
      <c r="R346" s="1261"/>
      <c r="S346" s="1261"/>
      <c r="T346" s="1261"/>
      <c r="U346" s="1261"/>
      <c r="V346" s="1261"/>
      <c r="W346" s="1261"/>
    </row>
    <row r="347" spans="1:23" s="1269" customFormat="1" x14ac:dyDescent="0.25">
      <c r="A347" s="1253"/>
      <c r="B347" s="1277">
        <v>8110</v>
      </c>
      <c r="C347" s="1278">
        <v>4214</v>
      </c>
      <c r="D347" s="1279">
        <v>1</v>
      </c>
      <c r="E347" s="1279">
        <v>1</v>
      </c>
      <c r="F347" s="1279"/>
      <c r="G347" s="1280" t="s">
        <v>1359</v>
      </c>
      <c r="H347" s="1281">
        <f>SUM(H348:H349)</f>
        <v>0</v>
      </c>
      <c r="I347" s="1281">
        <f>SUM(I348:I349)</f>
        <v>0</v>
      </c>
      <c r="J347" s="1281">
        <f t="shared" si="45"/>
        <v>0</v>
      </c>
      <c r="K347" s="1281">
        <f>SUM(K348:K349)</f>
        <v>0</v>
      </c>
      <c r="L347" s="1281">
        <f>SUM(L348:L349)</f>
        <v>0</v>
      </c>
      <c r="M347" s="1282">
        <f t="shared" si="46"/>
        <v>0</v>
      </c>
      <c r="N347" s="1283">
        <f t="shared" si="47"/>
        <v>0</v>
      </c>
      <c r="P347" s="1261"/>
      <c r="Q347" s="1261"/>
      <c r="R347" s="1261"/>
      <c r="S347" s="1261"/>
      <c r="T347" s="1261"/>
      <c r="U347" s="1261"/>
      <c r="V347" s="1261"/>
      <c r="W347" s="1261"/>
    </row>
    <row r="348" spans="1:23" s="1269" customFormat="1" x14ac:dyDescent="0.25">
      <c r="A348" s="1253"/>
      <c r="B348" s="1284">
        <v>8110</v>
      </c>
      <c r="C348" s="1285">
        <v>4214</v>
      </c>
      <c r="D348" s="1286">
        <v>1</v>
      </c>
      <c r="E348" s="1286">
        <v>1</v>
      </c>
      <c r="F348" s="1286">
        <v>1</v>
      </c>
      <c r="G348" s="1287" t="s">
        <v>1357</v>
      </c>
      <c r="H348" s="1288"/>
      <c r="I348" s="1288"/>
      <c r="J348" s="1288">
        <f t="shared" si="45"/>
        <v>0</v>
      </c>
      <c r="K348" s="1288"/>
      <c r="L348" s="1288"/>
      <c r="M348" s="1289">
        <f t="shared" si="46"/>
        <v>0</v>
      </c>
      <c r="N348" s="1290">
        <f t="shared" si="47"/>
        <v>0</v>
      </c>
      <c r="P348" s="1261"/>
      <c r="Q348" s="1261"/>
      <c r="R348" s="1261"/>
      <c r="S348" s="1261"/>
      <c r="T348" s="1261"/>
      <c r="U348" s="1261"/>
      <c r="V348" s="1261"/>
      <c r="W348" s="1261"/>
    </row>
    <row r="349" spans="1:23" s="1269" customFormat="1" x14ac:dyDescent="0.25">
      <c r="A349" s="1253"/>
      <c r="B349" s="1284">
        <v>8110</v>
      </c>
      <c r="C349" s="1285">
        <v>4214</v>
      </c>
      <c r="D349" s="1286">
        <v>1</v>
      </c>
      <c r="E349" s="1286">
        <v>1</v>
      </c>
      <c r="F349" s="1286">
        <v>2</v>
      </c>
      <c r="G349" s="1287" t="s">
        <v>1358</v>
      </c>
      <c r="H349" s="1288"/>
      <c r="I349" s="1288"/>
      <c r="J349" s="1288">
        <f t="shared" si="45"/>
        <v>0</v>
      </c>
      <c r="K349" s="1288"/>
      <c r="L349" s="1288"/>
      <c r="M349" s="1289">
        <f t="shared" si="46"/>
        <v>0</v>
      </c>
      <c r="N349" s="1290">
        <f t="shared" si="47"/>
        <v>0</v>
      </c>
      <c r="P349" s="1261"/>
      <c r="Q349" s="1261"/>
      <c r="R349" s="1261"/>
      <c r="S349" s="1261"/>
      <c r="T349" s="1261"/>
      <c r="U349" s="1261"/>
      <c r="V349" s="1261"/>
      <c r="W349" s="1261"/>
    </row>
    <row r="350" spans="1:23" s="1269" customFormat="1" x14ac:dyDescent="0.25">
      <c r="A350" s="1253"/>
      <c r="B350" s="1262">
        <v>8110</v>
      </c>
      <c r="C350" s="1263">
        <v>4215</v>
      </c>
      <c r="D350" s="1264"/>
      <c r="E350" s="1264"/>
      <c r="F350" s="1264"/>
      <c r="G350" s="1265" t="s">
        <v>1360</v>
      </c>
      <c r="H350" s="1266">
        <f>+H351</f>
        <v>0</v>
      </c>
      <c r="I350" s="1266">
        <f>+I351</f>
        <v>0</v>
      </c>
      <c r="J350" s="1266">
        <f t="shared" si="45"/>
        <v>0</v>
      </c>
      <c r="K350" s="1266">
        <f>+K351</f>
        <v>0</v>
      </c>
      <c r="L350" s="1266">
        <f>+L351</f>
        <v>0</v>
      </c>
      <c r="M350" s="1267">
        <f t="shared" si="46"/>
        <v>0</v>
      </c>
      <c r="N350" s="1268">
        <f t="shared" si="47"/>
        <v>0</v>
      </c>
      <c r="P350" s="1261"/>
      <c r="Q350" s="1261"/>
      <c r="R350" s="1261"/>
      <c r="S350" s="1261"/>
      <c r="T350" s="1261"/>
      <c r="U350" s="1261"/>
      <c r="V350" s="1261"/>
      <c r="W350" s="1261"/>
    </row>
    <row r="351" spans="1:23" s="1269" customFormat="1" x14ac:dyDescent="0.25">
      <c r="A351" s="1253"/>
      <c r="B351" s="1270">
        <v>8110</v>
      </c>
      <c r="C351" s="1271">
        <v>4215</v>
      </c>
      <c r="D351" s="1272">
        <v>1</v>
      </c>
      <c r="E351" s="1272"/>
      <c r="F351" s="1272"/>
      <c r="G351" s="1273" t="s">
        <v>1360</v>
      </c>
      <c r="H351" s="1274">
        <f>+H352</f>
        <v>0</v>
      </c>
      <c r="I351" s="1274">
        <f>+I352</f>
        <v>0</v>
      </c>
      <c r="J351" s="1274">
        <f t="shared" si="45"/>
        <v>0</v>
      </c>
      <c r="K351" s="1274">
        <f>+K352</f>
        <v>0</v>
      </c>
      <c r="L351" s="1274">
        <f>+L352</f>
        <v>0</v>
      </c>
      <c r="M351" s="1275">
        <f t="shared" si="46"/>
        <v>0</v>
      </c>
      <c r="N351" s="1276">
        <f t="shared" si="47"/>
        <v>0</v>
      </c>
      <c r="P351" s="1261"/>
      <c r="Q351" s="1261"/>
      <c r="R351" s="1261"/>
      <c r="S351" s="1261"/>
      <c r="T351" s="1261"/>
      <c r="U351" s="1261"/>
      <c r="V351" s="1261"/>
      <c r="W351" s="1261"/>
    </row>
    <row r="352" spans="1:23" s="1269" customFormat="1" x14ac:dyDescent="0.25">
      <c r="A352" s="1253"/>
      <c r="B352" s="1277">
        <v>8110</v>
      </c>
      <c r="C352" s="1278">
        <v>4215</v>
      </c>
      <c r="D352" s="1279">
        <v>1</v>
      </c>
      <c r="E352" s="1279">
        <v>1</v>
      </c>
      <c r="F352" s="1279"/>
      <c r="G352" s="1280" t="s">
        <v>1360</v>
      </c>
      <c r="H352" s="1281">
        <f>SUM(H353:H374)</f>
        <v>0</v>
      </c>
      <c r="I352" s="1281">
        <f>SUM(I353:I374)</f>
        <v>0</v>
      </c>
      <c r="J352" s="1281">
        <f t="shared" si="45"/>
        <v>0</v>
      </c>
      <c r="K352" s="1281">
        <f>SUM(K353:K374)</f>
        <v>0</v>
      </c>
      <c r="L352" s="1281">
        <f>SUM(L353:L374)</f>
        <v>0</v>
      </c>
      <c r="M352" s="1282">
        <f t="shared" si="46"/>
        <v>0</v>
      </c>
      <c r="N352" s="1283">
        <f t="shared" si="47"/>
        <v>0</v>
      </c>
      <c r="P352" s="1261"/>
      <c r="Q352" s="1261"/>
      <c r="R352" s="1261"/>
      <c r="S352" s="1261"/>
      <c r="T352" s="1261"/>
      <c r="U352" s="1261"/>
      <c r="V352" s="1261"/>
      <c r="W352" s="1261"/>
    </row>
    <row r="353" spans="1:23" s="1269" customFormat="1" x14ac:dyDescent="0.25">
      <c r="A353" s="1253"/>
      <c r="B353" s="1284">
        <v>8110</v>
      </c>
      <c r="C353" s="1285">
        <v>4215</v>
      </c>
      <c r="D353" s="1286">
        <v>1</v>
      </c>
      <c r="E353" s="1286">
        <v>1</v>
      </c>
      <c r="F353" s="1286">
        <v>1</v>
      </c>
      <c r="G353" s="1287" t="s">
        <v>1361</v>
      </c>
      <c r="H353" s="1288"/>
      <c r="I353" s="1288"/>
      <c r="J353" s="1288">
        <f t="shared" si="45"/>
        <v>0</v>
      </c>
      <c r="K353" s="1288"/>
      <c r="L353" s="1288"/>
      <c r="M353" s="1289">
        <f t="shared" si="46"/>
        <v>0</v>
      </c>
      <c r="N353" s="1290">
        <f t="shared" si="47"/>
        <v>0</v>
      </c>
      <c r="P353" s="1261"/>
      <c r="Q353" s="1261"/>
      <c r="R353" s="1261"/>
      <c r="S353" s="1261"/>
      <c r="T353" s="1261"/>
      <c r="U353" s="1261"/>
      <c r="V353" s="1261"/>
      <c r="W353" s="1261"/>
    </row>
    <row r="354" spans="1:23" s="1269" customFormat="1" x14ac:dyDescent="0.25">
      <c r="A354" s="1253"/>
      <c r="B354" s="1284">
        <v>8110</v>
      </c>
      <c r="C354" s="1285">
        <v>4215</v>
      </c>
      <c r="D354" s="1286">
        <v>1</v>
      </c>
      <c r="E354" s="1286">
        <v>1</v>
      </c>
      <c r="F354" s="1286">
        <v>2</v>
      </c>
      <c r="G354" s="1287" t="s">
        <v>1362</v>
      </c>
      <c r="H354" s="1288"/>
      <c r="I354" s="1288"/>
      <c r="J354" s="1288">
        <f t="shared" si="45"/>
        <v>0</v>
      </c>
      <c r="K354" s="1288"/>
      <c r="L354" s="1288"/>
      <c r="M354" s="1289">
        <f t="shared" si="46"/>
        <v>0</v>
      </c>
      <c r="N354" s="1290">
        <f t="shared" si="47"/>
        <v>0</v>
      </c>
      <c r="P354" s="1261"/>
      <c r="Q354" s="1261"/>
      <c r="R354" s="1261"/>
      <c r="S354" s="1261"/>
      <c r="T354" s="1261"/>
      <c r="U354" s="1261"/>
      <c r="V354" s="1261"/>
      <c r="W354" s="1261"/>
    </row>
    <row r="355" spans="1:23" s="1269" customFormat="1" x14ac:dyDescent="0.25">
      <c r="A355" s="1253"/>
      <c r="B355" s="1284">
        <v>8110</v>
      </c>
      <c r="C355" s="1285">
        <v>4215</v>
      </c>
      <c r="D355" s="1286">
        <v>1</v>
      </c>
      <c r="E355" s="1286">
        <v>1</v>
      </c>
      <c r="F355" s="1286">
        <v>3</v>
      </c>
      <c r="G355" s="1287" t="s">
        <v>1363</v>
      </c>
      <c r="H355" s="1288"/>
      <c r="I355" s="1288"/>
      <c r="J355" s="1288">
        <f t="shared" si="45"/>
        <v>0</v>
      </c>
      <c r="K355" s="1288"/>
      <c r="L355" s="1288"/>
      <c r="M355" s="1289">
        <f t="shared" si="46"/>
        <v>0</v>
      </c>
      <c r="N355" s="1290">
        <f t="shared" si="47"/>
        <v>0</v>
      </c>
      <c r="P355" s="1261"/>
      <c r="Q355" s="1261"/>
      <c r="R355" s="1261"/>
      <c r="S355" s="1261"/>
      <c r="T355" s="1261"/>
      <c r="U355" s="1261"/>
      <c r="V355" s="1261"/>
      <c r="W355" s="1261"/>
    </row>
    <row r="356" spans="1:23" s="1269" customFormat="1" x14ac:dyDescent="0.25">
      <c r="A356" s="1253"/>
      <c r="B356" s="1284">
        <v>8110</v>
      </c>
      <c r="C356" s="1285">
        <v>4215</v>
      </c>
      <c r="D356" s="1286">
        <v>1</v>
      </c>
      <c r="E356" s="1286">
        <v>1</v>
      </c>
      <c r="F356" s="1286">
        <v>4</v>
      </c>
      <c r="G356" s="1287" t="s">
        <v>1364</v>
      </c>
      <c r="H356" s="1288"/>
      <c r="I356" s="1288"/>
      <c r="J356" s="1288">
        <f t="shared" si="45"/>
        <v>0</v>
      </c>
      <c r="K356" s="1288"/>
      <c r="L356" s="1288"/>
      <c r="M356" s="1289">
        <f t="shared" si="46"/>
        <v>0</v>
      </c>
      <c r="N356" s="1290">
        <f t="shared" si="47"/>
        <v>0</v>
      </c>
      <c r="P356" s="1261"/>
      <c r="Q356" s="1261"/>
      <c r="R356" s="1261"/>
      <c r="S356" s="1261"/>
      <c r="T356" s="1261"/>
      <c r="U356" s="1261"/>
      <c r="V356" s="1261"/>
      <c r="W356" s="1261"/>
    </row>
    <row r="357" spans="1:23" s="1269" customFormat="1" x14ac:dyDescent="0.25">
      <c r="A357" s="1253"/>
      <c r="B357" s="1284">
        <v>8110</v>
      </c>
      <c r="C357" s="1285">
        <v>4215</v>
      </c>
      <c r="D357" s="1286">
        <v>1</v>
      </c>
      <c r="E357" s="1286">
        <v>1</v>
      </c>
      <c r="F357" s="1286">
        <v>5</v>
      </c>
      <c r="G357" s="1287" t="s">
        <v>2269</v>
      </c>
      <c r="H357" s="1288"/>
      <c r="I357" s="1288"/>
      <c r="J357" s="1288">
        <f t="shared" si="45"/>
        <v>0</v>
      </c>
      <c r="K357" s="1288"/>
      <c r="L357" s="1288"/>
      <c r="M357" s="1289">
        <f t="shared" si="46"/>
        <v>0</v>
      </c>
      <c r="N357" s="1290">
        <f t="shared" si="47"/>
        <v>0</v>
      </c>
      <c r="P357" s="1261"/>
      <c r="Q357" s="1261"/>
      <c r="R357" s="1261"/>
      <c r="S357" s="1261"/>
      <c r="T357" s="1261"/>
      <c r="U357" s="1261"/>
      <c r="V357" s="1261"/>
      <c r="W357" s="1261"/>
    </row>
    <row r="358" spans="1:23" s="1269" customFormat="1" x14ac:dyDescent="0.25">
      <c r="A358" s="1253"/>
      <c r="B358" s="1284">
        <v>8110</v>
      </c>
      <c r="C358" s="1285">
        <v>4215</v>
      </c>
      <c r="D358" s="1286">
        <v>1</v>
      </c>
      <c r="E358" s="1286">
        <v>1</v>
      </c>
      <c r="F358" s="1286">
        <v>6</v>
      </c>
      <c r="G358" s="1287" t="s">
        <v>1366</v>
      </c>
      <c r="H358" s="1288"/>
      <c r="I358" s="1288"/>
      <c r="J358" s="1288">
        <f t="shared" si="45"/>
        <v>0</v>
      </c>
      <c r="K358" s="1288"/>
      <c r="L358" s="1288"/>
      <c r="M358" s="1289">
        <f t="shared" si="46"/>
        <v>0</v>
      </c>
      <c r="N358" s="1290">
        <f t="shared" si="47"/>
        <v>0</v>
      </c>
      <c r="P358" s="1261"/>
      <c r="Q358" s="1261"/>
      <c r="R358" s="1261"/>
      <c r="S358" s="1261"/>
      <c r="T358" s="1261"/>
      <c r="U358" s="1261"/>
      <c r="V358" s="1261"/>
      <c r="W358" s="1261"/>
    </row>
    <row r="359" spans="1:23" s="1269" customFormat="1" ht="18" x14ac:dyDescent="0.25">
      <c r="A359" s="1253"/>
      <c r="B359" s="1284">
        <v>8110</v>
      </c>
      <c r="C359" s="1285">
        <v>4215</v>
      </c>
      <c r="D359" s="1286">
        <v>1</v>
      </c>
      <c r="E359" s="1286">
        <v>1</v>
      </c>
      <c r="F359" s="1286">
        <v>7</v>
      </c>
      <c r="G359" s="1287" t="s">
        <v>1367</v>
      </c>
      <c r="H359" s="1288"/>
      <c r="I359" s="1288"/>
      <c r="J359" s="1288">
        <f t="shared" si="45"/>
        <v>0</v>
      </c>
      <c r="K359" s="1288"/>
      <c r="L359" s="1288"/>
      <c r="M359" s="1289">
        <f t="shared" si="46"/>
        <v>0</v>
      </c>
      <c r="N359" s="1290">
        <f t="shared" si="47"/>
        <v>0</v>
      </c>
      <c r="P359" s="1261"/>
      <c r="Q359" s="1261"/>
      <c r="R359" s="1261"/>
      <c r="S359" s="1261"/>
      <c r="T359" s="1261"/>
      <c r="U359" s="1261"/>
      <c r="V359" s="1261"/>
      <c r="W359" s="1261"/>
    </row>
    <row r="360" spans="1:23" s="1269" customFormat="1" x14ac:dyDescent="0.25">
      <c r="A360" s="1253"/>
      <c r="B360" s="1284">
        <v>8110</v>
      </c>
      <c r="C360" s="1285">
        <v>4215</v>
      </c>
      <c r="D360" s="1286">
        <v>1</v>
      </c>
      <c r="E360" s="1286">
        <v>1</v>
      </c>
      <c r="F360" s="1286">
        <v>8</v>
      </c>
      <c r="G360" s="1287" t="s">
        <v>1368</v>
      </c>
      <c r="H360" s="1288"/>
      <c r="I360" s="1288"/>
      <c r="J360" s="1288">
        <f t="shared" si="45"/>
        <v>0</v>
      </c>
      <c r="K360" s="1288"/>
      <c r="L360" s="1288"/>
      <c r="M360" s="1289">
        <f t="shared" si="46"/>
        <v>0</v>
      </c>
      <c r="N360" s="1290">
        <f t="shared" si="47"/>
        <v>0</v>
      </c>
      <c r="P360" s="1261"/>
      <c r="Q360" s="1261"/>
      <c r="R360" s="1261"/>
      <c r="S360" s="1261"/>
      <c r="T360" s="1261"/>
      <c r="U360" s="1261"/>
      <c r="V360" s="1261"/>
      <c r="W360" s="1261"/>
    </row>
    <row r="361" spans="1:23" s="1269" customFormat="1" x14ac:dyDescent="0.25">
      <c r="A361" s="1253"/>
      <c r="B361" s="1284">
        <v>8110</v>
      </c>
      <c r="C361" s="1285">
        <v>4215</v>
      </c>
      <c r="D361" s="1286">
        <v>1</v>
      </c>
      <c r="E361" s="1286">
        <v>1</v>
      </c>
      <c r="F361" s="1286">
        <v>9</v>
      </c>
      <c r="G361" s="1287" t="s">
        <v>1369</v>
      </c>
      <c r="H361" s="1288"/>
      <c r="I361" s="1288"/>
      <c r="J361" s="1288">
        <f t="shared" si="45"/>
        <v>0</v>
      </c>
      <c r="K361" s="1288"/>
      <c r="L361" s="1288"/>
      <c r="M361" s="1289">
        <f t="shared" si="46"/>
        <v>0</v>
      </c>
      <c r="N361" s="1290">
        <f t="shared" si="47"/>
        <v>0</v>
      </c>
      <c r="P361" s="1261"/>
      <c r="Q361" s="1261"/>
      <c r="R361" s="1261"/>
      <c r="S361" s="1261"/>
      <c r="T361" s="1261"/>
      <c r="U361" s="1261"/>
      <c r="V361" s="1261"/>
      <c r="W361" s="1261"/>
    </row>
    <row r="362" spans="1:23" s="1269" customFormat="1" x14ac:dyDescent="0.25">
      <c r="A362" s="1253"/>
      <c r="B362" s="1284">
        <v>8110</v>
      </c>
      <c r="C362" s="1285">
        <v>4215</v>
      </c>
      <c r="D362" s="1286">
        <v>1</v>
      </c>
      <c r="E362" s="1286">
        <v>1</v>
      </c>
      <c r="F362" s="1286">
        <v>10</v>
      </c>
      <c r="G362" s="1287" t="s">
        <v>1370</v>
      </c>
      <c r="H362" s="1288"/>
      <c r="I362" s="1288"/>
      <c r="J362" s="1288">
        <f t="shared" si="45"/>
        <v>0</v>
      </c>
      <c r="K362" s="1288"/>
      <c r="L362" s="1288"/>
      <c r="M362" s="1289">
        <f t="shared" si="46"/>
        <v>0</v>
      </c>
      <c r="N362" s="1290">
        <f t="shared" si="47"/>
        <v>0</v>
      </c>
      <c r="P362" s="1261"/>
      <c r="Q362" s="1261"/>
      <c r="R362" s="1261"/>
      <c r="S362" s="1261"/>
      <c r="T362" s="1261"/>
      <c r="U362" s="1261"/>
      <c r="V362" s="1261"/>
      <c r="W362" s="1261"/>
    </row>
    <row r="363" spans="1:23" s="1269" customFormat="1" x14ac:dyDescent="0.25">
      <c r="A363" s="1253"/>
      <c r="B363" s="1284">
        <v>8110</v>
      </c>
      <c r="C363" s="1285">
        <v>4215</v>
      </c>
      <c r="D363" s="1286">
        <v>1</v>
      </c>
      <c r="E363" s="1286">
        <v>1</v>
      </c>
      <c r="F363" s="1286">
        <v>11</v>
      </c>
      <c r="G363" s="1287" t="s">
        <v>1371</v>
      </c>
      <c r="H363" s="1288"/>
      <c r="I363" s="1288"/>
      <c r="J363" s="1288">
        <f t="shared" si="45"/>
        <v>0</v>
      </c>
      <c r="K363" s="1288"/>
      <c r="L363" s="1288"/>
      <c r="M363" s="1289">
        <f t="shared" si="46"/>
        <v>0</v>
      </c>
      <c r="N363" s="1290">
        <f t="shared" si="47"/>
        <v>0</v>
      </c>
      <c r="P363" s="1261"/>
      <c r="Q363" s="1261"/>
      <c r="R363" s="1261"/>
      <c r="S363" s="1261"/>
      <c r="T363" s="1261"/>
      <c r="U363" s="1261"/>
      <c r="V363" s="1261"/>
      <c r="W363" s="1261"/>
    </row>
    <row r="364" spans="1:23" s="1269" customFormat="1" x14ac:dyDescent="0.25">
      <c r="A364" s="1253"/>
      <c r="B364" s="1284">
        <v>8110</v>
      </c>
      <c r="C364" s="1285">
        <v>4215</v>
      </c>
      <c r="D364" s="1286">
        <v>1</v>
      </c>
      <c r="E364" s="1286">
        <v>1</v>
      </c>
      <c r="F364" s="1286">
        <v>12</v>
      </c>
      <c r="G364" s="1287" t="s">
        <v>1372</v>
      </c>
      <c r="H364" s="1288"/>
      <c r="I364" s="1288"/>
      <c r="J364" s="1288">
        <f t="shared" si="45"/>
        <v>0</v>
      </c>
      <c r="K364" s="1288"/>
      <c r="L364" s="1288"/>
      <c r="M364" s="1289">
        <f t="shared" si="46"/>
        <v>0</v>
      </c>
      <c r="N364" s="1290">
        <f t="shared" si="47"/>
        <v>0</v>
      </c>
      <c r="P364" s="1261"/>
      <c r="Q364" s="1261"/>
      <c r="R364" s="1261"/>
      <c r="S364" s="1261"/>
      <c r="T364" s="1261"/>
      <c r="U364" s="1261"/>
      <c r="V364" s="1261"/>
      <c r="W364" s="1261"/>
    </row>
    <row r="365" spans="1:23" s="1269" customFormat="1" x14ac:dyDescent="0.25">
      <c r="A365" s="1253"/>
      <c r="B365" s="1284">
        <v>8110</v>
      </c>
      <c r="C365" s="1285">
        <v>4215</v>
      </c>
      <c r="D365" s="1286">
        <v>1</v>
      </c>
      <c r="E365" s="1286">
        <v>1</v>
      </c>
      <c r="F365" s="1286">
        <v>13</v>
      </c>
      <c r="G365" s="1287" t="s">
        <v>1373</v>
      </c>
      <c r="H365" s="1288"/>
      <c r="I365" s="1288"/>
      <c r="J365" s="1288">
        <f t="shared" si="45"/>
        <v>0</v>
      </c>
      <c r="K365" s="1288"/>
      <c r="L365" s="1288"/>
      <c r="M365" s="1289">
        <f t="shared" si="46"/>
        <v>0</v>
      </c>
      <c r="N365" s="1290">
        <f t="shared" si="47"/>
        <v>0</v>
      </c>
      <c r="P365" s="1261"/>
      <c r="Q365" s="1261"/>
      <c r="R365" s="1261"/>
      <c r="S365" s="1261"/>
      <c r="T365" s="1261"/>
      <c r="U365" s="1261"/>
      <c r="V365" s="1261"/>
      <c r="W365" s="1261"/>
    </row>
    <row r="366" spans="1:23" s="1269" customFormat="1" x14ac:dyDescent="0.25">
      <c r="A366" s="1253"/>
      <c r="B366" s="1284">
        <v>8110</v>
      </c>
      <c r="C366" s="1285">
        <v>4215</v>
      </c>
      <c r="D366" s="1286">
        <v>1</v>
      </c>
      <c r="E366" s="1286">
        <v>1</v>
      </c>
      <c r="F366" s="1286">
        <v>14</v>
      </c>
      <c r="G366" s="1287" t="s">
        <v>1374</v>
      </c>
      <c r="H366" s="1288"/>
      <c r="I366" s="1288"/>
      <c r="J366" s="1288">
        <f t="shared" si="45"/>
        <v>0</v>
      </c>
      <c r="K366" s="1288"/>
      <c r="L366" s="1288"/>
      <c r="M366" s="1289">
        <f t="shared" si="46"/>
        <v>0</v>
      </c>
      <c r="N366" s="1290">
        <f t="shared" si="47"/>
        <v>0</v>
      </c>
      <c r="P366" s="1261"/>
      <c r="Q366" s="1261"/>
      <c r="R366" s="1261"/>
      <c r="S366" s="1261"/>
      <c r="T366" s="1261"/>
      <c r="U366" s="1261"/>
      <c r="V366" s="1261"/>
      <c r="W366" s="1261"/>
    </row>
    <row r="367" spans="1:23" s="1269" customFormat="1" x14ac:dyDescent="0.25">
      <c r="A367" s="1253"/>
      <c r="B367" s="1284">
        <v>8110</v>
      </c>
      <c r="C367" s="1285">
        <v>4215</v>
      </c>
      <c r="D367" s="1286">
        <v>1</v>
      </c>
      <c r="E367" s="1286">
        <v>1</v>
      </c>
      <c r="F367" s="1286">
        <v>15</v>
      </c>
      <c r="G367" s="1287" t="s">
        <v>1375</v>
      </c>
      <c r="H367" s="1288"/>
      <c r="I367" s="1288"/>
      <c r="J367" s="1288">
        <f t="shared" si="45"/>
        <v>0</v>
      </c>
      <c r="K367" s="1288"/>
      <c r="L367" s="1288"/>
      <c r="M367" s="1289">
        <f t="shared" si="46"/>
        <v>0</v>
      </c>
      <c r="N367" s="1290">
        <f t="shared" si="47"/>
        <v>0</v>
      </c>
      <c r="P367" s="1261"/>
      <c r="Q367" s="1261"/>
      <c r="R367" s="1261"/>
      <c r="S367" s="1261"/>
      <c r="T367" s="1261"/>
      <c r="U367" s="1261"/>
      <c r="V367" s="1261"/>
      <c r="W367" s="1261"/>
    </row>
    <row r="368" spans="1:23" s="1269" customFormat="1" x14ac:dyDescent="0.25">
      <c r="A368" s="1253"/>
      <c r="B368" s="1284">
        <v>8110</v>
      </c>
      <c r="C368" s="1285">
        <v>4215</v>
      </c>
      <c r="D368" s="1286">
        <v>1</v>
      </c>
      <c r="E368" s="1286">
        <v>1</v>
      </c>
      <c r="F368" s="1286">
        <v>16</v>
      </c>
      <c r="G368" s="1287" t="s">
        <v>1376</v>
      </c>
      <c r="H368" s="1288"/>
      <c r="I368" s="1288"/>
      <c r="J368" s="1288">
        <f t="shared" si="45"/>
        <v>0</v>
      </c>
      <c r="K368" s="1288"/>
      <c r="L368" s="1288"/>
      <c r="M368" s="1289">
        <f t="shared" si="46"/>
        <v>0</v>
      </c>
      <c r="N368" s="1290">
        <f t="shared" si="47"/>
        <v>0</v>
      </c>
      <c r="P368" s="1261"/>
      <c r="Q368" s="1261"/>
      <c r="R368" s="1261"/>
      <c r="S368" s="1261"/>
      <c r="T368" s="1261"/>
      <c r="U368" s="1261"/>
      <c r="V368" s="1261"/>
      <c r="W368" s="1261"/>
    </row>
    <row r="369" spans="1:23" s="1269" customFormat="1" x14ac:dyDescent="0.25">
      <c r="A369" s="1253"/>
      <c r="B369" s="1284">
        <v>8110</v>
      </c>
      <c r="C369" s="1285">
        <v>4215</v>
      </c>
      <c r="D369" s="1286">
        <v>1</v>
      </c>
      <c r="E369" s="1286">
        <v>1</v>
      </c>
      <c r="F369" s="1286">
        <v>17</v>
      </c>
      <c r="G369" s="1287" t="s">
        <v>1377</v>
      </c>
      <c r="H369" s="1288"/>
      <c r="I369" s="1288"/>
      <c r="J369" s="1288">
        <f t="shared" si="45"/>
        <v>0</v>
      </c>
      <c r="K369" s="1288"/>
      <c r="L369" s="1288"/>
      <c r="M369" s="1289">
        <f t="shared" si="46"/>
        <v>0</v>
      </c>
      <c r="N369" s="1290">
        <f t="shared" si="47"/>
        <v>0</v>
      </c>
      <c r="P369" s="1261"/>
      <c r="Q369" s="1261"/>
      <c r="R369" s="1261"/>
      <c r="S369" s="1261"/>
      <c r="T369" s="1261"/>
      <c r="U369" s="1261"/>
      <c r="V369" s="1261"/>
      <c r="W369" s="1261"/>
    </row>
    <row r="370" spans="1:23" s="1269" customFormat="1" x14ac:dyDescent="0.25">
      <c r="A370" s="1253"/>
      <c r="B370" s="1284">
        <v>8110</v>
      </c>
      <c r="C370" s="1285">
        <v>4215</v>
      </c>
      <c r="D370" s="1286">
        <v>1</v>
      </c>
      <c r="E370" s="1286">
        <v>1</v>
      </c>
      <c r="F370" s="1286">
        <v>18</v>
      </c>
      <c r="G370" s="1287" t="s">
        <v>1378</v>
      </c>
      <c r="H370" s="1288"/>
      <c r="I370" s="1288"/>
      <c r="J370" s="1288">
        <f t="shared" si="45"/>
        <v>0</v>
      </c>
      <c r="K370" s="1288"/>
      <c r="L370" s="1288"/>
      <c r="M370" s="1289">
        <f t="shared" si="46"/>
        <v>0</v>
      </c>
      <c r="N370" s="1290">
        <f t="shared" si="47"/>
        <v>0</v>
      </c>
      <c r="P370" s="1261"/>
      <c r="Q370" s="1261"/>
      <c r="R370" s="1261"/>
      <c r="S370" s="1261"/>
      <c r="T370" s="1261"/>
      <c r="U370" s="1261"/>
      <c r="V370" s="1261"/>
      <c r="W370" s="1261"/>
    </row>
    <row r="371" spans="1:23" s="1269" customFormat="1" x14ac:dyDescent="0.25">
      <c r="A371" s="1253"/>
      <c r="B371" s="1284">
        <v>8110</v>
      </c>
      <c r="C371" s="1285">
        <v>4215</v>
      </c>
      <c r="D371" s="1286">
        <v>1</v>
      </c>
      <c r="E371" s="1286">
        <v>1</v>
      </c>
      <c r="F371" s="1286">
        <v>19</v>
      </c>
      <c r="G371" s="1287" t="s">
        <v>1379</v>
      </c>
      <c r="H371" s="1288"/>
      <c r="I371" s="1288"/>
      <c r="J371" s="1288">
        <f t="shared" si="45"/>
        <v>0</v>
      </c>
      <c r="K371" s="1288"/>
      <c r="L371" s="1288"/>
      <c r="M371" s="1289">
        <f t="shared" si="46"/>
        <v>0</v>
      </c>
      <c r="N371" s="1290">
        <f t="shared" si="47"/>
        <v>0</v>
      </c>
      <c r="P371" s="1261"/>
      <c r="Q371" s="1261"/>
      <c r="R371" s="1261"/>
      <c r="S371" s="1261"/>
      <c r="T371" s="1261"/>
      <c r="U371" s="1261"/>
      <c r="V371" s="1261"/>
      <c r="W371" s="1261"/>
    </row>
    <row r="372" spans="1:23" s="1269" customFormat="1" ht="18" x14ac:dyDescent="0.25">
      <c r="A372" s="1253"/>
      <c r="B372" s="1284">
        <v>8110</v>
      </c>
      <c r="C372" s="1285">
        <v>4215</v>
      </c>
      <c r="D372" s="1286">
        <v>1</v>
      </c>
      <c r="E372" s="1286">
        <v>1</v>
      </c>
      <c r="F372" s="1286">
        <v>20</v>
      </c>
      <c r="G372" s="1287" t="s">
        <v>1380</v>
      </c>
      <c r="H372" s="1288"/>
      <c r="I372" s="1288"/>
      <c r="J372" s="1288">
        <f t="shared" si="45"/>
        <v>0</v>
      </c>
      <c r="K372" s="1288"/>
      <c r="L372" s="1288"/>
      <c r="M372" s="1289">
        <f t="shared" si="46"/>
        <v>0</v>
      </c>
      <c r="N372" s="1290">
        <f t="shared" si="47"/>
        <v>0</v>
      </c>
      <c r="P372" s="1261"/>
      <c r="Q372" s="1261"/>
      <c r="R372" s="1261"/>
      <c r="S372" s="1261"/>
      <c r="T372" s="1261"/>
      <c r="U372" s="1261"/>
      <c r="V372" s="1261"/>
      <c r="W372" s="1261"/>
    </row>
    <row r="373" spans="1:23" s="1269" customFormat="1" ht="27" x14ac:dyDescent="0.25">
      <c r="A373" s="1253"/>
      <c r="B373" s="1284">
        <v>8110</v>
      </c>
      <c r="C373" s="1285">
        <v>4215</v>
      </c>
      <c r="D373" s="1286">
        <v>1</v>
      </c>
      <c r="E373" s="1286">
        <v>1</v>
      </c>
      <c r="F373" s="1286">
        <v>21</v>
      </c>
      <c r="G373" s="1287" t="s">
        <v>1381</v>
      </c>
      <c r="H373" s="1288"/>
      <c r="I373" s="1288"/>
      <c r="J373" s="1288">
        <f t="shared" si="45"/>
        <v>0</v>
      </c>
      <c r="K373" s="1288"/>
      <c r="L373" s="1288"/>
      <c r="M373" s="1289">
        <f t="shared" si="46"/>
        <v>0</v>
      </c>
      <c r="N373" s="1290">
        <f t="shared" si="47"/>
        <v>0</v>
      </c>
      <c r="P373" s="1261"/>
      <c r="Q373" s="1261"/>
      <c r="R373" s="1261"/>
      <c r="S373" s="1261"/>
      <c r="T373" s="1261"/>
      <c r="U373" s="1261"/>
      <c r="V373" s="1261"/>
      <c r="W373" s="1261"/>
    </row>
    <row r="374" spans="1:23" s="1269" customFormat="1" ht="18" x14ac:dyDescent="0.25">
      <c r="A374" s="1253"/>
      <c r="B374" s="1284">
        <v>8110</v>
      </c>
      <c r="C374" s="1285">
        <v>4215</v>
      </c>
      <c r="D374" s="1286">
        <v>1</v>
      </c>
      <c r="E374" s="1286">
        <v>1</v>
      </c>
      <c r="F374" s="1286">
        <v>22</v>
      </c>
      <c r="G374" s="1287" t="s">
        <v>1382</v>
      </c>
      <c r="H374" s="1288"/>
      <c r="I374" s="1288"/>
      <c r="J374" s="1288">
        <f t="shared" si="45"/>
        <v>0</v>
      </c>
      <c r="K374" s="1288"/>
      <c r="L374" s="1288"/>
      <c r="M374" s="1289">
        <f t="shared" si="46"/>
        <v>0</v>
      </c>
      <c r="N374" s="1290">
        <f t="shared" si="47"/>
        <v>0</v>
      </c>
      <c r="P374" s="1261"/>
      <c r="Q374" s="1261"/>
      <c r="R374" s="1261"/>
      <c r="S374" s="1261"/>
      <c r="T374" s="1261"/>
      <c r="U374" s="1261"/>
      <c r="V374" s="1261"/>
      <c r="W374" s="1261"/>
    </row>
    <row r="375" spans="1:23" s="1269" customFormat="1" x14ac:dyDescent="0.25">
      <c r="A375" s="1253"/>
      <c r="B375" s="1296" t="s">
        <v>1205</v>
      </c>
      <c r="C375" s="1312"/>
      <c r="D375" s="1298"/>
      <c r="E375" s="1298"/>
      <c r="F375" s="1298"/>
      <c r="G375" s="1306"/>
      <c r="H375" s="1267">
        <f>+H304+H333+H341+H345+H350</f>
        <v>0</v>
      </c>
      <c r="I375" s="1267">
        <f>+I304+I333+I341+I345+I350</f>
        <v>0</v>
      </c>
      <c r="J375" s="1267">
        <f t="shared" si="45"/>
        <v>0</v>
      </c>
      <c r="K375" s="1267">
        <f>+K304+K333+K341+K345+K350</f>
        <v>0</v>
      </c>
      <c r="L375" s="1267">
        <f>+L304+L333+L341+L345+L350</f>
        <v>0</v>
      </c>
      <c r="M375" s="1267">
        <f t="shared" si="46"/>
        <v>0</v>
      </c>
      <c r="N375" s="1268">
        <f t="shared" si="47"/>
        <v>0</v>
      </c>
      <c r="P375" s="1261"/>
      <c r="Q375" s="1261"/>
      <c r="R375" s="1261"/>
      <c r="S375" s="1261"/>
      <c r="T375" s="1261"/>
      <c r="U375" s="1261"/>
      <c r="V375" s="1261"/>
      <c r="W375" s="1261"/>
    </row>
    <row r="376" spans="1:23" s="1269" customFormat="1" ht="18" x14ac:dyDescent="0.25">
      <c r="A376" s="1253"/>
      <c r="B376" s="1262">
        <v>8110</v>
      </c>
      <c r="C376" s="1263">
        <v>4220</v>
      </c>
      <c r="D376" s="1264"/>
      <c r="E376" s="1264"/>
      <c r="F376" s="1264"/>
      <c r="G376" s="1265" t="s">
        <v>218</v>
      </c>
      <c r="H376" s="1266">
        <f>+H377+H380+H385+H389</f>
        <v>0</v>
      </c>
      <c r="I376" s="1266">
        <f>+I377+I380+I385+I389</f>
        <v>0</v>
      </c>
      <c r="J376" s="1266">
        <f t="shared" si="45"/>
        <v>0</v>
      </c>
      <c r="K376" s="1266">
        <f>+K377+K380+K385+K389</f>
        <v>0</v>
      </c>
      <c r="L376" s="1266">
        <f>+L377+L380+L385+L389</f>
        <v>0</v>
      </c>
      <c r="M376" s="1267">
        <f t="shared" si="46"/>
        <v>0</v>
      </c>
      <c r="N376" s="1268">
        <f t="shared" si="47"/>
        <v>0</v>
      </c>
      <c r="P376" s="1261"/>
      <c r="Q376" s="1261"/>
      <c r="R376" s="1261"/>
      <c r="S376" s="1261"/>
      <c r="T376" s="1261"/>
      <c r="U376" s="1261"/>
      <c r="V376" s="1261"/>
      <c r="W376" s="1261"/>
    </row>
    <row r="377" spans="1:23" s="1269" customFormat="1" x14ac:dyDescent="0.25">
      <c r="A377" s="1253"/>
      <c r="B377" s="1262">
        <v>8110</v>
      </c>
      <c r="C377" s="1263">
        <v>4221</v>
      </c>
      <c r="D377" s="1264"/>
      <c r="E377" s="1264"/>
      <c r="F377" s="1264"/>
      <c r="G377" s="1265" t="s">
        <v>1384</v>
      </c>
      <c r="H377" s="1266">
        <f>SUM(H378)</f>
        <v>0</v>
      </c>
      <c r="I377" s="1266">
        <f>SUM(I378)</f>
        <v>0</v>
      </c>
      <c r="J377" s="1266">
        <f t="shared" si="45"/>
        <v>0</v>
      </c>
      <c r="K377" s="1266">
        <f>SUM(K378)</f>
        <v>0</v>
      </c>
      <c r="L377" s="1266">
        <f>SUM(L378)</f>
        <v>0</v>
      </c>
      <c r="M377" s="1267">
        <f t="shared" si="46"/>
        <v>0</v>
      </c>
      <c r="N377" s="1268">
        <f t="shared" si="47"/>
        <v>0</v>
      </c>
      <c r="P377" s="1261"/>
      <c r="Q377" s="1261"/>
      <c r="R377" s="1261"/>
      <c r="S377" s="1261"/>
      <c r="T377" s="1261"/>
      <c r="U377" s="1261"/>
      <c r="V377" s="1261"/>
      <c r="W377" s="1261"/>
    </row>
    <row r="378" spans="1:23" s="1269" customFormat="1" x14ac:dyDescent="0.25">
      <c r="A378" s="1253"/>
      <c r="B378" s="1270">
        <v>8110</v>
      </c>
      <c r="C378" s="1271">
        <v>4221</v>
      </c>
      <c r="D378" s="1272">
        <v>1</v>
      </c>
      <c r="E378" s="1272"/>
      <c r="F378" s="1272"/>
      <c r="G378" s="1273" t="s">
        <v>1384</v>
      </c>
      <c r="H378" s="1274">
        <f>SUM(H379)</f>
        <v>0</v>
      </c>
      <c r="I378" s="1274">
        <f>SUM(I379)</f>
        <v>0</v>
      </c>
      <c r="J378" s="1274">
        <f t="shared" si="45"/>
        <v>0</v>
      </c>
      <c r="K378" s="1274">
        <f>SUM(K379)</f>
        <v>0</v>
      </c>
      <c r="L378" s="1274">
        <f>SUM(L379)</f>
        <v>0</v>
      </c>
      <c r="M378" s="1275">
        <f t="shared" si="46"/>
        <v>0</v>
      </c>
      <c r="N378" s="1276">
        <f t="shared" si="47"/>
        <v>0</v>
      </c>
      <c r="P378" s="1261"/>
      <c r="Q378" s="1261"/>
      <c r="R378" s="1261"/>
      <c r="S378" s="1261"/>
      <c r="T378" s="1261"/>
      <c r="U378" s="1261"/>
      <c r="V378" s="1261"/>
      <c r="W378" s="1261"/>
    </row>
    <row r="379" spans="1:23" s="1269" customFormat="1" x14ac:dyDescent="0.25">
      <c r="A379" s="1253"/>
      <c r="B379" s="1277">
        <v>8110</v>
      </c>
      <c r="C379" s="1278">
        <v>4221</v>
      </c>
      <c r="D379" s="1279">
        <v>1</v>
      </c>
      <c r="E379" s="1279">
        <v>1</v>
      </c>
      <c r="F379" s="1279"/>
      <c r="G379" s="1280" t="s">
        <v>1384</v>
      </c>
      <c r="H379" s="1281">
        <v>0</v>
      </c>
      <c r="I379" s="1281">
        <v>0</v>
      </c>
      <c r="J379" s="1281">
        <f t="shared" si="45"/>
        <v>0</v>
      </c>
      <c r="K379" s="1281">
        <v>0</v>
      </c>
      <c r="L379" s="1281">
        <v>0</v>
      </c>
      <c r="M379" s="1282">
        <f t="shared" si="46"/>
        <v>0</v>
      </c>
      <c r="N379" s="1283">
        <f t="shared" si="47"/>
        <v>0</v>
      </c>
      <c r="P379" s="1295"/>
      <c r="Q379" s="1295"/>
      <c r="R379" s="1295"/>
      <c r="S379" s="1295"/>
      <c r="T379" s="1261"/>
      <c r="U379" s="1261"/>
      <c r="V379" s="1261"/>
      <c r="W379" s="1261"/>
    </row>
    <row r="380" spans="1:23" s="1269" customFormat="1" x14ac:dyDescent="0.25">
      <c r="A380" s="1253"/>
      <c r="B380" s="1262">
        <v>8110</v>
      </c>
      <c r="C380" s="1263">
        <v>4223</v>
      </c>
      <c r="D380" s="1264"/>
      <c r="E380" s="1264"/>
      <c r="F380" s="1264"/>
      <c r="G380" s="1265" t="s">
        <v>233</v>
      </c>
      <c r="H380" s="1266">
        <f>SUM(H381)</f>
        <v>0</v>
      </c>
      <c r="I380" s="1266">
        <f>SUM(I381)</f>
        <v>0</v>
      </c>
      <c r="J380" s="1266">
        <f t="shared" si="45"/>
        <v>0</v>
      </c>
      <c r="K380" s="1266">
        <f>SUM(K381)</f>
        <v>0</v>
      </c>
      <c r="L380" s="1266">
        <f>SUM(L381)</f>
        <v>0</v>
      </c>
      <c r="M380" s="1267">
        <f t="shared" si="46"/>
        <v>0</v>
      </c>
      <c r="N380" s="1268">
        <f t="shared" si="47"/>
        <v>0</v>
      </c>
      <c r="P380" s="1295"/>
      <c r="Q380" s="1295"/>
      <c r="R380" s="1295"/>
      <c r="S380" s="1295"/>
      <c r="T380" s="1261"/>
      <c r="U380" s="1261"/>
      <c r="V380" s="1261"/>
      <c r="W380" s="1261"/>
    </row>
    <row r="381" spans="1:23" s="1269" customFormat="1" x14ac:dyDescent="0.25">
      <c r="A381" s="1253"/>
      <c r="B381" s="1270">
        <v>8110</v>
      </c>
      <c r="C381" s="1271">
        <v>4223</v>
      </c>
      <c r="D381" s="1272">
        <v>1</v>
      </c>
      <c r="E381" s="1272"/>
      <c r="F381" s="1272"/>
      <c r="G381" s="1273" t="s">
        <v>233</v>
      </c>
      <c r="H381" s="1274">
        <f>SUM(H382)</f>
        <v>0</v>
      </c>
      <c r="I381" s="1274">
        <f>SUM(I382)</f>
        <v>0</v>
      </c>
      <c r="J381" s="1274">
        <f t="shared" si="45"/>
        <v>0</v>
      </c>
      <c r="K381" s="1274">
        <f>SUM(K382)</f>
        <v>0</v>
      </c>
      <c r="L381" s="1274">
        <f>SUM(L382)</f>
        <v>0</v>
      </c>
      <c r="M381" s="1275">
        <f t="shared" si="46"/>
        <v>0</v>
      </c>
      <c r="N381" s="1276">
        <f t="shared" si="47"/>
        <v>0</v>
      </c>
      <c r="P381" s="1295"/>
      <c r="Q381" s="1295"/>
      <c r="R381" s="1295"/>
      <c r="S381" s="1295"/>
      <c r="T381" s="1261"/>
      <c r="U381" s="1261"/>
      <c r="V381" s="1261"/>
      <c r="W381" s="1261"/>
    </row>
    <row r="382" spans="1:23" s="1269" customFormat="1" x14ac:dyDescent="0.25">
      <c r="A382" s="1253"/>
      <c r="B382" s="1277">
        <v>8110</v>
      </c>
      <c r="C382" s="1278">
        <v>4223</v>
      </c>
      <c r="D382" s="1279">
        <v>1</v>
      </c>
      <c r="E382" s="1279">
        <v>1</v>
      </c>
      <c r="F382" s="1279"/>
      <c r="G382" s="1280" t="s">
        <v>233</v>
      </c>
      <c r="H382" s="1281">
        <f>SUM(H383:H384)</f>
        <v>0</v>
      </c>
      <c r="I382" s="1281">
        <f>SUM(I383:I384)</f>
        <v>0</v>
      </c>
      <c r="J382" s="1281">
        <f t="shared" si="45"/>
        <v>0</v>
      </c>
      <c r="K382" s="1281">
        <f>SUM(K383:K384)</f>
        <v>0</v>
      </c>
      <c r="L382" s="1281">
        <f>SUM(L383:L384)</f>
        <v>0</v>
      </c>
      <c r="M382" s="1282">
        <f t="shared" si="46"/>
        <v>0</v>
      </c>
      <c r="N382" s="1283">
        <f t="shared" si="47"/>
        <v>0</v>
      </c>
      <c r="P382" s="1261"/>
      <c r="Q382" s="1261"/>
      <c r="R382" s="1261"/>
      <c r="S382" s="1261"/>
      <c r="T382" s="1261"/>
      <c r="U382" s="1261"/>
      <c r="V382" s="1261"/>
      <c r="W382" s="1261"/>
    </row>
    <row r="383" spans="1:23" s="1269" customFormat="1" x14ac:dyDescent="0.25">
      <c r="A383" s="1253"/>
      <c r="B383" s="1284">
        <v>8110</v>
      </c>
      <c r="C383" s="1285">
        <v>4223</v>
      </c>
      <c r="D383" s="1286">
        <v>1</v>
      </c>
      <c r="E383" s="1286">
        <v>1</v>
      </c>
      <c r="F383" s="1286">
        <v>1</v>
      </c>
      <c r="G383" s="1287" t="s">
        <v>233</v>
      </c>
      <c r="H383" s="1288"/>
      <c r="I383" s="1288"/>
      <c r="J383" s="1288">
        <f t="shared" si="45"/>
        <v>0</v>
      </c>
      <c r="K383" s="1288"/>
      <c r="L383" s="1288"/>
      <c r="M383" s="1289">
        <f t="shared" si="46"/>
        <v>0</v>
      </c>
      <c r="N383" s="1290">
        <f t="shared" si="47"/>
        <v>0</v>
      </c>
      <c r="P383" s="1261"/>
      <c r="Q383" s="1261"/>
      <c r="R383" s="1261"/>
      <c r="S383" s="1261"/>
      <c r="T383" s="1261"/>
      <c r="U383" s="1261"/>
      <c r="V383" s="1261"/>
      <c r="W383" s="1261"/>
    </row>
    <row r="384" spans="1:23" s="1269" customFormat="1" x14ac:dyDescent="0.25">
      <c r="A384" s="1253"/>
      <c r="B384" s="1284">
        <v>8110</v>
      </c>
      <c r="C384" s="1285">
        <v>4223</v>
      </c>
      <c r="D384" s="1286">
        <v>1</v>
      </c>
      <c r="E384" s="1286">
        <v>1</v>
      </c>
      <c r="F384" s="1286">
        <v>2</v>
      </c>
      <c r="G384" s="1287" t="s">
        <v>1385</v>
      </c>
      <c r="H384" s="1288"/>
      <c r="I384" s="1288"/>
      <c r="J384" s="1288">
        <f t="shared" si="45"/>
        <v>0</v>
      </c>
      <c r="K384" s="1288"/>
      <c r="L384" s="1288"/>
      <c r="M384" s="1289">
        <f t="shared" si="46"/>
        <v>0</v>
      </c>
      <c r="N384" s="1290">
        <f t="shared" si="47"/>
        <v>0</v>
      </c>
      <c r="P384" s="1261"/>
      <c r="Q384" s="1261"/>
      <c r="R384" s="1261"/>
      <c r="S384" s="1261"/>
      <c r="T384" s="1261"/>
      <c r="U384" s="1261"/>
      <c r="V384" s="1261"/>
      <c r="W384" s="1261"/>
    </row>
    <row r="385" spans="1:23" s="1269" customFormat="1" x14ac:dyDescent="0.25">
      <c r="A385" s="1253"/>
      <c r="B385" s="1262">
        <v>8110</v>
      </c>
      <c r="C385" s="1263">
        <v>4225</v>
      </c>
      <c r="D385" s="1264"/>
      <c r="E385" s="1264"/>
      <c r="F385" s="1264"/>
      <c r="G385" s="1265" t="s">
        <v>235</v>
      </c>
      <c r="H385" s="1266">
        <f t="shared" ref="H385:I387" si="48">SUM(H386)</f>
        <v>0</v>
      </c>
      <c r="I385" s="1266">
        <f t="shared" si="48"/>
        <v>0</v>
      </c>
      <c r="J385" s="1266">
        <f t="shared" si="45"/>
        <v>0</v>
      </c>
      <c r="K385" s="1266">
        <f t="shared" ref="K385:L387" si="49">SUM(K386)</f>
        <v>0</v>
      </c>
      <c r="L385" s="1266">
        <f t="shared" si="49"/>
        <v>0</v>
      </c>
      <c r="M385" s="1267">
        <f t="shared" si="46"/>
        <v>0</v>
      </c>
      <c r="N385" s="1268">
        <f t="shared" si="47"/>
        <v>0</v>
      </c>
      <c r="P385" s="1261"/>
      <c r="Q385" s="1261"/>
      <c r="R385" s="1261"/>
      <c r="S385" s="1261"/>
      <c r="T385" s="1261"/>
      <c r="U385" s="1261"/>
      <c r="V385" s="1261"/>
      <c r="W385" s="1261"/>
    </row>
    <row r="386" spans="1:23" s="1269" customFormat="1" x14ac:dyDescent="0.25">
      <c r="A386" s="1253"/>
      <c r="B386" s="1270">
        <v>8110</v>
      </c>
      <c r="C386" s="1271">
        <v>4225</v>
      </c>
      <c r="D386" s="1272">
        <v>1</v>
      </c>
      <c r="E386" s="1272"/>
      <c r="F386" s="1272"/>
      <c r="G386" s="1273" t="s">
        <v>235</v>
      </c>
      <c r="H386" s="1274">
        <f t="shared" si="48"/>
        <v>0</v>
      </c>
      <c r="I386" s="1274">
        <f t="shared" si="48"/>
        <v>0</v>
      </c>
      <c r="J386" s="1274">
        <f t="shared" si="45"/>
        <v>0</v>
      </c>
      <c r="K386" s="1274">
        <f t="shared" si="49"/>
        <v>0</v>
      </c>
      <c r="L386" s="1274">
        <f t="shared" si="49"/>
        <v>0</v>
      </c>
      <c r="M386" s="1275">
        <f t="shared" si="46"/>
        <v>0</v>
      </c>
      <c r="N386" s="1276">
        <f t="shared" si="47"/>
        <v>0</v>
      </c>
      <c r="P386" s="1261"/>
      <c r="Q386" s="1261"/>
      <c r="R386" s="1261"/>
      <c r="S386" s="1261"/>
      <c r="T386" s="1261"/>
      <c r="U386" s="1261"/>
      <c r="V386" s="1261"/>
      <c r="W386" s="1261"/>
    </row>
    <row r="387" spans="1:23" s="1269" customFormat="1" x14ac:dyDescent="0.25">
      <c r="A387" s="1253"/>
      <c r="B387" s="1277">
        <v>8110</v>
      </c>
      <c r="C387" s="1278">
        <v>4225</v>
      </c>
      <c r="D387" s="1279">
        <v>1</v>
      </c>
      <c r="E387" s="1279">
        <v>1</v>
      </c>
      <c r="F387" s="1279"/>
      <c r="G387" s="1280" t="s">
        <v>235</v>
      </c>
      <c r="H387" s="1281">
        <f t="shared" si="48"/>
        <v>0</v>
      </c>
      <c r="I387" s="1281">
        <f t="shared" si="48"/>
        <v>0</v>
      </c>
      <c r="J387" s="1281">
        <f t="shared" si="45"/>
        <v>0</v>
      </c>
      <c r="K387" s="1281">
        <f t="shared" si="49"/>
        <v>0</v>
      </c>
      <c r="L387" s="1281">
        <f t="shared" si="49"/>
        <v>0</v>
      </c>
      <c r="M387" s="1282">
        <f t="shared" si="46"/>
        <v>0</v>
      </c>
      <c r="N387" s="1283">
        <f t="shared" si="47"/>
        <v>0</v>
      </c>
      <c r="P387" s="1261"/>
      <c r="Q387" s="1261"/>
      <c r="R387" s="1261"/>
      <c r="S387" s="1261"/>
      <c r="T387" s="1261"/>
      <c r="U387" s="1261"/>
      <c r="V387" s="1261"/>
      <c r="W387" s="1261"/>
    </row>
    <row r="388" spans="1:23" s="1269" customFormat="1" x14ac:dyDescent="0.25">
      <c r="A388" s="1253"/>
      <c r="B388" s="1284">
        <v>8110</v>
      </c>
      <c r="C388" s="1285">
        <v>4225</v>
      </c>
      <c r="D388" s="1286">
        <v>1</v>
      </c>
      <c r="E388" s="1286">
        <v>1</v>
      </c>
      <c r="F388" s="1286">
        <v>1</v>
      </c>
      <c r="G388" s="1287" t="s">
        <v>235</v>
      </c>
      <c r="H388" s="1288"/>
      <c r="I388" s="1288"/>
      <c r="J388" s="1288">
        <f t="shared" si="45"/>
        <v>0</v>
      </c>
      <c r="K388" s="1288"/>
      <c r="L388" s="1288"/>
      <c r="M388" s="1289">
        <f t="shared" si="46"/>
        <v>0</v>
      </c>
      <c r="N388" s="1290">
        <f t="shared" si="47"/>
        <v>0</v>
      </c>
      <c r="P388" s="1261"/>
      <c r="Q388" s="1261"/>
      <c r="R388" s="1261"/>
      <c r="S388" s="1261"/>
      <c r="T388" s="1261"/>
      <c r="U388" s="1261"/>
      <c r="V388" s="1261"/>
      <c r="W388" s="1261"/>
    </row>
    <row r="389" spans="1:23" s="1269" customFormat="1" ht="18" x14ac:dyDescent="0.25">
      <c r="A389" s="1253"/>
      <c r="B389" s="1262">
        <v>8110</v>
      </c>
      <c r="C389" s="1263">
        <v>4227</v>
      </c>
      <c r="D389" s="1264"/>
      <c r="E389" s="1264"/>
      <c r="F389" s="1264"/>
      <c r="G389" s="1265" t="s">
        <v>1386</v>
      </c>
      <c r="H389" s="1266">
        <f t="shared" ref="H389:I391" si="50">SUM(H390)</f>
        <v>0</v>
      </c>
      <c r="I389" s="1266">
        <f t="shared" si="50"/>
        <v>0</v>
      </c>
      <c r="J389" s="1266">
        <f t="shared" si="45"/>
        <v>0</v>
      </c>
      <c r="K389" s="1266">
        <f t="shared" ref="K389:L391" si="51">SUM(K390)</f>
        <v>0</v>
      </c>
      <c r="L389" s="1266">
        <f t="shared" si="51"/>
        <v>0</v>
      </c>
      <c r="M389" s="1267">
        <f t="shared" si="46"/>
        <v>0</v>
      </c>
      <c r="N389" s="1268">
        <f t="shared" si="47"/>
        <v>0</v>
      </c>
      <c r="P389" s="1261"/>
      <c r="Q389" s="1261"/>
      <c r="R389" s="1261"/>
      <c r="S389" s="1261"/>
      <c r="T389" s="1261"/>
      <c r="U389" s="1261"/>
      <c r="V389" s="1261"/>
      <c r="W389" s="1261"/>
    </row>
    <row r="390" spans="1:23" s="1269" customFormat="1" ht="18" x14ac:dyDescent="0.25">
      <c r="A390" s="1253"/>
      <c r="B390" s="1270">
        <v>8110</v>
      </c>
      <c r="C390" s="1271">
        <v>4227</v>
      </c>
      <c r="D390" s="1272">
        <v>1</v>
      </c>
      <c r="E390" s="1272"/>
      <c r="F390" s="1272"/>
      <c r="G390" s="1273" t="s">
        <v>1386</v>
      </c>
      <c r="H390" s="1274">
        <f t="shared" si="50"/>
        <v>0</v>
      </c>
      <c r="I390" s="1274">
        <f t="shared" si="50"/>
        <v>0</v>
      </c>
      <c r="J390" s="1274">
        <f t="shared" si="45"/>
        <v>0</v>
      </c>
      <c r="K390" s="1274">
        <f t="shared" si="51"/>
        <v>0</v>
      </c>
      <c r="L390" s="1274">
        <f t="shared" si="51"/>
        <v>0</v>
      </c>
      <c r="M390" s="1275">
        <f t="shared" si="46"/>
        <v>0</v>
      </c>
      <c r="N390" s="1276">
        <f t="shared" si="47"/>
        <v>0</v>
      </c>
      <c r="P390" s="1261"/>
      <c r="Q390" s="1261"/>
      <c r="R390" s="1261"/>
      <c r="S390" s="1261"/>
      <c r="T390" s="1261"/>
      <c r="U390" s="1261"/>
      <c r="V390" s="1261"/>
      <c r="W390" s="1261"/>
    </row>
    <row r="391" spans="1:23" s="1269" customFormat="1" ht="18" x14ac:dyDescent="0.25">
      <c r="A391" s="1253"/>
      <c r="B391" s="1277">
        <v>8110</v>
      </c>
      <c r="C391" s="1278">
        <v>4227</v>
      </c>
      <c r="D391" s="1279">
        <v>1</v>
      </c>
      <c r="E391" s="1279">
        <v>1</v>
      </c>
      <c r="F391" s="1279"/>
      <c r="G391" s="1280" t="s">
        <v>1386</v>
      </c>
      <c r="H391" s="1281">
        <f t="shared" si="50"/>
        <v>0</v>
      </c>
      <c r="I391" s="1281">
        <f t="shared" si="50"/>
        <v>0</v>
      </c>
      <c r="J391" s="1281">
        <f t="shared" si="45"/>
        <v>0</v>
      </c>
      <c r="K391" s="1281">
        <f t="shared" si="51"/>
        <v>0</v>
      </c>
      <c r="L391" s="1281">
        <f t="shared" si="51"/>
        <v>0</v>
      </c>
      <c r="M391" s="1282">
        <f t="shared" si="46"/>
        <v>0</v>
      </c>
      <c r="N391" s="1283">
        <f t="shared" si="47"/>
        <v>0</v>
      </c>
      <c r="P391" s="1261"/>
      <c r="Q391" s="1261"/>
      <c r="R391" s="1261"/>
      <c r="S391" s="1261"/>
      <c r="T391" s="1261"/>
      <c r="U391" s="1261"/>
      <c r="V391" s="1261"/>
      <c r="W391" s="1261"/>
    </row>
    <row r="392" spans="1:23" s="1269" customFormat="1" ht="18" x14ac:dyDescent="0.25">
      <c r="A392" s="1253"/>
      <c r="B392" s="1284">
        <v>8110</v>
      </c>
      <c r="C392" s="1285">
        <v>4227</v>
      </c>
      <c r="D392" s="1286">
        <v>1</v>
      </c>
      <c r="E392" s="1286">
        <v>1</v>
      </c>
      <c r="F392" s="1286">
        <v>1</v>
      </c>
      <c r="G392" s="1287" t="s">
        <v>1386</v>
      </c>
      <c r="H392" s="1288"/>
      <c r="I392" s="1288"/>
      <c r="J392" s="1288">
        <f t="shared" si="45"/>
        <v>0</v>
      </c>
      <c r="K392" s="1288"/>
      <c r="L392" s="1288"/>
      <c r="M392" s="1289">
        <f t="shared" si="46"/>
        <v>0</v>
      </c>
      <c r="N392" s="1290">
        <f t="shared" si="47"/>
        <v>0</v>
      </c>
      <c r="P392" s="1261"/>
      <c r="Q392" s="1261"/>
      <c r="R392" s="1261"/>
      <c r="S392" s="1261"/>
      <c r="T392" s="1261"/>
      <c r="U392" s="1261"/>
      <c r="V392" s="1261"/>
      <c r="W392" s="1261"/>
    </row>
    <row r="393" spans="1:23" s="1269" customFormat="1" x14ac:dyDescent="0.25">
      <c r="A393" s="1253"/>
      <c r="B393" s="1296" t="s">
        <v>1205</v>
      </c>
      <c r="C393" s="1297"/>
      <c r="D393" s="1298"/>
      <c r="E393" s="1298"/>
      <c r="F393" s="1298"/>
      <c r="G393" s="1299"/>
      <c r="H393" s="1266">
        <f>+H377+H380+H385+H389</f>
        <v>0</v>
      </c>
      <c r="I393" s="1266">
        <f>+I377+I380+I385+I389</f>
        <v>0</v>
      </c>
      <c r="J393" s="1266">
        <f t="shared" si="45"/>
        <v>0</v>
      </c>
      <c r="K393" s="1266">
        <f>+K377+K380+K385+K389</f>
        <v>0</v>
      </c>
      <c r="L393" s="1266">
        <f>+L377+L380+L385+L389</f>
        <v>0</v>
      </c>
      <c r="M393" s="1267">
        <f t="shared" si="46"/>
        <v>0</v>
      </c>
      <c r="N393" s="1268">
        <f t="shared" si="47"/>
        <v>0</v>
      </c>
      <c r="P393" s="1261"/>
      <c r="Q393" s="1261"/>
      <c r="R393" s="1261"/>
      <c r="S393" s="1261"/>
      <c r="T393" s="1261"/>
      <c r="U393" s="1261"/>
      <c r="V393" s="1261"/>
      <c r="W393" s="1261"/>
    </row>
    <row r="394" spans="1:23" s="1269" customFormat="1" x14ac:dyDescent="0.25">
      <c r="A394" s="1253"/>
      <c r="B394" s="1262">
        <v>8110</v>
      </c>
      <c r="C394" s="1312">
        <v>4300</v>
      </c>
      <c r="D394" s="1298"/>
      <c r="E394" s="1298"/>
      <c r="F394" s="1298"/>
      <c r="G394" s="1265" t="s">
        <v>1387</v>
      </c>
      <c r="H394" s="1266">
        <f>+H395+H405+H427+H433+H439+H450</f>
        <v>0</v>
      </c>
      <c r="I394" s="1266">
        <f>+I395+I405+I427+I433+I439+I450</f>
        <v>0</v>
      </c>
      <c r="J394" s="1266">
        <f t="shared" si="45"/>
        <v>0</v>
      </c>
      <c r="K394" s="1266">
        <f>+K395+K405+K427+K433+K439+K450</f>
        <v>0</v>
      </c>
      <c r="L394" s="1266">
        <f>+L395+L405+L427+L433+L439+L450</f>
        <v>0</v>
      </c>
      <c r="M394" s="1267">
        <f t="shared" si="46"/>
        <v>0</v>
      </c>
      <c r="N394" s="1268">
        <f t="shared" si="47"/>
        <v>0</v>
      </c>
      <c r="P394" s="1261"/>
      <c r="Q394" s="1261"/>
      <c r="R394" s="1261"/>
      <c r="S394" s="1261"/>
      <c r="T394" s="1261"/>
      <c r="U394" s="1261"/>
      <c r="V394" s="1261"/>
      <c r="W394" s="1261"/>
    </row>
    <row r="395" spans="1:23" s="1269" customFormat="1" x14ac:dyDescent="0.25">
      <c r="A395" s="1253"/>
      <c r="B395" s="1262">
        <v>8110</v>
      </c>
      <c r="C395" s="1263">
        <v>4310</v>
      </c>
      <c r="D395" s="1264"/>
      <c r="E395" s="1264"/>
      <c r="F395" s="1264"/>
      <c r="G395" s="1265" t="s">
        <v>1388</v>
      </c>
      <c r="H395" s="1266">
        <f>+H396+H400</f>
        <v>0</v>
      </c>
      <c r="I395" s="1266">
        <f>+I396+I400</f>
        <v>0</v>
      </c>
      <c r="J395" s="1266">
        <f t="shared" si="45"/>
        <v>0</v>
      </c>
      <c r="K395" s="1266">
        <f>+K396+K400</f>
        <v>0</v>
      </c>
      <c r="L395" s="1266">
        <f>+L396+L400</f>
        <v>0</v>
      </c>
      <c r="M395" s="1267">
        <f t="shared" si="46"/>
        <v>0</v>
      </c>
      <c r="N395" s="1268">
        <f t="shared" si="47"/>
        <v>0</v>
      </c>
      <c r="P395" s="1261"/>
      <c r="Q395" s="1261"/>
      <c r="R395" s="1261"/>
      <c r="S395" s="1261"/>
      <c r="T395" s="1261"/>
      <c r="U395" s="1261"/>
      <c r="V395" s="1261"/>
      <c r="W395" s="1261"/>
    </row>
    <row r="396" spans="1:23" s="1269" customFormat="1" ht="18" x14ac:dyDescent="0.25">
      <c r="A396" s="1253"/>
      <c r="B396" s="1262">
        <v>8110</v>
      </c>
      <c r="C396" s="1263">
        <v>4311</v>
      </c>
      <c r="D396" s="1264"/>
      <c r="E396" s="1264"/>
      <c r="F396" s="1264"/>
      <c r="G396" s="1265" t="s">
        <v>1321</v>
      </c>
      <c r="H396" s="1266">
        <f>SUM(H397)</f>
        <v>0</v>
      </c>
      <c r="I396" s="1266">
        <f>SUM(I397)</f>
        <v>0</v>
      </c>
      <c r="J396" s="1266">
        <f t="shared" ref="J396:J459" si="52">H396+I396</f>
        <v>0</v>
      </c>
      <c r="K396" s="1266">
        <f>SUM(K397)</f>
        <v>0</v>
      </c>
      <c r="L396" s="1266">
        <f>SUM(L397)</f>
        <v>0</v>
      </c>
      <c r="M396" s="1267">
        <f t="shared" ref="M396:M459" si="53">IFERROR(L396/J396*100,0)</f>
        <v>0</v>
      </c>
      <c r="N396" s="1268">
        <f t="shared" ref="N396:N459" si="54">L396-J396</f>
        <v>0</v>
      </c>
      <c r="P396" s="1261"/>
      <c r="Q396" s="1261"/>
      <c r="R396" s="1261"/>
      <c r="S396" s="1261"/>
      <c r="T396" s="1261"/>
      <c r="U396" s="1261"/>
      <c r="V396" s="1261"/>
      <c r="W396" s="1261"/>
    </row>
    <row r="397" spans="1:23" s="1269" customFormat="1" ht="18" x14ac:dyDescent="0.25">
      <c r="A397" s="1253"/>
      <c r="B397" s="1270">
        <v>8110</v>
      </c>
      <c r="C397" s="1271">
        <v>4311</v>
      </c>
      <c r="D397" s="1272">
        <v>1</v>
      </c>
      <c r="E397" s="1272"/>
      <c r="F397" s="1272"/>
      <c r="G397" s="1273" t="s">
        <v>1321</v>
      </c>
      <c r="H397" s="1274">
        <f>SUM(H398)</f>
        <v>0</v>
      </c>
      <c r="I397" s="1274">
        <f>SUM(I398)</f>
        <v>0</v>
      </c>
      <c r="J397" s="1274">
        <f t="shared" si="52"/>
        <v>0</v>
      </c>
      <c r="K397" s="1274">
        <f>SUM(K398)</f>
        <v>0</v>
      </c>
      <c r="L397" s="1274">
        <f>SUM(L398)</f>
        <v>0</v>
      </c>
      <c r="M397" s="1275">
        <f t="shared" si="53"/>
        <v>0</v>
      </c>
      <c r="N397" s="1276">
        <f t="shared" si="54"/>
        <v>0</v>
      </c>
      <c r="P397" s="1261"/>
      <c r="Q397" s="1261"/>
      <c r="R397" s="1261"/>
      <c r="S397" s="1261"/>
      <c r="T397" s="1261"/>
      <c r="U397" s="1261"/>
      <c r="V397" s="1261"/>
      <c r="W397" s="1261"/>
    </row>
    <row r="398" spans="1:23" s="1269" customFormat="1" x14ac:dyDescent="0.25">
      <c r="A398" s="1253"/>
      <c r="B398" s="1277">
        <v>8110</v>
      </c>
      <c r="C398" s="1278">
        <v>4311</v>
      </c>
      <c r="D398" s="1279">
        <v>1</v>
      </c>
      <c r="E398" s="1279">
        <v>1</v>
      </c>
      <c r="F398" s="1279"/>
      <c r="G398" s="1280" t="s">
        <v>1389</v>
      </c>
      <c r="H398" s="1281">
        <f>SUM(H399:H399)</f>
        <v>0</v>
      </c>
      <c r="I398" s="1281">
        <f>SUM(I399:I399)</f>
        <v>0</v>
      </c>
      <c r="J398" s="1281">
        <f t="shared" si="52"/>
        <v>0</v>
      </c>
      <c r="K398" s="1281">
        <f>SUM(K399:K399)</f>
        <v>0</v>
      </c>
      <c r="L398" s="1281">
        <f>SUM(L399:L399)</f>
        <v>0</v>
      </c>
      <c r="M398" s="1282">
        <f t="shared" si="53"/>
        <v>0</v>
      </c>
      <c r="N398" s="1283">
        <f t="shared" si="54"/>
        <v>0</v>
      </c>
      <c r="P398" s="1261"/>
      <c r="Q398" s="1261"/>
      <c r="R398" s="1261"/>
      <c r="S398" s="1261"/>
      <c r="T398" s="1261"/>
      <c r="U398" s="1261"/>
      <c r="V398" s="1261"/>
      <c r="W398" s="1261"/>
    </row>
    <row r="399" spans="1:23" s="1269" customFormat="1" x14ac:dyDescent="0.25">
      <c r="A399" s="1253"/>
      <c r="B399" s="1284">
        <v>8110</v>
      </c>
      <c r="C399" s="1285">
        <v>4311</v>
      </c>
      <c r="D399" s="1286">
        <v>1</v>
      </c>
      <c r="E399" s="1286">
        <v>1</v>
      </c>
      <c r="F399" s="1286">
        <v>1</v>
      </c>
      <c r="G399" s="1287" t="s">
        <v>1389</v>
      </c>
      <c r="H399" s="1288"/>
      <c r="I399" s="1288"/>
      <c r="J399" s="1288">
        <f t="shared" si="52"/>
        <v>0</v>
      </c>
      <c r="K399" s="1288"/>
      <c r="L399" s="1288"/>
      <c r="M399" s="1289">
        <f t="shared" si="53"/>
        <v>0</v>
      </c>
      <c r="N399" s="1290">
        <f t="shared" si="54"/>
        <v>0</v>
      </c>
      <c r="P399" s="1261"/>
      <c r="Q399" s="1261"/>
      <c r="R399" s="1261"/>
      <c r="S399" s="1261"/>
      <c r="T399" s="1261"/>
      <c r="U399" s="1261"/>
      <c r="V399" s="1261"/>
      <c r="W399" s="1261"/>
    </row>
    <row r="400" spans="1:23" s="1269" customFormat="1" x14ac:dyDescent="0.25">
      <c r="A400" s="1253"/>
      <c r="B400" s="1262">
        <v>8110</v>
      </c>
      <c r="C400" s="1263">
        <v>4319</v>
      </c>
      <c r="D400" s="1264"/>
      <c r="E400" s="1264"/>
      <c r="F400" s="1264"/>
      <c r="G400" s="1265" t="s">
        <v>1322</v>
      </c>
      <c r="H400" s="1266">
        <f t="shared" ref="H400:I402" si="55">SUM(H401)</f>
        <v>0</v>
      </c>
      <c r="I400" s="1266">
        <f t="shared" si="55"/>
        <v>0</v>
      </c>
      <c r="J400" s="1266">
        <f t="shared" si="52"/>
        <v>0</v>
      </c>
      <c r="K400" s="1266">
        <f t="shared" ref="K400:L402" si="56">SUM(K401)</f>
        <v>0</v>
      </c>
      <c r="L400" s="1266">
        <f t="shared" si="56"/>
        <v>0</v>
      </c>
      <c r="M400" s="1267">
        <f t="shared" si="53"/>
        <v>0</v>
      </c>
      <c r="N400" s="1268">
        <f t="shared" si="54"/>
        <v>0</v>
      </c>
      <c r="P400" s="1261"/>
      <c r="Q400" s="1261"/>
      <c r="R400" s="1261"/>
      <c r="S400" s="1261"/>
      <c r="T400" s="1261"/>
      <c r="U400" s="1261"/>
      <c r="V400" s="1261"/>
      <c r="W400" s="1261"/>
    </row>
    <row r="401" spans="1:23" s="1269" customFormat="1" x14ac:dyDescent="0.25">
      <c r="A401" s="1253"/>
      <c r="B401" s="1270">
        <v>8110</v>
      </c>
      <c r="C401" s="1271">
        <v>4319</v>
      </c>
      <c r="D401" s="1272">
        <v>1</v>
      </c>
      <c r="E401" s="1272"/>
      <c r="F401" s="1272"/>
      <c r="G401" s="1273" t="s">
        <v>1322</v>
      </c>
      <c r="H401" s="1274">
        <f t="shared" si="55"/>
        <v>0</v>
      </c>
      <c r="I401" s="1274">
        <f t="shared" si="55"/>
        <v>0</v>
      </c>
      <c r="J401" s="1274">
        <f t="shared" si="52"/>
        <v>0</v>
      </c>
      <c r="K401" s="1274">
        <f t="shared" si="56"/>
        <v>0</v>
      </c>
      <c r="L401" s="1274">
        <f t="shared" si="56"/>
        <v>0</v>
      </c>
      <c r="M401" s="1275">
        <f t="shared" si="53"/>
        <v>0</v>
      </c>
      <c r="N401" s="1276">
        <f t="shared" si="54"/>
        <v>0</v>
      </c>
      <c r="P401" s="1261"/>
      <c r="Q401" s="1261"/>
      <c r="R401" s="1261"/>
      <c r="S401" s="1261"/>
      <c r="T401" s="1261"/>
      <c r="U401" s="1261"/>
      <c r="V401" s="1261"/>
      <c r="W401" s="1261"/>
    </row>
    <row r="402" spans="1:23" s="1269" customFormat="1" x14ac:dyDescent="0.25">
      <c r="A402" s="1253"/>
      <c r="B402" s="1277">
        <v>8110</v>
      </c>
      <c r="C402" s="1278">
        <v>4319</v>
      </c>
      <c r="D402" s="1279">
        <v>1</v>
      </c>
      <c r="E402" s="1279">
        <v>1</v>
      </c>
      <c r="F402" s="1279"/>
      <c r="G402" s="1280" t="s">
        <v>1322</v>
      </c>
      <c r="H402" s="1281">
        <f t="shared" si="55"/>
        <v>0</v>
      </c>
      <c r="I402" s="1281">
        <f t="shared" si="55"/>
        <v>0</v>
      </c>
      <c r="J402" s="1281">
        <f t="shared" si="52"/>
        <v>0</v>
      </c>
      <c r="K402" s="1281">
        <f t="shared" si="56"/>
        <v>0</v>
      </c>
      <c r="L402" s="1281">
        <f t="shared" si="56"/>
        <v>0</v>
      </c>
      <c r="M402" s="1282">
        <f t="shared" si="53"/>
        <v>0</v>
      </c>
      <c r="N402" s="1283">
        <f t="shared" si="54"/>
        <v>0</v>
      </c>
      <c r="P402" s="1261"/>
      <c r="Q402" s="1261"/>
      <c r="R402" s="1261"/>
      <c r="S402" s="1261"/>
      <c r="T402" s="1261"/>
      <c r="U402" s="1261"/>
      <c r="V402" s="1261"/>
      <c r="W402" s="1261"/>
    </row>
    <row r="403" spans="1:23" s="1269" customFormat="1" x14ac:dyDescent="0.25">
      <c r="A403" s="1253"/>
      <c r="B403" s="1284">
        <v>8110</v>
      </c>
      <c r="C403" s="1285">
        <v>4319</v>
      </c>
      <c r="D403" s="1286">
        <v>1</v>
      </c>
      <c r="E403" s="1286">
        <v>1</v>
      </c>
      <c r="F403" s="1286">
        <v>1</v>
      </c>
      <c r="G403" s="1287" t="s">
        <v>1322</v>
      </c>
      <c r="H403" s="1288"/>
      <c r="I403" s="1288"/>
      <c r="J403" s="1288">
        <f t="shared" si="52"/>
        <v>0</v>
      </c>
      <c r="K403" s="1288"/>
      <c r="L403" s="1288"/>
      <c r="M403" s="1289">
        <f t="shared" si="53"/>
        <v>0</v>
      </c>
      <c r="N403" s="1290">
        <f t="shared" si="54"/>
        <v>0</v>
      </c>
      <c r="P403" s="1261"/>
      <c r="Q403" s="1261"/>
      <c r="R403" s="1261"/>
      <c r="S403" s="1261"/>
      <c r="T403" s="1261"/>
      <c r="U403" s="1261"/>
      <c r="V403" s="1261"/>
      <c r="W403" s="1261"/>
    </row>
    <row r="404" spans="1:23" s="1269" customFormat="1" x14ac:dyDescent="0.25">
      <c r="A404" s="1253"/>
      <c r="B404" s="1296" t="s">
        <v>1205</v>
      </c>
      <c r="C404" s="1297"/>
      <c r="D404" s="1298"/>
      <c r="E404" s="1298"/>
      <c r="F404" s="1298"/>
      <c r="G404" s="1299"/>
      <c r="H404" s="1266">
        <f>+H400+H396</f>
        <v>0</v>
      </c>
      <c r="I404" s="1266">
        <f>+I400+I396</f>
        <v>0</v>
      </c>
      <c r="J404" s="1266">
        <f t="shared" si="52"/>
        <v>0</v>
      </c>
      <c r="K404" s="1266">
        <f>+K400+K396</f>
        <v>0</v>
      </c>
      <c r="L404" s="1266">
        <f>+L400+L396</f>
        <v>0</v>
      </c>
      <c r="M404" s="1267">
        <f t="shared" si="53"/>
        <v>0</v>
      </c>
      <c r="N404" s="1268">
        <f t="shared" si="54"/>
        <v>0</v>
      </c>
      <c r="P404" s="1261"/>
      <c r="Q404" s="1261"/>
      <c r="R404" s="1261"/>
      <c r="S404" s="1261"/>
      <c r="T404" s="1261"/>
      <c r="U404" s="1261"/>
      <c r="V404" s="1261"/>
      <c r="W404" s="1261"/>
    </row>
    <row r="405" spans="1:23" s="1269" customFormat="1" x14ac:dyDescent="0.25">
      <c r="A405" s="1253"/>
      <c r="B405" s="1262">
        <v>8110</v>
      </c>
      <c r="C405" s="1263">
        <v>4320</v>
      </c>
      <c r="D405" s="1264"/>
      <c r="E405" s="1264"/>
      <c r="F405" s="1264"/>
      <c r="G405" s="1265" t="s">
        <v>221</v>
      </c>
      <c r="H405" s="1266">
        <f>+H406+H410+H414+H418+H422</f>
        <v>0</v>
      </c>
      <c r="I405" s="1266">
        <f>+I406+I410+I414+I418+I422</f>
        <v>0</v>
      </c>
      <c r="J405" s="1266">
        <f t="shared" si="52"/>
        <v>0</v>
      </c>
      <c r="K405" s="1266">
        <f>+K406+K410+K414+K418+K422</f>
        <v>0</v>
      </c>
      <c r="L405" s="1266">
        <f>+L406+L410+L414+L418+L422</f>
        <v>0</v>
      </c>
      <c r="M405" s="1267">
        <f t="shared" si="53"/>
        <v>0</v>
      </c>
      <c r="N405" s="1268">
        <f t="shared" si="54"/>
        <v>0</v>
      </c>
      <c r="P405" s="1261"/>
      <c r="Q405" s="1261"/>
      <c r="R405" s="1261"/>
      <c r="S405" s="1261"/>
      <c r="T405" s="1261"/>
      <c r="U405" s="1261"/>
      <c r="V405" s="1261"/>
      <c r="W405" s="1261"/>
    </row>
    <row r="406" spans="1:23" s="1269" customFormat="1" ht="18" x14ac:dyDescent="0.25">
      <c r="A406" s="1253"/>
      <c r="B406" s="1262">
        <v>8110</v>
      </c>
      <c r="C406" s="1263">
        <v>4321</v>
      </c>
      <c r="D406" s="1264"/>
      <c r="E406" s="1264"/>
      <c r="F406" s="1264"/>
      <c r="G406" s="1265" t="s">
        <v>1390</v>
      </c>
      <c r="H406" s="1266">
        <f t="shared" ref="H406:I408" si="57">SUM(H407)</f>
        <v>0</v>
      </c>
      <c r="I406" s="1266">
        <f t="shared" si="57"/>
        <v>0</v>
      </c>
      <c r="J406" s="1266">
        <f t="shared" si="52"/>
        <v>0</v>
      </c>
      <c r="K406" s="1266">
        <f t="shared" ref="K406:L408" si="58">SUM(K407)</f>
        <v>0</v>
      </c>
      <c r="L406" s="1266">
        <f t="shared" si="58"/>
        <v>0</v>
      </c>
      <c r="M406" s="1267">
        <f t="shared" si="53"/>
        <v>0</v>
      </c>
      <c r="N406" s="1268">
        <f t="shared" si="54"/>
        <v>0</v>
      </c>
      <c r="P406" s="1261"/>
      <c r="Q406" s="1261"/>
      <c r="R406" s="1261"/>
      <c r="S406" s="1261"/>
      <c r="T406" s="1261"/>
      <c r="U406" s="1261"/>
      <c r="V406" s="1261"/>
      <c r="W406" s="1261"/>
    </row>
    <row r="407" spans="1:23" s="1269" customFormat="1" ht="18" x14ac:dyDescent="0.25">
      <c r="A407" s="1253"/>
      <c r="B407" s="1270">
        <v>8110</v>
      </c>
      <c r="C407" s="1271">
        <v>4321</v>
      </c>
      <c r="D407" s="1272">
        <v>1</v>
      </c>
      <c r="E407" s="1272"/>
      <c r="F407" s="1272"/>
      <c r="G407" s="1273" t="s">
        <v>1390</v>
      </c>
      <c r="H407" s="1274">
        <f t="shared" si="57"/>
        <v>0</v>
      </c>
      <c r="I407" s="1274">
        <f t="shared" si="57"/>
        <v>0</v>
      </c>
      <c r="J407" s="1274">
        <f t="shared" si="52"/>
        <v>0</v>
      </c>
      <c r="K407" s="1274">
        <f t="shared" si="58"/>
        <v>0</v>
      </c>
      <c r="L407" s="1274">
        <f t="shared" si="58"/>
        <v>0</v>
      </c>
      <c r="M407" s="1275">
        <f t="shared" si="53"/>
        <v>0</v>
      </c>
      <c r="N407" s="1276">
        <f t="shared" si="54"/>
        <v>0</v>
      </c>
      <c r="P407" s="1261"/>
      <c r="Q407" s="1261"/>
      <c r="R407" s="1261"/>
      <c r="S407" s="1261"/>
      <c r="T407" s="1261"/>
      <c r="U407" s="1261"/>
      <c r="V407" s="1261"/>
      <c r="W407" s="1261"/>
    </row>
    <row r="408" spans="1:23" s="1269" customFormat="1" x14ac:dyDescent="0.25">
      <c r="A408" s="1253"/>
      <c r="B408" s="1277">
        <v>8110</v>
      </c>
      <c r="C408" s="1278">
        <v>4321</v>
      </c>
      <c r="D408" s="1279">
        <v>1</v>
      </c>
      <c r="E408" s="1279">
        <v>1</v>
      </c>
      <c r="F408" s="1279"/>
      <c r="G408" s="1280" t="s">
        <v>1390</v>
      </c>
      <c r="H408" s="1281">
        <f t="shared" si="57"/>
        <v>0</v>
      </c>
      <c r="I408" s="1281">
        <f t="shared" si="57"/>
        <v>0</v>
      </c>
      <c r="J408" s="1281">
        <f t="shared" si="52"/>
        <v>0</v>
      </c>
      <c r="K408" s="1281">
        <f t="shared" si="58"/>
        <v>0</v>
      </c>
      <c r="L408" s="1281">
        <f t="shared" si="58"/>
        <v>0</v>
      </c>
      <c r="M408" s="1282">
        <f t="shared" si="53"/>
        <v>0</v>
      </c>
      <c r="N408" s="1283">
        <f t="shared" si="54"/>
        <v>0</v>
      </c>
      <c r="P408" s="1261"/>
      <c r="Q408" s="1261"/>
      <c r="R408" s="1261"/>
      <c r="S408" s="1261"/>
      <c r="T408" s="1261"/>
      <c r="U408" s="1261"/>
      <c r="V408" s="1261"/>
      <c r="W408" s="1261"/>
    </row>
    <row r="409" spans="1:23" s="1269" customFormat="1" x14ac:dyDescent="0.25">
      <c r="A409" s="1253"/>
      <c r="B409" s="1284">
        <v>8110</v>
      </c>
      <c r="C409" s="1285">
        <v>4321</v>
      </c>
      <c r="D409" s="1286">
        <v>1</v>
      </c>
      <c r="E409" s="1286">
        <v>1</v>
      </c>
      <c r="F409" s="1286">
        <v>1</v>
      </c>
      <c r="G409" s="1287" t="s">
        <v>1390</v>
      </c>
      <c r="H409" s="1288"/>
      <c r="I409" s="1288"/>
      <c r="J409" s="1288">
        <f t="shared" si="52"/>
        <v>0</v>
      </c>
      <c r="K409" s="1288"/>
      <c r="L409" s="1288"/>
      <c r="M409" s="1289">
        <f t="shared" si="53"/>
        <v>0</v>
      </c>
      <c r="N409" s="1290">
        <f t="shared" si="54"/>
        <v>0</v>
      </c>
      <c r="P409" s="1261"/>
      <c r="Q409" s="1261"/>
      <c r="R409" s="1261"/>
      <c r="S409" s="1261"/>
      <c r="T409" s="1261"/>
      <c r="U409" s="1261"/>
      <c r="V409" s="1261"/>
      <c r="W409" s="1261"/>
    </row>
    <row r="410" spans="1:23" s="1269" customFormat="1" ht="18" x14ac:dyDescent="0.25">
      <c r="A410" s="1253"/>
      <c r="B410" s="1262">
        <v>8110</v>
      </c>
      <c r="C410" s="1263">
        <v>4322</v>
      </c>
      <c r="D410" s="1264"/>
      <c r="E410" s="1264"/>
      <c r="F410" s="1264"/>
      <c r="G410" s="1265" t="s">
        <v>1391</v>
      </c>
      <c r="H410" s="1266">
        <f t="shared" ref="H410:I412" si="59">SUM(H411)</f>
        <v>0</v>
      </c>
      <c r="I410" s="1266">
        <f t="shared" si="59"/>
        <v>0</v>
      </c>
      <c r="J410" s="1266">
        <f t="shared" si="52"/>
        <v>0</v>
      </c>
      <c r="K410" s="1266">
        <f t="shared" ref="K410:L412" si="60">SUM(K411)</f>
        <v>0</v>
      </c>
      <c r="L410" s="1266">
        <f t="shared" si="60"/>
        <v>0</v>
      </c>
      <c r="M410" s="1267">
        <f t="shared" si="53"/>
        <v>0</v>
      </c>
      <c r="N410" s="1268">
        <f t="shared" si="54"/>
        <v>0</v>
      </c>
      <c r="P410" s="1261"/>
      <c r="Q410" s="1261"/>
      <c r="R410" s="1261"/>
      <c r="S410" s="1261"/>
      <c r="T410" s="1261"/>
      <c r="U410" s="1261"/>
      <c r="V410" s="1261"/>
      <c r="W410" s="1261"/>
    </row>
    <row r="411" spans="1:23" s="1269" customFormat="1" ht="18" x14ac:dyDescent="0.25">
      <c r="A411" s="1253"/>
      <c r="B411" s="1270">
        <v>8110</v>
      </c>
      <c r="C411" s="1271">
        <v>4322</v>
      </c>
      <c r="D411" s="1272">
        <v>1</v>
      </c>
      <c r="E411" s="1272"/>
      <c r="F411" s="1272"/>
      <c r="G411" s="1273" t="s">
        <v>1391</v>
      </c>
      <c r="H411" s="1274">
        <f t="shared" si="59"/>
        <v>0</v>
      </c>
      <c r="I411" s="1274">
        <f t="shared" si="59"/>
        <v>0</v>
      </c>
      <c r="J411" s="1274">
        <f t="shared" si="52"/>
        <v>0</v>
      </c>
      <c r="K411" s="1274">
        <f t="shared" si="60"/>
        <v>0</v>
      </c>
      <c r="L411" s="1274">
        <f t="shared" si="60"/>
        <v>0</v>
      </c>
      <c r="M411" s="1275">
        <f t="shared" si="53"/>
        <v>0</v>
      </c>
      <c r="N411" s="1276">
        <f t="shared" si="54"/>
        <v>0</v>
      </c>
      <c r="P411" s="1261"/>
      <c r="Q411" s="1261"/>
      <c r="R411" s="1261"/>
      <c r="S411" s="1261"/>
      <c r="T411" s="1261"/>
      <c r="U411" s="1261"/>
      <c r="V411" s="1261"/>
      <c r="W411" s="1261"/>
    </row>
    <row r="412" spans="1:23" s="1269" customFormat="1" x14ac:dyDescent="0.25">
      <c r="A412" s="1253"/>
      <c r="B412" s="1277">
        <v>8110</v>
      </c>
      <c r="C412" s="1278">
        <v>4322</v>
      </c>
      <c r="D412" s="1279">
        <v>1</v>
      </c>
      <c r="E412" s="1279">
        <v>1</v>
      </c>
      <c r="F412" s="1279"/>
      <c r="G412" s="1280" t="s">
        <v>1391</v>
      </c>
      <c r="H412" s="1281">
        <f t="shared" si="59"/>
        <v>0</v>
      </c>
      <c r="I412" s="1281">
        <f t="shared" si="59"/>
        <v>0</v>
      </c>
      <c r="J412" s="1281">
        <f t="shared" si="52"/>
        <v>0</v>
      </c>
      <c r="K412" s="1281">
        <f t="shared" si="60"/>
        <v>0</v>
      </c>
      <c r="L412" s="1281">
        <f t="shared" si="60"/>
        <v>0</v>
      </c>
      <c r="M412" s="1282">
        <f t="shared" si="53"/>
        <v>0</v>
      </c>
      <c r="N412" s="1283">
        <f t="shared" si="54"/>
        <v>0</v>
      </c>
      <c r="P412" s="1261"/>
      <c r="Q412" s="1261"/>
      <c r="R412" s="1261"/>
      <c r="S412" s="1261"/>
      <c r="T412" s="1261"/>
      <c r="U412" s="1261"/>
      <c r="V412" s="1261"/>
      <c r="W412" s="1261"/>
    </row>
    <row r="413" spans="1:23" s="1269" customFormat="1" x14ac:dyDescent="0.25">
      <c r="A413" s="1253"/>
      <c r="B413" s="1284">
        <v>8110</v>
      </c>
      <c r="C413" s="1285">
        <v>4322</v>
      </c>
      <c r="D413" s="1286">
        <v>1</v>
      </c>
      <c r="E413" s="1286">
        <v>1</v>
      </c>
      <c r="F413" s="1286">
        <v>1</v>
      </c>
      <c r="G413" s="1287" t="s">
        <v>1391</v>
      </c>
      <c r="H413" s="1288"/>
      <c r="I413" s="1288"/>
      <c r="J413" s="1288">
        <f t="shared" si="52"/>
        <v>0</v>
      </c>
      <c r="K413" s="1288"/>
      <c r="L413" s="1288"/>
      <c r="M413" s="1289">
        <f t="shared" si="53"/>
        <v>0</v>
      </c>
      <c r="N413" s="1290">
        <f t="shared" si="54"/>
        <v>0</v>
      </c>
      <c r="P413" s="1261"/>
      <c r="Q413" s="1261"/>
      <c r="R413" s="1261"/>
      <c r="S413" s="1261"/>
      <c r="T413" s="1261"/>
      <c r="U413" s="1261"/>
      <c r="V413" s="1261"/>
      <c r="W413" s="1261"/>
    </row>
    <row r="414" spans="1:23" s="1269" customFormat="1" ht="18" x14ac:dyDescent="0.25">
      <c r="A414" s="1253"/>
      <c r="B414" s="1262">
        <v>8110</v>
      </c>
      <c r="C414" s="1263">
        <v>4323</v>
      </c>
      <c r="D414" s="1264"/>
      <c r="E414" s="1264"/>
      <c r="F414" s="1264"/>
      <c r="G414" s="1265" t="s">
        <v>1392</v>
      </c>
      <c r="H414" s="1266">
        <f t="shared" ref="H414:I416" si="61">SUM(H415)</f>
        <v>0</v>
      </c>
      <c r="I414" s="1266">
        <f t="shared" si="61"/>
        <v>0</v>
      </c>
      <c r="J414" s="1266">
        <f t="shared" si="52"/>
        <v>0</v>
      </c>
      <c r="K414" s="1266">
        <f t="shared" ref="K414:L416" si="62">SUM(K415)</f>
        <v>0</v>
      </c>
      <c r="L414" s="1266">
        <f t="shared" si="62"/>
        <v>0</v>
      </c>
      <c r="M414" s="1267">
        <f t="shared" si="53"/>
        <v>0</v>
      </c>
      <c r="N414" s="1268">
        <f t="shared" si="54"/>
        <v>0</v>
      </c>
      <c r="P414" s="1261"/>
      <c r="Q414" s="1261"/>
      <c r="R414" s="1261"/>
      <c r="S414" s="1261"/>
      <c r="T414" s="1261"/>
      <c r="U414" s="1261"/>
      <c r="V414" s="1261"/>
      <c r="W414" s="1261"/>
    </row>
    <row r="415" spans="1:23" s="1269" customFormat="1" ht="18" x14ac:dyDescent="0.25">
      <c r="A415" s="1253"/>
      <c r="B415" s="1270">
        <v>8110</v>
      </c>
      <c r="C415" s="1271">
        <v>4323</v>
      </c>
      <c r="D415" s="1272">
        <v>1</v>
      </c>
      <c r="E415" s="1272"/>
      <c r="F415" s="1272"/>
      <c r="G415" s="1273" t="s">
        <v>1392</v>
      </c>
      <c r="H415" s="1274">
        <f t="shared" si="61"/>
        <v>0</v>
      </c>
      <c r="I415" s="1274">
        <f t="shared" si="61"/>
        <v>0</v>
      </c>
      <c r="J415" s="1274">
        <f t="shared" si="52"/>
        <v>0</v>
      </c>
      <c r="K415" s="1274">
        <f t="shared" si="62"/>
        <v>0</v>
      </c>
      <c r="L415" s="1274">
        <f t="shared" si="62"/>
        <v>0</v>
      </c>
      <c r="M415" s="1275">
        <f t="shared" si="53"/>
        <v>0</v>
      </c>
      <c r="N415" s="1276">
        <f t="shared" si="54"/>
        <v>0</v>
      </c>
      <c r="P415" s="1261"/>
      <c r="Q415" s="1261"/>
      <c r="R415" s="1261"/>
      <c r="S415" s="1261"/>
      <c r="T415" s="1261"/>
      <c r="U415" s="1261"/>
      <c r="V415" s="1261"/>
      <c r="W415" s="1261"/>
    </row>
    <row r="416" spans="1:23" s="1269" customFormat="1" ht="18" x14ac:dyDescent="0.25">
      <c r="A416" s="1253"/>
      <c r="B416" s="1277">
        <v>8110</v>
      </c>
      <c r="C416" s="1278">
        <v>4323</v>
      </c>
      <c r="D416" s="1279">
        <v>1</v>
      </c>
      <c r="E416" s="1279">
        <v>1</v>
      </c>
      <c r="F416" s="1279"/>
      <c r="G416" s="1280" t="s">
        <v>1392</v>
      </c>
      <c r="H416" s="1281">
        <f t="shared" si="61"/>
        <v>0</v>
      </c>
      <c r="I416" s="1281">
        <f t="shared" si="61"/>
        <v>0</v>
      </c>
      <c r="J416" s="1281">
        <f t="shared" si="52"/>
        <v>0</v>
      </c>
      <c r="K416" s="1281">
        <f t="shared" si="62"/>
        <v>0</v>
      </c>
      <c r="L416" s="1281">
        <f t="shared" si="62"/>
        <v>0</v>
      </c>
      <c r="M416" s="1282">
        <f t="shared" si="53"/>
        <v>0</v>
      </c>
      <c r="N416" s="1283">
        <f t="shared" si="54"/>
        <v>0</v>
      </c>
      <c r="P416" s="1261"/>
      <c r="Q416" s="1261"/>
      <c r="R416" s="1261"/>
      <c r="S416" s="1261"/>
      <c r="T416" s="1261"/>
      <c r="U416" s="1261"/>
      <c r="V416" s="1261"/>
      <c r="W416" s="1261"/>
    </row>
    <row r="417" spans="1:23" s="1269" customFormat="1" ht="18" x14ac:dyDescent="0.25">
      <c r="A417" s="1253"/>
      <c r="B417" s="1284">
        <v>8110</v>
      </c>
      <c r="C417" s="1285">
        <v>4323</v>
      </c>
      <c r="D417" s="1286">
        <v>1</v>
      </c>
      <c r="E417" s="1286">
        <v>1</v>
      </c>
      <c r="F417" s="1286">
        <v>1</v>
      </c>
      <c r="G417" s="1287" t="s">
        <v>1392</v>
      </c>
      <c r="H417" s="1288"/>
      <c r="I417" s="1288"/>
      <c r="J417" s="1288">
        <f t="shared" si="52"/>
        <v>0</v>
      </c>
      <c r="K417" s="1288"/>
      <c r="L417" s="1288"/>
      <c r="M417" s="1289">
        <f t="shared" si="53"/>
        <v>0</v>
      </c>
      <c r="N417" s="1290">
        <f t="shared" si="54"/>
        <v>0</v>
      </c>
      <c r="P417" s="1261"/>
      <c r="Q417" s="1261"/>
      <c r="R417" s="1261"/>
      <c r="S417" s="1261"/>
      <c r="T417" s="1261"/>
      <c r="U417" s="1261"/>
      <c r="V417" s="1261"/>
      <c r="W417" s="1261"/>
    </row>
    <row r="418" spans="1:23" s="1269" customFormat="1" ht="18" x14ac:dyDescent="0.25">
      <c r="A418" s="1253"/>
      <c r="B418" s="1262">
        <v>8110</v>
      </c>
      <c r="C418" s="1263">
        <v>4324</v>
      </c>
      <c r="D418" s="1264"/>
      <c r="E418" s="1264"/>
      <c r="F418" s="1264"/>
      <c r="G418" s="1265" t="s">
        <v>1393</v>
      </c>
      <c r="H418" s="1266">
        <f t="shared" ref="H418:I420" si="63">SUM(H419)</f>
        <v>0</v>
      </c>
      <c r="I418" s="1266">
        <f t="shared" si="63"/>
        <v>0</v>
      </c>
      <c r="J418" s="1266">
        <f t="shared" si="52"/>
        <v>0</v>
      </c>
      <c r="K418" s="1266">
        <f t="shared" ref="K418:L420" si="64">SUM(K419)</f>
        <v>0</v>
      </c>
      <c r="L418" s="1266">
        <f t="shared" si="64"/>
        <v>0</v>
      </c>
      <c r="M418" s="1267">
        <f t="shared" si="53"/>
        <v>0</v>
      </c>
      <c r="N418" s="1268">
        <f t="shared" si="54"/>
        <v>0</v>
      </c>
      <c r="P418" s="1261"/>
      <c r="Q418" s="1261"/>
      <c r="R418" s="1261"/>
      <c r="S418" s="1261"/>
      <c r="T418" s="1261"/>
      <c r="U418" s="1261"/>
      <c r="V418" s="1261"/>
      <c r="W418" s="1261"/>
    </row>
    <row r="419" spans="1:23" s="1269" customFormat="1" ht="18" x14ac:dyDescent="0.25">
      <c r="A419" s="1253"/>
      <c r="B419" s="1270">
        <v>8110</v>
      </c>
      <c r="C419" s="1271">
        <v>4324</v>
      </c>
      <c r="D419" s="1272">
        <v>1</v>
      </c>
      <c r="E419" s="1272"/>
      <c r="F419" s="1272"/>
      <c r="G419" s="1273" t="s">
        <v>1393</v>
      </c>
      <c r="H419" s="1274">
        <f t="shared" si="63"/>
        <v>0</v>
      </c>
      <c r="I419" s="1274">
        <f t="shared" si="63"/>
        <v>0</v>
      </c>
      <c r="J419" s="1274">
        <f t="shared" si="52"/>
        <v>0</v>
      </c>
      <c r="K419" s="1274">
        <f t="shared" si="64"/>
        <v>0</v>
      </c>
      <c r="L419" s="1274">
        <f t="shared" si="64"/>
        <v>0</v>
      </c>
      <c r="M419" s="1275">
        <f t="shared" si="53"/>
        <v>0</v>
      </c>
      <c r="N419" s="1276">
        <f t="shared" si="54"/>
        <v>0</v>
      </c>
      <c r="P419" s="1261"/>
      <c r="Q419" s="1261"/>
      <c r="R419" s="1261"/>
      <c r="S419" s="1261"/>
      <c r="T419" s="1261"/>
      <c r="U419" s="1261"/>
      <c r="V419" s="1261"/>
      <c r="W419" s="1261"/>
    </row>
    <row r="420" spans="1:23" s="1269" customFormat="1" ht="18" x14ac:dyDescent="0.25">
      <c r="A420" s="1253"/>
      <c r="B420" s="1277">
        <v>8110</v>
      </c>
      <c r="C420" s="1278">
        <v>4324</v>
      </c>
      <c r="D420" s="1279">
        <v>1</v>
      </c>
      <c r="E420" s="1279">
        <v>1</v>
      </c>
      <c r="F420" s="1279"/>
      <c r="G420" s="1280" t="s">
        <v>1393</v>
      </c>
      <c r="H420" s="1281">
        <f t="shared" si="63"/>
        <v>0</v>
      </c>
      <c r="I420" s="1281">
        <f t="shared" si="63"/>
        <v>0</v>
      </c>
      <c r="J420" s="1281">
        <f t="shared" si="52"/>
        <v>0</v>
      </c>
      <c r="K420" s="1281">
        <f t="shared" si="64"/>
        <v>0</v>
      </c>
      <c r="L420" s="1281">
        <f t="shared" si="64"/>
        <v>0</v>
      </c>
      <c r="M420" s="1282">
        <f t="shared" si="53"/>
        <v>0</v>
      </c>
      <c r="N420" s="1283">
        <f t="shared" si="54"/>
        <v>0</v>
      </c>
      <c r="P420" s="1261"/>
      <c r="Q420" s="1261"/>
      <c r="R420" s="1261"/>
      <c r="S420" s="1261"/>
      <c r="T420" s="1261"/>
      <c r="U420" s="1261"/>
      <c r="V420" s="1261"/>
      <c r="W420" s="1261"/>
    </row>
    <row r="421" spans="1:23" s="1269" customFormat="1" ht="18" x14ac:dyDescent="0.25">
      <c r="A421" s="1253"/>
      <c r="B421" s="1284">
        <v>8110</v>
      </c>
      <c r="C421" s="1285">
        <v>4324</v>
      </c>
      <c r="D421" s="1286">
        <v>1</v>
      </c>
      <c r="E421" s="1286">
        <v>1</v>
      </c>
      <c r="F421" s="1286">
        <v>1</v>
      </c>
      <c r="G421" s="1287" t="s">
        <v>1393</v>
      </c>
      <c r="H421" s="1288"/>
      <c r="I421" s="1288"/>
      <c r="J421" s="1288">
        <f t="shared" si="52"/>
        <v>0</v>
      </c>
      <c r="K421" s="1288"/>
      <c r="L421" s="1288"/>
      <c r="M421" s="1289">
        <f t="shared" si="53"/>
        <v>0</v>
      </c>
      <c r="N421" s="1290">
        <f t="shared" si="54"/>
        <v>0</v>
      </c>
      <c r="P421" s="1261"/>
      <c r="Q421" s="1261"/>
      <c r="R421" s="1261"/>
      <c r="S421" s="1261"/>
      <c r="T421" s="1261"/>
      <c r="U421" s="1261"/>
      <c r="V421" s="1261"/>
      <c r="W421" s="1261"/>
    </row>
    <row r="422" spans="1:23" s="1269" customFormat="1" ht="18" x14ac:dyDescent="0.25">
      <c r="A422" s="1253"/>
      <c r="B422" s="1262">
        <v>8110</v>
      </c>
      <c r="C422" s="1263">
        <v>4325</v>
      </c>
      <c r="D422" s="1264"/>
      <c r="E422" s="1264"/>
      <c r="F422" s="1264"/>
      <c r="G422" s="1265" t="s">
        <v>1394</v>
      </c>
      <c r="H422" s="1266">
        <f t="shared" ref="H422:I424" si="65">SUM(H423)</f>
        <v>0</v>
      </c>
      <c r="I422" s="1266">
        <f t="shared" si="65"/>
        <v>0</v>
      </c>
      <c r="J422" s="1266">
        <f t="shared" si="52"/>
        <v>0</v>
      </c>
      <c r="K422" s="1266">
        <f t="shared" ref="K422:L424" si="66">SUM(K423)</f>
        <v>0</v>
      </c>
      <c r="L422" s="1266">
        <f t="shared" si="66"/>
        <v>0</v>
      </c>
      <c r="M422" s="1267">
        <f t="shared" si="53"/>
        <v>0</v>
      </c>
      <c r="N422" s="1268">
        <f t="shared" si="54"/>
        <v>0</v>
      </c>
      <c r="P422" s="1261"/>
      <c r="Q422" s="1261"/>
      <c r="R422" s="1261"/>
      <c r="S422" s="1261"/>
      <c r="T422" s="1261"/>
      <c r="U422" s="1261"/>
      <c r="V422" s="1261"/>
      <c r="W422" s="1261"/>
    </row>
    <row r="423" spans="1:23" s="1269" customFormat="1" ht="18" x14ac:dyDescent="0.25">
      <c r="A423" s="1253"/>
      <c r="B423" s="1270">
        <v>8110</v>
      </c>
      <c r="C423" s="1271">
        <v>4325</v>
      </c>
      <c r="D423" s="1272">
        <v>1</v>
      </c>
      <c r="E423" s="1272"/>
      <c r="F423" s="1272"/>
      <c r="G423" s="1273" t="s">
        <v>1394</v>
      </c>
      <c r="H423" s="1274">
        <f t="shared" si="65"/>
        <v>0</v>
      </c>
      <c r="I423" s="1274">
        <f t="shared" si="65"/>
        <v>0</v>
      </c>
      <c r="J423" s="1274">
        <f t="shared" si="52"/>
        <v>0</v>
      </c>
      <c r="K423" s="1274">
        <f t="shared" si="66"/>
        <v>0</v>
      </c>
      <c r="L423" s="1274">
        <f t="shared" si="66"/>
        <v>0</v>
      </c>
      <c r="M423" s="1275">
        <f t="shared" si="53"/>
        <v>0</v>
      </c>
      <c r="N423" s="1276">
        <f t="shared" si="54"/>
        <v>0</v>
      </c>
      <c r="P423" s="1261"/>
      <c r="Q423" s="1261"/>
      <c r="R423" s="1261"/>
      <c r="S423" s="1261"/>
      <c r="T423" s="1261"/>
      <c r="U423" s="1261"/>
      <c r="V423" s="1261"/>
      <c r="W423" s="1261"/>
    </row>
    <row r="424" spans="1:23" s="1269" customFormat="1" ht="18" x14ac:dyDescent="0.25">
      <c r="A424" s="1253"/>
      <c r="B424" s="1277">
        <v>8110</v>
      </c>
      <c r="C424" s="1278">
        <v>4325</v>
      </c>
      <c r="D424" s="1279">
        <v>1</v>
      </c>
      <c r="E424" s="1279">
        <v>1</v>
      </c>
      <c r="F424" s="1279"/>
      <c r="G424" s="1280" t="s">
        <v>1394</v>
      </c>
      <c r="H424" s="1281">
        <f t="shared" si="65"/>
        <v>0</v>
      </c>
      <c r="I424" s="1281">
        <f t="shared" si="65"/>
        <v>0</v>
      </c>
      <c r="J424" s="1281">
        <f t="shared" si="52"/>
        <v>0</v>
      </c>
      <c r="K424" s="1281">
        <f t="shared" si="66"/>
        <v>0</v>
      </c>
      <c r="L424" s="1281">
        <f t="shared" si="66"/>
        <v>0</v>
      </c>
      <c r="M424" s="1282">
        <f t="shared" si="53"/>
        <v>0</v>
      </c>
      <c r="N424" s="1283">
        <f t="shared" si="54"/>
        <v>0</v>
      </c>
      <c r="P424" s="1261"/>
      <c r="Q424" s="1261"/>
      <c r="R424" s="1261"/>
      <c r="S424" s="1261"/>
      <c r="T424" s="1261"/>
      <c r="U424" s="1261"/>
      <c r="V424" s="1261"/>
      <c r="W424" s="1261"/>
    </row>
    <row r="425" spans="1:23" s="1269" customFormat="1" ht="18" x14ac:dyDescent="0.25">
      <c r="A425" s="1253"/>
      <c r="B425" s="1284">
        <v>8110</v>
      </c>
      <c r="C425" s="1285">
        <v>4325</v>
      </c>
      <c r="D425" s="1286">
        <v>1</v>
      </c>
      <c r="E425" s="1286">
        <v>1</v>
      </c>
      <c r="F425" s="1286">
        <v>1</v>
      </c>
      <c r="G425" s="1287" t="s">
        <v>1394</v>
      </c>
      <c r="H425" s="1288"/>
      <c r="I425" s="1288"/>
      <c r="J425" s="1288">
        <f t="shared" si="52"/>
        <v>0</v>
      </c>
      <c r="K425" s="1288"/>
      <c r="L425" s="1288"/>
      <c r="M425" s="1289">
        <f t="shared" si="53"/>
        <v>0</v>
      </c>
      <c r="N425" s="1290">
        <f t="shared" si="54"/>
        <v>0</v>
      </c>
      <c r="P425" s="1261"/>
      <c r="Q425" s="1261"/>
      <c r="R425" s="1261"/>
      <c r="S425" s="1261"/>
      <c r="T425" s="1261"/>
      <c r="U425" s="1261"/>
      <c r="V425" s="1261"/>
      <c r="W425" s="1261"/>
    </row>
    <row r="426" spans="1:23" s="1269" customFormat="1" x14ac:dyDescent="0.25">
      <c r="A426" s="1253"/>
      <c r="B426" s="1734" t="s">
        <v>1205</v>
      </c>
      <c r="C426" s="1735"/>
      <c r="D426" s="1735"/>
      <c r="E426" s="1735"/>
      <c r="F426" s="1735"/>
      <c r="G426" s="1299"/>
      <c r="H426" s="1266">
        <f>+H422+H418+H414+H410+H406</f>
        <v>0</v>
      </c>
      <c r="I426" s="1266">
        <f>+I422+I418+I414+I410+I406</f>
        <v>0</v>
      </c>
      <c r="J426" s="1266">
        <f t="shared" si="52"/>
        <v>0</v>
      </c>
      <c r="K426" s="1266">
        <f>+K422+K418+K414+K410+K406</f>
        <v>0</v>
      </c>
      <c r="L426" s="1266">
        <f>+L422+L418+L414+L410+L406</f>
        <v>0</v>
      </c>
      <c r="M426" s="1267">
        <f t="shared" si="53"/>
        <v>0</v>
      </c>
      <c r="N426" s="1268">
        <f t="shared" si="54"/>
        <v>0</v>
      </c>
      <c r="P426" s="1261"/>
      <c r="Q426" s="1261"/>
      <c r="R426" s="1261"/>
      <c r="S426" s="1261"/>
      <c r="T426" s="1261"/>
      <c r="U426" s="1261"/>
      <c r="V426" s="1261"/>
      <c r="W426" s="1261"/>
    </row>
    <row r="427" spans="1:23" s="1269" customFormat="1" ht="18" x14ac:dyDescent="0.25">
      <c r="A427" s="1253"/>
      <c r="B427" s="1262">
        <v>8110</v>
      </c>
      <c r="C427" s="1263">
        <v>4330</v>
      </c>
      <c r="D427" s="1264"/>
      <c r="E427" s="1264"/>
      <c r="F427" s="1264"/>
      <c r="G427" s="1265" t="s">
        <v>222</v>
      </c>
      <c r="H427" s="1266">
        <f>SUM(H428)</f>
        <v>0</v>
      </c>
      <c r="I427" s="1266">
        <f t="shared" ref="I427:I428" si="67">SUM(I428)</f>
        <v>0</v>
      </c>
      <c r="J427" s="1266">
        <f t="shared" si="52"/>
        <v>0</v>
      </c>
      <c r="K427" s="1266">
        <f t="shared" ref="K427:L430" si="68">SUM(K428)</f>
        <v>0</v>
      </c>
      <c r="L427" s="1266">
        <f t="shared" si="68"/>
        <v>0</v>
      </c>
      <c r="M427" s="1267">
        <f t="shared" si="53"/>
        <v>0</v>
      </c>
      <c r="N427" s="1268">
        <f t="shared" si="54"/>
        <v>0</v>
      </c>
      <c r="P427" s="1261"/>
      <c r="Q427" s="1261"/>
      <c r="R427" s="1261"/>
      <c r="S427" s="1261"/>
      <c r="T427" s="1261"/>
      <c r="U427" s="1261"/>
      <c r="V427" s="1261"/>
      <c r="W427" s="1261"/>
    </row>
    <row r="428" spans="1:23" s="1269" customFormat="1" ht="21" customHeight="1" x14ac:dyDescent="0.25">
      <c r="A428" s="1253"/>
      <c r="B428" s="1262">
        <v>8110</v>
      </c>
      <c r="C428" s="1263">
        <v>4331</v>
      </c>
      <c r="D428" s="1264"/>
      <c r="E428" s="1264"/>
      <c r="F428" s="1264"/>
      <c r="G428" s="1265" t="s">
        <v>222</v>
      </c>
      <c r="H428" s="1266">
        <f>SUM(H429)</f>
        <v>0</v>
      </c>
      <c r="I428" s="1266">
        <f t="shared" si="67"/>
        <v>0</v>
      </c>
      <c r="J428" s="1266">
        <f t="shared" si="52"/>
        <v>0</v>
      </c>
      <c r="K428" s="1266">
        <f t="shared" si="68"/>
        <v>0</v>
      </c>
      <c r="L428" s="1266">
        <f t="shared" si="68"/>
        <v>0</v>
      </c>
      <c r="M428" s="1267">
        <f t="shared" si="53"/>
        <v>0</v>
      </c>
      <c r="N428" s="1268">
        <f t="shared" si="54"/>
        <v>0</v>
      </c>
      <c r="P428" s="1261"/>
      <c r="Q428" s="1261"/>
      <c r="R428" s="1261"/>
      <c r="S428" s="1261"/>
      <c r="T428" s="1261"/>
      <c r="U428" s="1261"/>
      <c r="V428" s="1261"/>
      <c r="W428" s="1261"/>
    </row>
    <row r="429" spans="1:23" s="1269" customFormat="1" ht="18" x14ac:dyDescent="0.25">
      <c r="A429" s="1253"/>
      <c r="B429" s="1270">
        <v>8110</v>
      </c>
      <c r="C429" s="1271">
        <v>4331</v>
      </c>
      <c r="D429" s="1272">
        <v>1</v>
      </c>
      <c r="E429" s="1272"/>
      <c r="F429" s="1272"/>
      <c r="G429" s="1273" t="s">
        <v>222</v>
      </c>
      <c r="H429" s="1274">
        <f>SUM(H430)</f>
        <v>0</v>
      </c>
      <c r="I429" s="1274">
        <f>SUM(I430)</f>
        <v>0</v>
      </c>
      <c r="J429" s="1274">
        <f t="shared" si="52"/>
        <v>0</v>
      </c>
      <c r="K429" s="1274">
        <f t="shared" si="68"/>
        <v>0</v>
      </c>
      <c r="L429" s="1274">
        <f t="shared" si="68"/>
        <v>0</v>
      </c>
      <c r="M429" s="1275">
        <f t="shared" si="53"/>
        <v>0</v>
      </c>
      <c r="N429" s="1276">
        <f t="shared" si="54"/>
        <v>0</v>
      </c>
      <c r="P429" s="1261"/>
      <c r="Q429" s="1261"/>
      <c r="R429" s="1261"/>
      <c r="S429" s="1261"/>
      <c r="T429" s="1261"/>
      <c r="U429" s="1261"/>
      <c r="V429" s="1261"/>
      <c r="W429" s="1261"/>
    </row>
    <row r="430" spans="1:23" s="1269" customFormat="1" ht="18" x14ac:dyDescent="0.25">
      <c r="A430" s="1253"/>
      <c r="B430" s="1277">
        <v>8110</v>
      </c>
      <c r="C430" s="1278">
        <v>4331</v>
      </c>
      <c r="D430" s="1279">
        <v>1</v>
      </c>
      <c r="E430" s="1279">
        <v>1</v>
      </c>
      <c r="F430" s="1279"/>
      <c r="G430" s="1280" t="s">
        <v>222</v>
      </c>
      <c r="H430" s="1281">
        <f>SUM(H431)</f>
        <v>0</v>
      </c>
      <c r="I430" s="1281">
        <f>SUM(I431)</f>
        <v>0</v>
      </c>
      <c r="J430" s="1281">
        <f t="shared" si="52"/>
        <v>0</v>
      </c>
      <c r="K430" s="1281">
        <f t="shared" si="68"/>
        <v>0</v>
      </c>
      <c r="L430" s="1281">
        <f t="shared" si="68"/>
        <v>0</v>
      </c>
      <c r="M430" s="1282">
        <f t="shared" si="53"/>
        <v>0</v>
      </c>
      <c r="N430" s="1283">
        <f t="shared" si="54"/>
        <v>0</v>
      </c>
      <c r="P430" s="1261"/>
      <c r="Q430" s="1261"/>
      <c r="R430" s="1261"/>
      <c r="S430" s="1261"/>
      <c r="T430" s="1261"/>
      <c r="U430" s="1261"/>
      <c r="V430" s="1261"/>
      <c r="W430" s="1261"/>
    </row>
    <row r="431" spans="1:23" s="1269" customFormat="1" ht="18" x14ac:dyDescent="0.25">
      <c r="A431" s="1253"/>
      <c r="B431" s="1284">
        <v>8110</v>
      </c>
      <c r="C431" s="1285">
        <v>4331</v>
      </c>
      <c r="D431" s="1286">
        <v>1</v>
      </c>
      <c r="E431" s="1286">
        <v>1</v>
      </c>
      <c r="F431" s="1286">
        <v>1</v>
      </c>
      <c r="G431" s="1287" t="s">
        <v>222</v>
      </c>
      <c r="H431" s="1288"/>
      <c r="I431" s="1288"/>
      <c r="J431" s="1288">
        <f t="shared" si="52"/>
        <v>0</v>
      </c>
      <c r="K431" s="1288"/>
      <c r="L431" s="1288"/>
      <c r="M431" s="1289">
        <f t="shared" si="53"/>
        <v>0</v>
      </c>
      <c r="N431" s="1290">
        <f t="shared" si="54"/>
        <v>0</v>
      </c>
      <c r="P431" s="1261"/>
      <c r="Q431" s="1261"/>
      <c r="R431" s="1261"/>
      <c r="S431" s="1261"/>
      <c r="T431" s="1261"/>
      <c r="U431" s="1261"/>
      <c r="V431" s="1261"/>
      <c r="W431" s="1261"/>
    </row>
    <row r="432" spans="1:23" s="1269" customFormat="1" x14ac:dyDescent="0.25">
      <c r="A432" s="1253"/>
      <c r="B432" s="1734" t="s">
        <v>1205</v>
      </c>
      <c r="C432" s="1735"/>
      <c r="D432" s="1735"/>
      <c r="E432" s="1735"/>
      <c r="F432" s="1735"/>
      <c r="G432" s="1299"/>
      <c r="H432" s="1266">
        <f>H427</f>
        <v>0</v>
      </c>
      <c r="I432" s="1266">
        <f>I427</f>
        <v>0</v>
      </c>
      <c r="J432" s="1266">
        <f t="shared" si="52"/>
        <v>0</v>
      </c>
      <c r="K432" s="1266">
        <f>K427</f>
        <v>0</v>
      </c>
      <c r="L432" s="1266">
        <f>L427</f>
        <v>0</v>
      </c>
      <c r="M432" s="1267">
        <f t="shared" si="53"/>
        <v>0</v>
      </c>
      <c r="N432" s="1268">
        <f t="shared" si="54"/>
        <v>0</v>
      </c>
      <c r="P432" s="1261"/>
      <c r="Q432" s="1261"/>
      <c r="R432" s="1261"/>
      <c r="S432" s="1261"/>
      <c r="T432" s="1261"/>
      <c r="U432" s="1261"/>
      <c r="V432" s="1261"/>
      <c r="W432" s="1261"/>
    </row>
    <row r="433" spans="1:23" s="1269" customFormat="1" x14ac:dyDescent="0.25">
      <c r="A433" s="1253"/>
      <c r="B433" s="1262">
        <v>8110</v>
      </c>
      <c r="C433" s="1263">
        <v>4340</v>
      </c>
      <c r="D433" s="1264"/>
      <c r="E433" s="1264"/>
      <c r="F433" s="1264"/>
      <c r="G433" s="1265" t="s">
        <v>223</v>
      </c>
      <c r="H433" s="1266">
        <f t="shared" ref="H433:I436" si="69">SUM(H434)</f>
        <v>0</v>
      </c>
      <c r="I433" s="1266">
        <f t="shared" si="69"/>
        <v>0</v>
      </c>
      <c r="J433" s="1266">
        <f t="shared" si="52"/>
        <v>0</v>
      </c>
      <c r="K433" s="1266">
        <f t="shared" ref="K433:L436" si="70">SUM(K434)</f>
        <v>0</v>
      </c>
      <c r="L433" s="1266">
        <f t="shared" si="70"/>
        <v>0</v>
      </c>
      <c r="M433" s="1267">
        <f t="shared" si="53"/>
        <v>0</v>
      </c>
      <c r="N433" s="1268">
        <f t="shared" si="54"/>
        <v>0</v>
      </c>
      <c r="P433" s="1261"/>
      <c r="Q433" s="1261"/>
      <c r="R433" s="1261"/>
      <c r="S433" s="1261"/>
      <c r="T433" s="1261"/>
      <c r="U433" s="1261"/>
      <c r="V433" s="1261"/>
      <c r="W433" s="1261"/>
    </row>
    <row r="434" spans="1:23" s="1269" customFormat="1" x14ac:dyDescent="0.25">
      <c r="A434" s="1253"/>
      <c r="B434" s="1262">
        <v>8110</v>
      </c>
      <c r="C434" s="1263">
        <v>4341</v>
      </c>
      <c r="D434" s="1264"/>
      <c r="E434" s="1264"/>
      <c r="F434" s="1264"/>
      <c r="G434" s="1265" t="s">
        <v>1395</v>
      </c>
      <c r="H434" s="1266">
        <f t="shared" si="69"/>
        <v>0</v>
      </c>
      <c r="I434" s="1266">
        <f t="shared" si="69"/>
        <v>0</v>
      </c>
      <c r="J434" s="1266">
        <f t="shared" si="52"/>
        <v>0</v>
      </c>
      <c r="K434" s="1266">
        <f t="shared" si="70"/>
        <v>0</v>
      </c>
      <c r="L434" s="1266">
        <f t="shared" si="70"/>
        <v>0</v>
      </c>
      <c r="M434" s="1267">
        <f t="shared" si="53"/>
        <v>0</v>
      </c>
      <c r="N434" s="1268">
        <f t="shared" si="54"/>
        <v>0</v>
      </c>
      <c r="P434" s="1261"/>
      <c r="Q434" s="1261"/>
      <c r="R434" s="1261"/>
      <c r="S434" s="1261"/>
      <c r="T434" s="1261"/>
      <c r="U434" s="1261"/>
      <c r="V434" s="1261"/>
      <c r="W434" s="1261"/>
    </row>
    <row r="435" spans="1:23" s="1269" customFormat="1" x14ac:dyDescent="0.25">
      <c r="A435" s="1253"/>
      <c r="B435" s="1270">
        <v>8110</v>
      </c>
      <c r="C435" s="1271">
        <v>4341</v>
      </c>
      <c r="D435" s="1272">
        <v>1</v>
      </c>
      <c r="E435" s="1272"/>
      <c r="F435" s="1272"/>
      <c r="G435" s="1273" t="s">
        <v>1395</v>
      </c>
      <c r="H435" s="1274">
        <f t="shared" si="69"/>
        <v>0</v>
      </c>
      <c r="I435" s="1274">
        <f t="shared" si="69"/>
        <v>0</v>
      </c>
      <c r="J435" s="1274">
        <f t="shared" si="52"/>
        <v>0</v>
      </c>
      <c r="K435" s="1274">
        <f t="shared" si="70"/>
        <v>0</v>
      </c>
      <c r="L435" s="1274">
        <f t="shared" si="70"/>
        <v>0</v>
      </c>
      <c r="M435" s="1275">
        <f t="shared" si="53"/>
        <v>0</v>
      </c>
      <c r="N435" s="1276">
        <f t="shared" si="54"/>
        <v>0</v>
      </c>
      <c r="P435" s="1261"/>
      <c r="Q435" s="1261"/>
      <c r="R435" s="1261"/>
      <c r="S435" s="1261"/>
      <c r="T435" s="1261"/>
      <c r="U435" s="1261"/>
      <c r="V435" s="1261"/>
      <c r="W435" s="1261"/>
    </row>
    <row r="436" spans="1:23" s="1269" customFormat="1" x14ac:dyDescent="0.25">
      <c r="A436" s="1253"/>
      <c r="B436" s="1277">
        <v>8110</v>
      </c>
      <c r="C436" s="1278">
        <v>4341</v>
      </c>
      <c r="D436" s="1279">
        <v>1</v>
      </c>
      <c r="E436" s="1279">
        <v>1</v>
      </c>
      <c r="F436" s="1279"/>
      <c r="G436" s="1280" t="s">
        <v>223</v>
      </c>
      <c r="H436" s="1281">
        <f t="shared" si="69"/>
        <v>0</v>
      </c>
      <c r="I436" s="1281">
        <f t="shared" si="69"/>
        <v>0</v>
      </c>
      <c r="J436" s="1281">
        <f t="shared" si="52"/>
        <v>0</v>
      </c>
      <c r="K436" s="1281">
        <f t="shared" si="70"/>
        <v>0</v>
      </c>
      <c r="L436" s="1281">
        <f t="shared" si="70"/>
        <v>0</v>
      </c>
      <c r="M436" s="1282">
        <f t="shared" si="53"/>
        <v>0</v>
      </c>
      <c r="N436" s="1283">
        <f t="shared" si="54"/>
        <v>0</v>
      </c>
      <c r="P436" s="1261"/>
      <c r="Q436" s="1261"/>
      <c r="R436" s="1261"/>
      <c r="S436" s="1261"/>
      <c r="T436" s="1261"/>
      <c r="U436" s="1261"/>
      <c r="V436" s="1261"/>
      <c r="W436" s="1261"/>
    </row>
    <row r="437" spans="1:23" s="1269" customFormat="1" x14ac:dyDescent="0.25">
      <c r="A437" s="1253"/>
      <c r="B437" s="1284">
        <v>8110</v>
      </c>
      <c r="C437" s="1285">
        <v>4341</v>
      </c>
      <c r="D437" s="1286">
        <v>1</v>
      </c>
      <c r="E437" s="1286">
        <v>1</v>
      </c>
      <c r="F437" s="1286">
        <v>1</v>
      </c>
      <c r="G437" s="1287" t="s">
        <v>1395</v>
      </c>
      <c r="H437" s="1288"/>
      <c r="I437" s="1288"/>
      <c r="J437" s="1288">
        <f t="shared" si="52"/>
        <v>0</v>
      </c>
      <c r="K437" s="1288"/>
      <c r="L437" s="1288"/>
      <c r="M437" s="1289">
        <f t="shared" si="53"/>
        <v>0</v>
      </c>
      <c r="N437" s="1290">
        <f t="shared" si="54"/>
        <v>0</v>
      </c>
      <c r="P437" s="1261"/>
      <c r="Q437" s="1261"/>
      <c r="R437" s="1261"/>
      <c r="S437" s="1261"/>
      <c r="T437" s="1261"/>
      <c r="U437" s="1261"/>
      <c r="V437" s="1261"/>
      <c r="W437" s="1261"/>
    </row>
    <row r="438" spans="1:23" s="1269" customFormat="1" x14ac:dyDescent="0.25">
      <c r="A438" s="1253"/>
      <c r="B438" s="1734" t="s">
        <v>1205</v>
      </c>
      <c r="C438" s="1735"/>
      <c r="D438" s="1735"/>
      <c r="E438" s="1735"/>
      <c r="F438" s="1735"/>
      <c r="G438" s="1299"/>
      <c r="H438" s="1266">
        <f>+H433</f>
        <v>0</v>
      </c>
      <c r="I438" s="1266">
        <f>+I433</f>
        <v>0</v>
      </c>
      <c r="J438" s="1266">
        <f t="shared" si="52"/>
        <v>0</v>
      </c>
      <c r="K438" s="1266">
        <f>+K433</f>
        <v>0</v>
      </c>
      <c r="L438" s="1266">
        <f>+L433</f>
        <v>0</v>
      </c>
      <c r="M438" s="1267">
        <f t="shared" si="53"/>
        <v>0</v>
      </c>
      <c r="N438" s="1268">
        <f t="shared" si="54"/>
        <v>0</v>
      </c>
      <c r="P438" s="1261"/>
      <c r="Q438" s="1261"/>
      <c r="R438" s="1261"/>
      <c r="S438" s="1261"/>
      <c r="T438" s="1261"/>
      <c r="U438" s="1261"/>
      <c r="V438" s="1261"/>
      <c r="W438" s="1261"/>
    </row>
    <row r="439" spans="1:23" s="1269" customFormat="1" x14ac:dyDescent="0.25">
      <c r="A439" s="1253"/>
      <c r="B439" s="1262">
        <v>8110</v>
      </c>
      <c r="C439" s="1312">
        <v>4350</v>
      </c>
      <c r="D439" s="1298"/>
      <c r="E439" s="1298"/>
      <c r="F439" s="1298"/>
      <c r="G439" s="1265" t="s">
        <v>2268</v>
      </c>
      <c r="H439" s="1266">
        <f t="shared" ref="H439:I441" si="71">SUM(H440)</f>
        <v>0</v>
      </c>
      <c r="I439" s="1266">
        <f t="shared" si="71"/>
        <v>0</v>
      </c>
      <c r="J439" s="1266">
        <f t="shared" si="52"/>
        <v>0</v>
      </c>
      <c r="K439" s="1266">
        <f t="shared" ref="K439:L441" si="72">SUM(K440)</f>
        <v>0</v>
      </c>
      <c r="L439" s="1266">
        <f t="shared" si="72"/>
        <v>0</v>
      </c>
      <c r="M439" s="1267">
        <f t="shared" si="53"/>
        <v>0</v>
      </c>
      <c r="N439" s="1268">
        <f t="shared" si="54"/>
        <v>0</v>
      </c>
      <c r="P439" s="1261"/>
      <c r="Q439" s="1261"/>
      <c r="R439" s="1261"/>
      <c r="S439" s="1261"/>
      <c r="T439" s="1261"/>
      <c r="U439" s="1261"/>
      <c r="V439" s="1261"/>
      <c r="W439" s="1261"/>
    </row>
    <row r="440" spans="1:23" s="1269" customFormat="1" x14ac:dyDescent="0.25">
      <c r="A440" s="1253"/>
      <c r="B440" s="1262">
        <v>8110</v>
      </c>
      <c r="C440" s="1263">
        <v>4351</v>
      </c>
      <c r="D440" s="1264"/>
      <c r="E440" s="1264"/>
      <c r="F440" s="1264"/>
      <c r="G440" s="1265" t="s">
        <v>2268</v>
      </c>
      <c r="H440" s="1266">
        <f t="shared" si="71"/>
        <v>0</v>
      </c>
      <c r="I440" s="1266">
        <f t="shared" si="71"/>
        <v>0</v>
      </c>
      <c r="J440" s="1266">
        <f t="shared" si="52"/>
        <v>0</v>
      </c>
      <c r="K440" s="1266">
        <f t="shared" si="72"/>
        <v>0</v>
      </c>
      <c r="L440" s="1266">
        <f t="shared" si="72"/>
        <v>0</v>
      </c>
      <c r="M440" s="1267">
        <f t="shared" si="53"/>
        <v>0</v>
      </c>
      <c r="N440" s="1268">
        <f t="shared" si="54"/>
        <v>0</v>
      </c>
      <c r="P440" s="1261"/>
      <c r="Q440" s="1261"/>
      <c r="R440" s="1261"/>
      <c r="S440" s="1261"/>
      <c r="T440" s="1261"/>
      <c r="U440" s="1261"/>
      <c r="V440" s="1261"/>
      <c r="W440" s="1261"/>
    </row>
    <row r="441" spans="1:23" s="1269" customFormat="1" x14ac:dyDescent="0.25">
      <c r="A441" s="1253"/>
      <c r="B441" s="1270">
        <v>8110</v>
      </c>
      <c r="C441" s="1271">
        <v>4351</v>
      </c>
      <c r="D441" s="1272">
        <v>1</v>
      </c>
      <c r="E441" s="1272"/>
      <c r="F441" s="1272"/>
      <c r="G441" s="1273" t="s">
        <v>2268</v>
      </c>
      <c r="H441" s="1274">
        <f t="shared" si="71"/>
        <v>0</v>
      </c>
      <c r="I441" s="1274">
        <f t="shared" si="71"/>
        <v>0</v>
      </c>
      <c r="J441" s="1274">
        <f t="shared" si="52"/>
        <v>0</v>
      </c>
      <c r="K441" s="1274">
        <f t="shared" si="72"/>
        <v>0</v>
      </c>
      <c r="L441" s="1274">
        <f t="shared" si="72"/>
        <v>0</v>
      </c>
      <c r="M441" s="1275">
        <f t="shared" si="53"/>
        <v>0</v>
      </c>
      <c r="N441" s="1276">
        <f t="shared" si="54"/>
        <v>0</v>
      </c>
      <c r="P441" s="1261"/>
      <c r="Q441" s="1261"/>
      <c r="R441" s="1261"/>
      <c r="S441" s="1261"/>
      <c r="T441" s="1261"/>
      <c r="U441" s="1261"/>
      <c r="V441" s="1261"/>
      <c r="W441" s="1261"/>
    </row>
    <row r="442" spans="1:23" s="1269" customFormat="1" x14ac:dyDescent="0.25">
      <c r="A442" s="1253"/>
      <c r="B442" s="1277">
        <v>8110</v>
      </c>
      <c r="C442" s="1278">
        <v>4351</v>
      </c>
      <c r="D442" s="1279">
        <v>1</v>
      </c>
      <c r="E442" s="1279">
        <v>1</v>
      </c>
      <c r="F442" s="1279"/>
      <c r="G442" s="1280" t="s">
        <v>2268</v>
      </c>
      <c r="H442" s="1281">
        <f>SUM(H443:H448)</f>
        <v>0</v>
      </c>
      <c r="I442" s="1281">
        <f>SUM(I443:I448)</f>
        <v>0</v>
      </c>
      <c r="J442" s="1281">
        <f t="shared" si="52"/>
        <v>0</v>
      </c>
      <c r="K442" s="1281">
        <f>SUM(K443:K448)</f>
        <v>0</v>
      </c>
      <c r="L442" s="1281">
        <f>SUM(L443:L448)</f>
        <v>0</v>
      </c>
      <c r="M442" s="1282">
        <f t="shared" si="53"/>
        <v>0</v>
      </c>
      <c r="N442" s="1283">
        <f t="shared" si="54"/>
        <v>0</v>
      </c>
      <c r="P442" s="1261"/>
      <c r="Q442" s="1261"/>
      <c r="R442" s="1261"/>
      <c r="S442" s="1261"/>
      <c r="T442" s="1261"/>
      <c r="U442" s="1261"/>
      <c r="V442" s="1261"/>
      <c r="W442" s="1261"/>
    </row>
    <row r="443" spans="1:23" s="1269" customFormat="1" x14ac:dyDescent="0.25">
      <c r="A443" s="1253"/>
      <c r="B443" s="1284">
        <v>8110</v>
      </c>
      <c r="C443" s="1285">
        <v>4351</v>
      </c>
      <c r="D443" s="1286">
        <v>1</v>
      </c>
      <c r="E443" s="1286">
        <v>1</v>
      </c>
      <c r="F443" s="1286">
        <v>1</v>
      </c>
      <c r="G443" s="1287" t="s">
        <v>1323</v>
      </c>
      <c r="H443" s="1288"/>
      <c r="I443" s="1288"/>
      <c r="J443" s="1288">
        <f t="shared" si="52"/>
        <v>0</v>
      </c>
      <c r="K443" s="1288"/>
      <c r="L443" s="1288"/>
      <c r="M443" s="1289">
        <f t="shared" si="53"/>
        <v>0</v>
      </c>
      <c r="N443" s="1290">
        <f t="shared" si="54"/>
        <v>0</v>
      </c>
      <c r="P443" s="1261"/>
      <c r="Q443" s="1261"/>
      <c r="R443" s="1261"/>
      <c r="S443" s="1261"/>
      <c r="T443" s="1261"/>
      <c r="U443" s="1261"/>
      <c r="V443" s="1261"/>
      <c r="W443" s="1261"/>
    </row>
    <row r="444" spans="1:23" s="1269" customFormat="1" x14ac:dyDescent="0.25">
      <c r="A444" s="1253"/>
      <c r="B444" s="1284">
        <v>8110</v>
      </c>
      <c r="C444" s="1285">
        <v>4351</v>
      </c>
      <c r="D444" s="1286">
        <v>1</v>
      </c>
      <c r="E444" s="1286">
        <v>1</v>
      </c>
      <c r="F444" s="1286">
        <v>2</v>
      </c>
      <c r="G444" s="1287" t="s">
        <v>1324</v>
      </c>
      <c r="H444" s="1288"/>
      <c r="I444" s="1288"/>
      <c r="J444" s="1288">
        <f t="shared" si="52"/>
        <v>0</v>
      </c>
      <c r="K444" s="1288"/>
      <c r="L444" s="1288"/>
      <c r="M444" s="1289">
        <f t="shared" si="53"/>
        <v>0</v>
      </c>
      <c r="N444" s="1290">
        <f t="shared" si="54"/>
        <v>0</v>
      </c>
      <c r="P444" s="1261"/>
      <c r="Q444" s="1261"/>
      <c r="R444" s="1261"/>
      <c r="S444" s="1261"/>
      <c r="T444" s="1261"/>
      <c r="U444" s="1261"/>
      <c r="V444" s="1261"/>
      <c r="W444" s="1261"/>
    </row>
    <row r="445" spans="1:23" s="1269" customFormat="1" x14ac:dyDescent="0.25">
      <c r="A445" s="1253"/>
      <c r="B445" s="1284">
        <v>8110</v>
      </c>
      <c r="C445" s="1285">
        <v>4351</v>
      </c>
      <c r="D445" s="1286">
        <v>1</v>
      </c>
      <c r="E445" s="1286">
        <v>1</v>
      </c>
      <c r="F445" s="1286">
        <v>3</v>
      </c>
      <c r="G445" s="1287" t="s">
        <v>1325</v>
      </c>
      <c r="H445" s="1288"/>
      <c r="I445" s="1288"/>
      <c r="J445" s="1288">
        <f t="shared" si="52"/>
        <v>0</v>
      </c>
      <c r="K445" s="1288"/>
      <c r="L445" s="1288"/>
      <c r="M445" s="1289">
        <f t="shared" si="53"/>
        <v>0</v>
      </c>
      <c r="N445" s="1290">
        <f t="shared" si="54"/>
        <v>0</v>
      </c>
      <c r="P445" s="1261"/>
      <c r="Q445" s="1261"/>
      <c r="R445" s="1261"/>
      <c r="S445" s="1261"/>
      <c r="T445" s="1261"/>
      <c r="U445" s="1261"/>
      <c r="V445" s="1261"/>
      <c r="W445" s="1261"/>
    </row>
    <row r="446" spans="1:23" s="1269" customFormat="1" x14ac:dyDescent="0.25">
      <c r="A446" s="1253"/>
      <c r="B446" s="1284">
        <v>8110</v>
      </c>
      <c r="C446" s="1285">
        <v>4351</v>
      </c>
      <c r="D446" s="1286">
        <v>1</v>
      </c>
      <c r="E446" s="1286">
        <v>1</v>
      </c>
      <c r="F446" s="1286">
        <v>4</v>
      </c>
      <c r="G446" s="1287" t="s">
        <v>1326</v>
      </c>
      <c r="H446" s="1288"/>
      <c r="I446" s="1288"/>
      <c r="J446" s="1288">
        <f t="shared" si="52"/>
        <v>0</v>
      </c>
      <c r="K446" s="1288"/>
      <c r="L446" s="1288"/>
      <c r="M446" s="1289">
        <f t="shared" si="53"/>
        <v>0</v>
      </c>
      <c r="N446" s="1290">
        <f t="shared" si="54"/>
        <v>0</v>
      </c>
      <c r="P446" s="1261"/>
      <c r="Q446" s="1261"/>
      <c r="R446" s="1261"/>
      <c r="S446" s="1261"/>
      <c r="T446" s="1261"/>
      <c r="U446" s="1261"/>
      <c r="V446" s="1261"/>
      <c r="W446" s="1261"/>
    </row>
    <row r="447" spans="1:23" s="1269" customFormat="1" x14ac:dyDescent="0.25">
      <c r="A447" s="1253"/>
      <c r="B447" s="1284">
        <v>8110</v>
      </c>
      <c r="C447" s="1285">
        <v>4351</v>
      </c>
      <c r="D447" s="1286">
        <v>1</v>
      </c>
      <c r="E447" s="1286">
        <v>1</v>
      </c>
      <c r="F447" s="1286">
        <v>5</v>
      </c>
      <c r="G447" s="1287" t="s">
        <v>1327</v>
      </c>
      <c r="H447" s="1288"/>
      <c r="I447" s="1288"/>
      <c r="J447" s="1288">
        <f t="shared" si="52"/>
        <v>0</v>
      </c>
      <c r="K447" s="1288"/>
      <c r="L447" s="1288"/>
      <c r="M447" s="1289">
        <f t="shared" si="53"/>
        <v>0</v>
      </c>
      <c r="N447" s="1290">
        <f t="shared" si="54"/>
        <v>0</v>
      </c>
      <c r="P447" s="1261"/>
      <c r="Q447" s="1261"/>
      <c r="R447" s="1261"/>
      <c r="S447" s="1261"/>
      <c r="T447" s="1261"/>
      <c r="U447" s="1261"/>
      <c r="V447" s="1261"/>
      <c r="W447" s="1261"/>
    </row>
    <row r="448" spans="1:23" s="1269" customFormat="1" ht="27" x14ac:dyDescent="0.25">
      <c r="A448" s="1253"/>
      <c r="B448" s="1284">
        <v>8110</v>
      </c>
      <c r="C448" s="1326">
        <v>4351</v>
      </c>
      <c r="D448" s="1286">
        <v>1</v>
      </c>
      <c r="E448" s="1286">
        <v>1</v>
      </c>
      <c r="F448" s="1286">
        <v>6</v>
      </c>
      <c r="G448" s="1287" t="s">
        <v>1328</v>
      </c>
      <c r="H448" s="1288"/>
      <c r="I448" s="1288"/>
      <c r="J448" s="1288">
        <f t="shared" si="52"/>
        <v>0</v>
      </c>
      <c r="K448" s="1288"/>
      <c r="L448" s="1288"/>
      <c r="M448" s="1289">
        <f t="shared" si="53"/>
        <v>0</v>
      </c>
      <c r="N448" s="1290">
        <f t="shared" si="54"/>
        <v>0</v>
      </c>
      <c r="P448" s="1261"/>
      <c r="Q448" s="1261"/>
      <c r="R448" s="1261"/>
      <c r="S448" s="1261"/>
      <c r="T448" s="1261"/>
      <c r="U448" s="1261"/>
      <c r="V448" s="1261"/>
      <c r="W448" s="1261"/>
    </row>
    <row r="449" spans="1:23" s="1269" customFormat="1" x14ac:dyDescent="0.25">
      <c r="A449" s="1253"/>
      <c r="B449" s="1734" t="s">
        <v>1205</v>
      </c>
      <c r="C449" s="1735"/>
      <c r="D449" s="1735"/>
      <c r="E449" s="1735"/>
      <c r="F449" s="1735"/>
      <c r="G449" s="1299"/>
      <c r="H449" s="1266">
        <f>+H439</f>
        <v>0</v>
      </c>
      <c r="I449" s="1266">
        <f>+I439</f>
        <v>0</v>
      </c>
      <c r="J449" s="1266">
        <f t="shared" si="52"/>
        <v>0</v>
      </c>
      <c r="K449" s="1266">
        <f>+K439</f>
        <v>0</v>
      </c>
      <c r="L449" s="1266">
        <f>+L439</f>
        <v>0</v>
      </c>
      <c r="M449" s="1267">
        <f t="shared" si="53"/>
        <v>0</v>
      </c>
      <c r="N449" s="1268">
        <f t="shared" si="54"/>
        <v>0</v>
      </c>
      <c r="P449" s="1261"/>
      <c r="Q449" s="1261"/>
      <c r="R449" s="1261"/>
      <c r="S449" s="1261"/>
      <c r="T449" s="1261"/>
      <c r="U449" s="1261"/>
      <c r="V449" s="1261"/>
      <c r="W449" s="1261"/>
    </row>
    <row r="450" spans="1:23" s="1269" customFormat="1" x14ac:dyDescent="0.25">
      <c r="A450" s="1253"/>
      <c r="B450" s="1262">
        <v>8110</v>
      </c>
      <c r="C450" s="1263">
        <v>4390</v>
      </c>
      <c r="D450" s="1264"/>
      <c r="E450" s="1264"/>
      <c r="F450" s="1264"/>
      <c r="G450" s="1265" t="s">
        <v>224</v>
      </c>
      <c r="H450" s="1266">
        <f>+H451+H455+H459+H463+H467+H471+H475</f>
        <v>0</v>
      </c>
      <c r="I450" s="1266">
        <f>+I451+I455+I459+I463+I467+I471+I475</f>
        <v>0</v>
      </c>
      <c r="J450" s="1266">
        <f t="shared" si="52"/>
        <v>0</v>
      </c>
      <c r="K450" s="1266">
        <f>+K451+K455+K459+K463+K467+K471+K475</f>
        <v>0</v>
      </c>
      <c r="L450" s="1266">
        <f>+L451+L455+L459+L463+L467+L471+L475</f>
        <v>0</v>
      </c>
      <c r="M450" s="1267">
        <f t="shared" si="53"/>
        <v>0</v>
      </c>
      <c r="N450" s="1268">
        <f t="shared" si="54"/>
        <v>0</v>
      </c>
      <c r="P450" s="1261"/>
      <c r="Q450" s="1261"/>
      <c r="R450" s="1261"/>
      <c r="S450" s="1261"/>
      <c r="T450" s="1261"/>
      <c r="U450" s="1261"/>
      <c r="V450" s="1261"/>
      <c r="W450" s="1261"/>
    </row>
    <row r="451" spans="1:23" s="1269" customFormat="1" x14ac:dyDescent="0.25">
      <c r="A451" s="1253"/>
      <c r="B451" s="1262">
        <v>8110</v>
      </c>
      <c r="C451" s="1263">
        <v>4392</v>
      </c>
      <c r="D451" s="1264"/>
      <c r="E451" s="1264"/>
      <c r="F451" s="1264"/>
      <c r="G451" s="1265" t="s">
        <v>1397</v>
      </c>
      <c r="H451" s="1266">
        <f t="shared" ref="H451:I453" si="73">SUM(H452)</f>
        <v>0</v>
      </c>
      <c r="I451" s="1266">
        <f t="shared" si="73"/>
        <v>0</v>
      </c>
      <c r="J451" s="1266">
        <f t="shared" si="52"/>
        <v>0</v>
      </c>
      <c r="K451" s="1266">
        <f t="shared" ref="K451:L453" si="74">SUM(K452)</f>
        <v>0</v>
      </c>
      <c r="L451" s="1266">
        <f t="shared" si="74"/>
        <v>0</v>
      </c>
      <c r="M451" s="1267">
        <f t="shared" si="53"/>
        <v>0</v>
      </c>
      <c r="N451" s="1268">
        <f t="shared" si="54"/>
        <v>0</v>
      </c>
      <c r="P451" s="1261"/>
      <c r="Q451" s="1261"/>
      <c r="R451" s="1261"/>
      <c r="S451" s="1261"/>
      <c r="T451" s="1261"/>
      <c r="U451" s="1261"/>
      <c r="V451" s="1261"/>
      <c r="W451" s="1261"/>
    </row>
    <row r="452" spans="1:23" s="1269" customFormat="1" x14ac:dyDescent="0.25">
      <c r="A452" s="1253"/>
      <c r="B452" s="1270">
        <v>8110</v>
      </c>
      <c r="C452" s="1271">
        <v>4392</v>
      </c>
      <c r="D452" s="1272">
        <v>1</v>
      </c>
      <c r="E452" s="1272"/>
      <c r="F452" s="1272"/>
      <c r="G452" s="1273" t="s">
        <v>1397</v>
      </c>
      <c r="H452" s="1274">
        <f t="shared" si="73"/>
        <v>0</v>
      </c>
      <c r="I452" s="1274">
        <f t="shared" si="73"/>
        <v>0</v>
      </c>
      <c r="J452" s="1274">
        <f t="shared" si="52"/>
        <v>0</v>
      </c>
      <c r="K452" s="1274">
        <f t="shared" si="74"/>
        <v>0</v>
      </c>
      <c r="L452" s="1274">
        <f t="shared" si="74"/>
        <v>0</v>
      </c>
      <c r="M452" s="1275">
        <f t="shared" si="53"/>
        <v>0</v>
      </c>
      <c r="N452" s="1276">
        <f t="shared" si="54"/>
        <v>0</v>
      </c>
      <c r="P452" s="1261"/>
      <c r="Q452" s="1261"/>
      <c r="R452" s="1261"/>
      <c r="S452" s="1261"/>
      <c r="T452" s="1261"/>
      <c r="U452" s="1261"/>
      <c r="V452" s="1261"/>
      <c r="W452" s="1261"/>
    </row>
    <row r="453" spans="1:23" s="1269" customFormat="1" x14ac:dyDescent="0.25">
      <c r="A453" s="1253"/>
      <c r="B453" s="1277">
        <v>8110</v>
      </c>
      <c r="C453" s="1278">
        <v>4392</v>
      </c>
      <c r="D453" s="1279">
        <v>1</v>
      </c>
      <c r="E453" s="1279">
        <v>1</v>
      </c>
      <c r="F453" s="1279"/>
      <c r="G453" s="1280" t="s">
        <v>1397</v>
      </c>
      <c r="H453" s="1281">
        <f t="shared" si="73"/>
        <v>0</v>
      </c>
      <c r="I453" s="1281">
        <f t="shared" si="73"/>
        <v>0</v>
      </c>
      <c r="J453" s="1281">
        <f t="shared" si="52"/>
        <v>0</v>
      </c>
      <c r="K453" s="1281">
        <f t="shared" si="74"/>
        <v>0</v>
      </c>
      <c r="L453" s="1281">
        <f t="shared" si="74"/>
        <v>0</v>
      </c>
      <c r="M453" s="1282">
        <f t="shared" si="53"/>
        <v>0</v>
      </c>
      <c r="N453" s="1283">
        <f t="shared" si="54"/>
        <v>0</v>
      </c>
      <c r="P453" s="1261"/>
      <c r="Q453" s="1261"/>
      <c r="R453" s="1261"/>
      <c r="S453" s="1261"/>
      <c r="T453" s="1261"/>
      <c r="U453" s="1261"/>
      <c r="V453" s="1261"/>
      <c r="W453" s="1261"/>
    </row>
    <row r="454" spans="1:23" s="1269" customFormat="1" x14ac:dyDescent="0.25">
      <c r="A454" s="1253"/>
      <c r="B454" s="1284">
        <v>8110</v>
      </c>
      <c r="C454" s="1285">
        <v>4392</v>
      </c>
      <c r="D454" s="1286">
        <v>1</v>
      </c>
      <c r="E454" s="1286">
        <v>1</v>
      </c>
      <c r="F454" s="1286">
        <v>1</v>
      </c>
      <c r="G454" s="1287" t="s">
        <v>1397</v>
      </c>
      <c r="H454" s="1288"/>
      <c r="I454" s="1288"/>
      <c r="J454" s="1288">
        <f t="shared" si="52"/>
        <v>0</v>
      </c>
      <c r="K454" s="1288"/>
      <c r="L454" s="1288"/>
      <c r="M454" s="1289">
        <f t="shared" si="53"/>
        <v>0</v>
      </c>
      <c r="N454" s="1290">
        <f t="shared" si="54"/>
        <v>0</v>
      </c>
      <c r="P454" s="1261"/>
      <c r="Q454" s="1261"/>
      <c r="R454" s="1261"/>
      <c r="S454" s="1261"/>
      <c r="T454" s="1261"/>
      <c r="U454" s="1261"/>
      <c r="V454" s="1261"/>
      <c r="W454" s="1261"/>
    </row>
    <row r="455" spans="1:23" s="1269" customFormat="1" x14ac:dyDescent="0.25">
      <c r="A455" s="1253"/>
      <c r="B455" s="1262">
        <v>8110</v>
      </c>
      <c r="C455" s="1263">
        <v>4393</v>
      </c>
      <c r="D455" s="1264"/>
      <c r="E455" s="1264"/>
      <c r="F455" s="1264"/>
      <c r="G455" s="1265" t="s">
        <v>1398</v>
      </c>
      <c r="H455" s="1266">
        <f t="shared" ref="H455:I457" si="75">SUM(H456)</f>
        <v>0</v>
      </c>
      <c r="I455" s="1266">
        <f t="shared" si="75"/>
        <v>0</v>
      </c>
      <c r="J455" s="1266">
        <f t="shared" si="52"/>
        <v>0</v>
      </c>
      <c r="K455" s="1266">
        <f t="shared" ref="K455:L457" si="76">SUM(K456)</f>
        <v>0</v>
      </c>
      <c r="L455" s="1266">
        <f t="shared" si="76"/>
        <v>0</v>
      </c>
      <c r="M455" s="1267">
        <f t="shared" si="53"/>
        <v>0</v>
      </c>
      <c r="N455" s="1268">
        <f t="shared" si="54"/>
        <v>0</v>
      </c>
      <c r="P455" s="1261"/>
      <c r="Q455" s="1261"/>
      <c r="R455" s="1261"/>
      <c r="S455" s="1261"/>
      <c r="T455" s="1261"/>
      <c r="U455" s="1261"/>
      <c r="V455" s="1261"/>
      <c r="W455" s="1261"/>
    </row>
    <row r="456" spans="1:23" s="1269" customFormat="1" ht="15" customHeight="1" x14ac:dyDescent="0.25">
      <c r="A456" s="1253"/>
      <c r="B456" s="1270">
        <v>8110</v>
      </c>
      <c r="C456" s="1271">
        <v>4393</v>
      </c>
      <c r="D456" s="1272">
        <v>1</v>
      </c>
      <c r="E456" s="1272"/>
      <c r="F456" s="1272"/>
      <c r="G456" s="1273" t="s">
        <v>1399</v>
      </c>
      <c r="H456" s="1274">
        <f t="shared" si="75"/>
        <v>0</v>
      </c>
      <c r="I456" s="1274">
        <f t="shared" si="75"/>
        <v>0</v>
      </c>
      <c r="J456" s="1274">
        <f t="shared" si="52"/>
        <v>0</v>
      </c>
      <c r="K456" s="1274">
        <f t="shared" si="76"/>
        <v>0</v>
      </c>
      <c r="L456" s="1274">
        <f t="shared" si="76"/>
        <v>0</v>
      </c>
      <c r="M456" s="1275">
        <f t="shared" si="53"/>
        <v>0</v>
      </c>
      <c r="N456" s="1276">
        <f t="shared" si="54"/>
        <v>0</v>
      </c>
      <c r="P456" s="1261"/>
      <c r="Q456" s="1261"/>
      <c r="R456" s="1261"/>
      <c r="S456" s="1261"/>
      <c r="T456" s="1261"/>
      <c r="U456" s="1261"/>
      <c r="V456" s="1261"/>
      <c r="W456" s="1261"/>
    </row>
    <row r="457" spans="1:23" s="1269" customFormat="1" x14ac:dyDescent="0.25">
      <c r="A457" s="1253"/>
      <c r="B457" s="1277">
        <v>8110</v>
      </c>
      <c r="C457" s="1278">
        <v>4393</v>
      </c>
      <c r="D457" s="1279">
        <v>1</v>
      </c>
      <c r="E457" s="1279">
        <v>1</v>
      </c>
      <c r="F457" s="1279"/>
      <c r="G457" s="1280" t="s">
        <v>1399</v>
      </c>
      <c r="H457" s="1281">
        <f t="shared" si="75"/>
        <v>0</v>
      </c>
      <c r="I457" s="1281">
        <f t="shared" si="75"/>
        <v>0</v>
      </c>
      <c r="J457" s="1281">
        <f t="shared" si="52"/>
        <v>0</v>
      </c>
      <c r="K457" s="1281">
        <f t="shared" si="76"/>
        <v>0</v>
      </c>
      <c r="L457" s="1281">
        <f t="shared" si="76"/>
        <v>0</v>
      </c>
      <c r="M457" s="1282">
        <f t="shared" si="53"/>
        <v>0</v>
      </c>
      <c r="N457" s="1283">
        <f t="shared" si="54"/>
        <v>0</v>
      </c>
      <c r="P457" s="1261"/>
      <c r="Q457" s="1261"/>
      <c r="R457" s="1261"/>
      <c r="S457" s="1261"/>
      <c r="T457" s="1261"/>
      <c r="U457" s="1261"/>
      <c r="V457" s="1261"/>
      <c r="W457" s="1261"/>
    </row>
    <row r="458" spans="1:23" s="1269" customFormat="1" x14ac:dyDescent="0.25">
      <c r="A458" s="1253"/>
      <c r="B458" s="1284">
        <v>8110</v>
      </c>
      <c r="C458" s="1285">
        <v>4393</v>
      </c>
      <c r="D458" s="1286">
        <v>1</v>
      </c>
      <c r="E458" s="1286">
        <v>1</v>
      </c>
      <c r="F458" s="1286">
        <v>1</v>
      </c>
      <c r="G458" s="1287" t="s">
        <v>1400</v>
      </c>
      <c r="H458" s="1288"/>
      <c r="I458" s="1288"/>
      <c r="J458" s="1288">
        <f t="shared" si="52"/>
        <v>0</v>
      </c>
      <c r="K458" s="1288"/>
      <c r="L458" s="1288"/>
      <c r="M458" s="1289">
        <f t="shared" si="53"/>
        <v>0</v>
      </c>
      <c r="N458" s="1290">
        <f t="shared" si="54"/>
        <v>0</v>
      </c>
      <c r="P458" s="1261"/>
      <c r="Q458" s="1261"/>
      <c r="R458" s="1261"/>
      <c r="S458" s="1261"/>
      <c r="T458" s="1261"/>
      <c r="U458" s="1261"/>
      <c r="V458" s="1261"/>
      <c r="W458" s="1261"/>
    </row>
    <row r="459" spans="1:23" s="1269" customFormat="1" x14ac:dyDescent="0.25">
      <c r="A459" s="1253"/>
      <c r="B459" s="1262">
        <v>8110</v>
      </c>
      <c r="C459" s="1263">
        <v>4394</v>
      </c>
      <c r="D459" s="1264"/>
      <c r="E459" s="1264"/>
      <c r="F459" s="1264"/>
      <c r="G459" s="1265" t="s">
        <v>1401</v>
      </c>
      <c r="H459" s="1266">
        <f t="shared" ref="H459:I461" si="77">SUM(H460)</f>
        <v>0</v>
      </c>
      <c r="I459" s="1266">
        <f t="shared" si="77"/>
        <v>0</v>
      </c>
      <c r="J459" s="1266">
        <f t="shared" si="52"/>
        <v>0</v>
      </c>
      <c r="K459" s="1266">
        <f t="shared" ref="K459:L461" si="78">SUM(K460)</f>
        <v>0</v>
      </c>
      <c r="L459" s="1266">
        <f t="shared" si="78"/>
        <v>0</v>
      </c>
      <c r="M459" s="1267">
        <f t="shared" si="53"/>
        <v>0</v>
      </c>
      <c r="N459" s="1268">
        <f t="shared" si="54"/>
        <v>0</v>
      </c>
      <c r="P459" s="1261"/>
      <c r="Q459" s="1261"/>
      <c r="R459" s="1261"/>
      <c r="S459" s="1261"/>
      <c r="T459" s="1261"/>
      <c r="U459" s="1261"/>
      <c r="V459" s="1261"/>
      <c r="W459" s="1261"/>
    </row>
    <row r="460" spans="1:23" s="1269" customFormat="1" x14ac:dyDescent="0.25">
      <c r="A460" s="1253"/>
      <c r="B460" s="1270">
        <v>8110</v>
      </c>
      <c r="C460" s="1271">
        <v>4394</v>
      </c>
      <c r="D460" s="1272">
        <v>1</v>
      </c>
      <c r="E460" s="1272"/>
      <c r="F460" s="1272"/>
      <c r="G460" s="1273" t="s">
        <v>1401</v>
      </c>
      <c r="H460" s="1274">
        <f t="shared" si="77"/>
        <v>0</v>
      </c>
      <c r="I460" s="1274">
        <f t="shared" si="77"/>
        <v>0</v>
      </c>
      <c r="J460" s="1274">
        <f t="shared" ref="J460:J482" si="79">H460+I460</f>
        <v>0</v>
      </c>
      <c r="K460" s="1274">
        <f t="shared" si="78"/>
        <v>0</v>
      </c>
      <c r="L460" s="1274">
        <f t="shared" si="78"/>
        <v>0</v>
      </c>
      <c r="M460" s="1275">
        <f t="shared" ref="M460:M493" si="80">IFERROR(L460/J460*100,0)</f>
        <v>0</v>
      </c>
      <c r="N460" s="1276">
        <f t="shared" ref="N460:N493" si="81">L460-J460</f>
        <v>0</v>
      </c>
      <c r="P460" s="1261"/>
      <c r="Q460" s="1261"/>
      <c r="R460" s="1261"/>
      <c r="S460" s="1261"/>
      <c r="T460" s="1261"/>
      <c r="U460" s="1261"/>
      <c r="V460" s="1261"/>
      <c r="W460" s="1261"/>
    </row>
    <row r="461" spans="1:23" s="1269" customFormat="1" x14ac:dyDescent="0.25">
      <c r="A461" s="1253"/>
      <c r="B461" s="1277">
        <v>8110</v>
      </c>
      <c r="C461" s="1278">
        <v>4394</v>
      </c>
      <c r="D461" s="1279">
        <v>1</v>
      </c>
      <c r="E461" s="1279">
        <v>1</v>
      </c>
      <c r="F461" s="1279"/>
      <c r="G461" s="1280" t="s">
        <v>1401</v>
      </c>
      <c r="H461" s="1281">
        <f t="shared" si="77"/>
        <v>0</v>
      </c>
      <c r="I461" s="1281">
        <f t="shared" si="77"/>
        <v>0</v>
      </c>
      <c r="J461" s="1281">
        <f t="shared" si="79"/>
        <v>0</v>
      </c>
      <c r="K461" s="1281">
        <f t="shared" si="78"/>
        <v>0</v>
      </c>
      <c r="L461" s="1281">
        <f t="shared" si="78"/>
        <v>0</v>
      </c>
      <c r="M461" s="1282">
        <f t="shared" si="80"/>
        <v>0</v>
      </c>
      <c r="N461" s="1283">
        <f t="shared" si="81"/>
        <v>0</v>
      </c>
      <c r="P461" s="1261"/>
      <c r="Q461" s="1261"/>
      <c r="R461" s="1261"/>
      <c r="S461" s="1261"/>
      <c r="T461" s="1261"/>
      <c r="U461" s="1261"/>
      <c r="V461" s="1261"/>
      <c r="W461" s="1261"/>
    </row>
    <row r="462" spans="1:23" s="1269" customFormat="1" x14ac:dyDescent="0.25">
      <c r="A462" s="1253"/>
      <c r="B462" s="1284">
        <v>8110</v>
      </c>
      <c r="C462" s="1285">
        <v>4394</v>
      </c>
      <c r="D462" s="1286">
        <v>1</v>
      </c>
      <c r="E462" s="1286">
        <v>1</v>
      </c>
      <c r="F462" s="1286">
        <v>1</v>
      </c>
      <c r="G462" s="1287" t="s">
        <v>1401</v>
      </c>
      <c r="H462" s="1288"/>
      <c r="I462" s="1288"/>
      <c r="J462" s="1288">
        <f t="shared" si="79"/>
        <v>0</v>
      </c>
      <c r="K462" s="1288"/>
      <c r="L462" s="1288"/>
      <c r="M462" s="1289">
        <f t="shared" si="80"/>
        <v>0</v>
      </c>
      <c r="N462" s="1290">
        <f t="shared" si="81"/>
        <v>0</v>
      </c>
      <c r="P462" s="1261"/>
      <c r="Q462" s="1261"/>
      <c r="R462" s="1261"/>
      <c r="S462" s="1261"/>
      <c r="T462" s="1261"/>
      <c r="U462" s="1261"/>
      <c r="V462" s="1261"/>
      <c r="W462" s="1261"/>
    </row>
    <row r="463" spans="1:23" s="1269" customFormat="1" x14ac:dyDescent="0.25">
      <c r="A463" s="1253"/>
      <c r="B463" s="1262">
        <v>8110</v>
      </c>
      <c r="C463" s="1263">
        <v>4395</v>
      </c>
      <c r="D463" s="1264"/>
      <c r="E463" s="1264"/>
      <c r="F463" s="1264"/>
      <c r="G463" s="1265" t="s">
        <v>200</v>
      </c>
      <c r="H463" s="1266">
        <f t="shared" ref="H463:I465" si="82">SUM(H464)</f>
        <v>0</v>
      </c>
      <c r="I463" s="1266">
        <f t="shared" si="82"/>
        <v>0</v>
      </c>
      <c r="J463" s="1266">
        <f t="shared" si="79"/>
        <v>0</v>
      </c>
      <c r="K463" s="1266">
        <f t="shared" ref="K463:L465" si="83">SUM(K464)</f>
        <v>0</v>
      </c>
      <c r="L463" s="1266">
        <f t="shared" si="83"/>
        <v>0</v>
      </c>
      <c r="M463" s="1267">
        <f t="shared" si="80"/>
        <v>0</v>
      </c>
      <c r="N463" s="1268">
        <f t="shared" si="81"/>
        <v>0</v>
      </c>
      <c r="P463" s="1261"/>
      <c r="Q463" s="1261"/>
      <c r="R463" s="1261"/>
      <c r="S463" s="1261"/>
      <c r="T463" s="1261"/>
      <c r="U463" s="1261"/>
      <c r="V463" s="1261"/>
      <c r="W463" s="1261"/>
    </row>
    <row r="464" spans="1:23" s="1269" customFormat="1" x14ac:dyDescent="0.25">
      <c r="A464" s="1253"/>
      <c r="B464" s="1270">
        <v>8110</v>
      </c>
      <c r="C464" s="1271">
        <v>4395</v>
      </c>
      <c r="D464" s="1272">
        <v>1</v>
      </c>
      <c r="E464" s="1272"/>
      <c r="F464" s="1272"/>
      <c r="G464" s="1273" t="s">
        <v>200</v>
      </c>
      <c r="H464" s="1274">
        <f t="shared" si="82"/>
        <v>0</v>
      </c>
      <c r="I464" s="1274">
        <f t="shared" si="82"/>
        <v>0</v>
      </c>
      <c r="J464" s="1274">
        <f t="shared" si="79"/>
        <v>0</v>
      </c>
      <c r="K464" s="1274">
        <f t="shared" si="83"/>
        <v>0</v>
      </c>
      <c r="L464" s="1274">
        <f t="shared" si="83"/>
        <v>0</v>
      </c>
      <c r="M464" s="1275">
        <f t="shared" si="80"/>
        <v>0</v>
      </c>
      <c r="N464" s="1276">
        <f t="shared" si="81"/>
        <v>0</v>
      </c>
      <c r="P464" s="1261"/>
      <c r="Q464" s="1261"/>
      <c r="R464" s="1261"/>
      <c r="S464" s="1261"/>
      <c r="T464" s="1261"/>
      <c r="U464" s="1261"/>
      <c r="V464" s="1261"/>
      <c r="W464" s="1261"/>
    </row>
    <row r="465" spans="1:23" s="1269" customFormat="1" x14ac:dyDescent="0.25">
      <c r="A465" s="1253"/>
      <c r="B465" s="1277">
        <v>8110</v>
      </c>
      <c r="C465" s="1278">
        <v>4395</v>
      </c>
      <c r="D465" s="1279">
        <v>1</v>
      </c>
      <c r="E465" s="1279">
        <v>1</v>
      </c>
      <c r="F465" s="1279"/>
      <c r="G465" s="1280" t="s">
        <v>200</v>
      </c>
      <c r="H465" s="1281">
        <f t="shared" si="82"/>
        <v>0</v>
      </c>
      <c r="I465" s="1281">
        <f t="shared" si="82"/>
        <v>0</v>
      </c>
      <c r="J465" s="1281">
        <f t="shared" si="79"/>
        <v>0</v>
      </c>
      <c r="K465" s="1281">
        <f t="shared" si="83"/>
        <v>0</v>
      </c>
      <c r="L465" s="1281">
        <f t="shared" si="83"/>
        <v>0</v>
      </c>
      <c r="M465" s="1282">
        <f t="shared" si="80"/>
        <v>0</v>
      </c>
      <c r="N465" s="1283">
        <f t="shared" si="81"/>
        <v>0</v>
      </c>
      <c r="P465" s="1261"/>
      <c r="Q465" s="1261"/>
      <c r="R465" s="1261"/>
      <c r="S465" s="1261"/>
      <c r="T465" s="1261"/>
      <c r="U465" s="1261"/>
      <c r="V465" s="1261"/>
      <c r="W465" s="1261"/>
    </row>
    <row r="466" spans="1:23" s="1269" customFormat="1" x14ac:dyDescent="0.25">
      <c r="A466" s="1253"/>
      <c r="B466" s="1284">
        <v>8110</v>
      </c>
      <c r="C466" s="1285">
        <v>4395</v>
      </c>
      <c r="D466" s="1286">
        <v>1</v>
      </c>
      <c r="E466" s="1286">
        <v>1</v>
      </c>
      <c r="F466" s="1286">
        <v>1</v>
      </c>
      <c r="G466" s="1287" t="s">
        <v>200</v>
      </c>
      <c r="H466" s="1288"/>
      <c r="I466" s="1288"/>
      <c r="J466" s="1288">
        <f t="shared" si="79"/>
        <v>0</v>
      </c>
      <c r="K466" s="1288"/>
      <c r="L466" s="1288"/>
      <c r="M466" s="1289">
        <f t="shared" si="80"/>
        <v>0</v>
      </c>
      <c r="N466" s="1290">
        <f t="shared" si="81"/>
        <v>0</v>
      </c>
      <c r="P466" s="1261"/>
      <c r="Q466" s="1261"/>
      <c r="R466" s="1261"/>
      <c r="S466" s="1261"/>
      <c r="T466" s="1261"/>
      <c r="U466" s="1261"/>
      <c r="V466" s="1261"/>
      <c r="W466" s="1261"/>
    </row>
    <row r="467" spans="1:23" s="1269" customFormat="1" x14ac:dyDescent="0.25">
      <c r="A467" s="1253"/>
      <c r="B467" s="1262">
        <v>8110</v>
      </c>
      <c r="C467" s="1263">
        <v>4396</v>
      </c>
      <c r="D467" s="1264"/>
      <c r="E467" s="1264"/>
      <c r="F467" s="1264"/>
      <c r="G467" s="1265" t="s">
        <v>1402</v>
      </c>
      <c r="H467" s="1266">
        <f t="shared" ref="H467:I469" si="84">SUM(H468)</f>
        <v>0</v>
      </c>
      <c r="I467" s="1266">
        <f t="shared" si="84"/>
        <v>0</v>
      </c>
      <c r="J467" s="1266">
        <f t="shared" si="79"/>
        <v>0</v>
      </c>
      <c r="K467" s="1266">
        <f t="shared" ref="K467:L469" si="85">SUM(K468)</f>
        <v>0</v>
      </c>
      <c r="L467" s="1266">
        <f t="shared" si="85"/>
        <v>0</v>
      </c>
      <c r="M467" s="1267">
        <f t="shared" si="80"/>
        <v>0</v>
      </c>
      <c r="N467" s="1268">
        <f t="shared" si="81"/>
        <v>0</v>
      </c>
      <c r="P467" s="1261"/>
      <c r="Q467" s="1261"/>
      <c r="R467" s="1261"/>
      <c r="S467" s="1261"/>
      <c r="T467" s="1261"/>
      <c r="U467" s="1261"/>
      <c r="V467" s="1261"/>
      <c r="W467" s="1261"/>
    </row>
    <row r="468" spans="1:23" s="1269" customFormat="1" x14ac:dyDescent="0.25">
      <c r="A468" s="1253"/>
      <c r="B468" s="1270">
        <v>8110</v>
      </c>
      <c r="C468" s="1271">
        <v>4396</v>
      </c>
      <c r="D468" s="1272">
        <v>1</v>
      </c>
      <c r="E468" s="1272"/>
      <c r="F468" s="1272"/>
      <c r="G468" s="1273" t="s">
        <v>1402</v>
      </c>
      <c r="H468" s="1274">
        <f t="shared" si="84"/>
        <v>0</v>
      </c>
      <c r="I468" s="1274">
        <f t="shared" si="84"/>
        <v>0</v>
      </c>
      <c r="J468" s="1274">
        <f t="shared" si="79"/>
        <v>0</v>
      </c>
      <c r="K468" s="1274">
        <f t="shared" si="85"/>
        <v>0</v>
      </c>
      <c r="L468" s="1274">
        <f t="shared" si="85"/>
        <v>0</v>
      </c>
      <c r="M468" s="1275">
        <f t="shared" si="80"/>
        <v>0</v>
      </c>
      <c r="N468" s="1276">
        <f t="shared" si="81"/>
        <v>0</v>
      </c>
      <c r="P468" s="1261"/>
      <c r="Q468" s="1261"/>
      <c r="R468" s="1261"/>
      <c r="S468" s="1261"/>
      <c r="T468" s="1261"/>
      <c r="U468" s="1261"/>
      <c r="V468" s="1261"/>
      <c r="W468" s="1261"/>
    </row>
    <row r="469" spans="1:23" s="1269" customFormat="1" x14ac:dyDescent="0.25">
      <c r="A469" s="1253"/>
      <c r="B469" s="1277">
        <v>8110</v>
      </c>
      <c r="C469" s="1278">
        <v>4396</v>
      </c>
      <c r="D469" s="1279">
        <v>1</v>
      </c>
      <c r="E469" s="1279">
        <v>1</v>
      </c>
      <c r="F469" s="1279"/>
      <c r="G469" s="1280" t="s">
        <v>1402</v>
      </c>
      <c r="H469" s="1281">
        <f t="shared" si="84"/>
        <v>0</v>
      </c>
      <c r="I469" s="1281">
        <f t="shared" si="84"/>
        <v>0</v>
      </c>
      <c r="J469" s="1281">
        <f t="shared" si="79"/>
        <v>0</v>
      </c>
      <c r="K469" s="1281">
        <f t="shared" si="85"/>
        <v>0</v>
      </c>
      <c r="L469" s="1281">
        <f t="shared" si="85"/>
        <v>0</v>
      </c>
      <c r="M469" s="1282">
        <f t="shared" si="80"/>
        <v>0</v>
      </c>
      <c r="N469" s="1283">
        <f t="shared" si="81"/>
        <v>0</v>
      </c>
      <c r="P469" s="1261"/>
      <c r="Q469" s="1261"/>
      <c r="R469" s="1261"/>
      <c r="S469" s="1261"/>
      <c r="T469" s="1261"/>
      <c r="U469" s="1261"/>
      <c r="V469" s="1261"/>
      <c r="W469" s="1261"/>
    </row>
    <row r="470" spans="1:23" s="1269" customFormat="1" x14ac:dyDescent="0.25">
      <c r="A470" s="1253"/>
      <c r="B470" s="1284">
        <v>8110</v>
      </c>
      <c r="C470" s="1285">
        <v>4396</v>
      </c>
      <c r="D470" s="1286">
        <v>1</v>
      </c>
      <c r="E470" s="1286">
        <v>1</v>
      </c>
      <c r="F470" s="1286">
        <v>1</v>
      </c>
      <c r="G470" s="1287" t="s">
        <v>1402</v>
      </c>
      <c r="H470" s="1288"/>
      <c r="I470" s="1288"/>
      <c r="J470" s="1288">
        <f t="shared" si="79"/>
        <v>0</v>
      </c>
      <c r="K470" s="1288"/>
      <c r="L470" s="1288"/>
      <c r="M470" s="1289">
        <f t="shared" si="80"/>
        <v>0</v>
      </c>
      <c r="N470" s="1290">
        <f t="shared" si="81"/>
        <v>0</v>
      </c>
      <c r="P470" s="1261"/>
      <c r="Q470" s="1261"/>
      <c r="R470" s="1261"/>
      <c r="S470" s="1261"/>
      <c r="T470" s="1261"/>
      <c r="U470" s="1261"/>
      <c r="V470" s="1261"/>
      <c r="W470" s="1261"/>
    </row>
    <row r="471" spans="1:23" s="1269" customFormat="1" x14ac:dyDescent="0.25">
      <c r="A471" s="1253"/>
      <c r="B471" s="1262">
        <v>8110</v>
      </c>
      <c r="C471" s="1263">
        <v>4397</v>
      </c>
      <c r="D471" s="1264"/>
      <c r="E471" s="1264"/>
      <c r="F471" s="1264"/>
      <c r="G471" s="1265" t="s">
        <v>1403</v>
      </c>
      <c r="H471" s="1266">
        <f t="shared" ref="H471:I473" si="86">SUM(H472)</f>
        <v>0</v>
      </c>
      <c r="I471" s="1266">
        <f t="shared" si="86"/>
        <v>0</v>
      </c>
      <c r="J471" s="1266">
        <f t="shared" si="79"/>
        <v>0</v>
      </c>
      <c r="K471" s="1266">
        <f t="shared" ref="K471:L473" si="87">SUM(K472)</f>
        <v>0</v>
      </c>
      <c r="L471" s="1266">
        <f t="shared" si="87"/>
        <v>0</v>
      </c>
      <c r="M471" s="1267">
        <f t="shared" si="80"/>
        <v>0</v>
      </c>
      <c r="N471" s="1268">
        <f t="shared" si="81"/>
        <v>0</v>
      </c>
      <c r="P471" s="1261"/>
      <c r="Q471" s="1261"/>
      <c r="R471" s="1261"/>
      <c r="S471" s="1261"/>
      <c r="T471" s="1261"/>
      <c r="U471" s="1261"/>
      <c r="V471" s="1261"/>
      <c r="W471" s="1261"/>
    </row>
    <row r="472" spans="1:23" s="1269" customFormat="1" x14ac:dyDescent="0.25">
      <c r="A472" s="1253"/>
      <c r="B472" s="1270">
        <v>8110</v>
      </c>
      <c r="C472" s="1271">
        <v>4397</v>
      </c>
      <c r="D472" s="1272">
        <v>1</v>
      </c>
      <c r="E472" s="1272"/>
      <c r="F472" s="1272"/>
      <c r="G472" s="1273" t="s">
        <v>1403</v>
      </c>
      <c r="H472" s="1274">
        <f t="shared" si="86"/>
        <v>0</v>
      </c>
      <c r="I472" s="1274">
        <f t="shared" si="86"/>
        <v>0</v>
      </c>
      <c r="J472" s="1274">
        <f t="shared" si="79"/>
        <v>0</v>
      </c>
      <c r="K472" s="1274">
        <f t="shared" si="87"/>
        <v>0</v>
      </c>
      <c r="L472" s="1274">
        <f t="shared" si="87"/>
        <v>0</v>
      </c>
      <c r="M472" s="1275">
        <f t="shared" si="80"/>
        <v>0</v>
      </c>
      <c r="N472" s="1276">
        <f t="shared" si="81"/>
        <v>0</v>
      </c>
      <c r="P472" s="1261"/>
      <c r="Q472" s="1261"/>
      <c r="R472" s="1261"/>
      <c r="S472" s="1261"/>
      <c r="T472" s="1261"/>
      <c r="U472" s="1261"/>
      <c r="V472" s="1261"/>
      <c r="W472" s="1261"/>
    </row>
    <row r="473" spans="1:23" s="1269" customFormat="1" x14ac:dyDescent="0.25">
      <c r="A473" s="1253"/>
      <c r="B473" s="1277">
        <v>8110</v>
      </c>
      <c r="C473" s="1278">
        <v>4397</v>
      </c>
      <c r="D473" s="1279">
        <v>1</v>
      </c>
      <c r="E473" s="1279">
        <v>1</v>
      </c>
      <c r="F473" s="1279"/>
      <c r="G473" s="1280" t="s">
        <v>1403</v>
      </c>
      <c r="H473" s="1281">
        <f t="shared" si="86"/>
        <v>0</v>
      </c>
      <c r="I473" s="1281">
        <f t="shared" si="86"/>
        <v>0</v>
      </c>
      <c r="J473" s="1281">
        <f t="shared" si="79"/>
        <v>0</v>
      </c>
      <c r="K473" s="1281">
        <f t="shared" si="87"/>
        <v>0</v>
      </c>
      <c r="L473" s="1281">
        <f t="shared" si="87"/>
        <v>0</v>
      </c>
      <c r="M473" s="1282">
        <f t="shared" si="80"/>
        <v>0</v>
      </c>
      <c r="N473" s="1283">
        <f t="shared" si="81"/>
        <v>0</v>
      </c>
      <c r="P473" s="1261"/>
      <c r="Q473" s="1261"/>
      <c r="R473" s="1261"/>
      <c r="S473" s="1261"/>
      <c r="T473" s="1261"/>
      <c r="U473" s="1261"/>
      <c r="V473" s="1261"/>
      <c r="W473" s="1261"/>
    </row>
    <row r="474" spans="1:23" s="1269" customFormat="1" x14ac:dyDescent="0.25">
      <c r="A474" s="1253"/>
      <c r="B474" s="1284">
        <v>8110</v>
      </c>
      <c r="C474" s="1285">
        <v>4397</v>
      </c>
      <c r="D474" s="1286">
        <v>1</v>
      </c>
      <c r="E474" s="1286">
        <v>1</v>
      </c>
      <c r="F474" s="1286">
        <v>1</v>
      </c>
      <c r="G474" s="1287" t="s">
        <v>1403</v>
      </c>
      <c r="H474" s="1288"/>
      <c r="I474" s="1288"/>
      <c r="J474" s="1288">
        <f t="shared" si="79"/>
        <v>0</v>
      </c>
      <c r="K474" s="1288"/>
      <c r="L474" s="1288"/>
      <c r="M474" s="1289">
        <f t="shared" si="80"/>
        <v>0</v>
      </c>
      <c r="N474" s="1290">
        <f t="shared" si="81"/>
        <v>0</v>
      </c>
      <c r="P474" s="1261"/>
      <c r="Q474" s="1261"/>
      <c r="R474" s="1261"/>
      <c r="S474" s="1261"/>
      <c r="T474" s="1261"/>
      <c r="U474" s="1261"/>
      <c r="V474" s="1261"/>
      <c r="W474" s="1261"/>
    </row>
    <row r="475" spans="1:23" s="1269" customFormat="1" x14ac:dyDescent="0.25">
      <c r="A475" s="1253"/>
      <c r="B475" s="1262">
        <v>8110</v>
      </c>
      <c r="C475" s="1263">
        <v>4399</v>
      </c>
      <c r="D475" s="1264"/>
      <c r="E475" s="1264"/>
      <c r="F475" s="1264"/>
      <c r="G475" s="1265" t="s">
        <v>224</v>
      </c>
      <c r="H475" s="1266">
        <f>SUM(H476)+H486</f>
        <v>0</v>
      </c>
      <c r="I475" s="1266">
        <f>SUM(I476)+I486</f>
        <v>0</v>
      </c>
      <c r="J475" s="1266">
        <f t="shared" si="79"/>
        <v>0</v>
      </c>
      <c r="K475" s="1266">
        <f>SUM(K476)</f>
        <v>0</v>
      </c>
      <c r="L475" s="1266">
        <f>SUM(L476)</f>
        <v>0</v>
      </c>
      <c r="M475" s="1267">
        <f t="shared" si="80"/>
        <v>0</v>
      </c>
      <c r="N475" s="1268">
        <f t="shared" si="81"/>
        <v>0</v>
      </c>
      <c r="P475" s="1261"/>
      <c r="Q475" s="1261"/>
      <c r="R475" s="1261"/>
      <c r="S475" s="1261"/>
      <c r="T475" s="1261"/>
      <c r="U475" s="1261"/>
      <c r="V475" s="1261"/>
      <c r="W475" s="1261"/>
    </row>
    <row r="476" spans="1:23" s="1269" customFormat="1" x14ac:dyDescent="0.25">
      <c r="A476" s="1253"/>
      <c r="B476" s="1270">
        <v>8110</v>
      </c>
      <c r="C476" s="1271">
        <v>4399</v>
      </c>
      <c r="D476" s="1272">
        <v>1</v>
      </c>
      <c r="E476" s="1272"/>
      <c r="F476" s="1272"/>
      <c r="G476" s="1273" t="s">
        <v>224</v>
      </c>
      <c r="H476" s="1274">
        <f>SUM(H477)</f>
        <v>0</v>
      </c>
      <c r="I476" s="1274">
        <f>SUM(I477)</f>
        <v>0</v>
      </c>
      <c r="J476" s="1274">
        <f t="shared" si="79"/>
        <v>0</v>
      </c>
      <c r="K476" s="1274">
        <f>SUM(K477)</f>
        <v>0</v>
      </c>
      <c r="L476" s="1274">
        <f>SUM(L477)</f>
        <v>0</v>
      </c>
      <c r="M476" s="1275">
        <f t="shared" si="80"/>
        <v>0</v>
      </c>
      <c r="N476" s="1276">
        <f t="shared" si="81"/>
        <v>0</v>
      </c>
      <c r="P476" s="1261"/>
      <c r="Q476" s="1261"/>
      <c r="R476" s="1261"/>
      <c r="S476" s="1261"/>
      <c r="T476" s="1261"/>
      <c r="U476" s="1261"/>
      <c r="V476" s="1261"/>
      <c r="W476" s="1261"/>
    </row>
    <row r="477" spans="1:23" s="1269" customFormat="1" x14ac:dyDescent="0.25">
      <c r="A477" s="1253"/>
      <c r="B477" s="1277">
        <v>8110</v>
      </c>
      <c r="C477" s="1278">
        <v>4399</v>
      </c>
      <c r="D477" s="1279">
        <v>1</v>
      </c>
      <c r="E477" s="1279">
        <v>1</v>
      </c>
      <c r="F477" s="1279"/>
      <c r="G477" s="1280" t="s">
        <v>224</v>
      </c>
      <c r="H477" s="1281">
        <f>SUM(H478:H485)</f>
        <v>0</v>
      </c>
      <c r="I477" s="1281">
        <f>SUM(I478:I485)</f>
        <v>0</v>
      </c>
      <c r="J477" s="1281">
        <f>H477+I477</f>
        <v>0</v>
      </c>
      <c r="K477" s="1281">
        <f>SUM(K478:K491)</f>
        <v>0</v>
      </c>
      <c r="L477" s="1281">
        <f>SUM(L478:L491)</f>
        <v>0</v>
      </c>
      <c r="M477" s="1282">
        <f t="shared" si="80"/>
        <v>0</v>
      </c>
      <c r="N477" s="1283">
        <f t="shared" si="81"/>
        <v>0</v>
      </c>
      <c r="P477" s="1261"/>
      <c r="Q477" s="1261"/>
      <c r="R477" s="1261"/>
      <c r="S477" s="1261"/>
      <c r="T477" s="1261"/>
      <c r="U477" s="1261"/>
      <c r="V477" s="1261"/>
      <c r="W477" s="1261"/>
    </row>
    <row r="478" spans="1:23" s="1269" customFormat="1" x14ac:dyDescent="0.25">
      <c r="A478" s="1253"/>
      <c r="B478" s="1284">
        <v>8110</v>
      </c>
      <c r="C478" s="1285">
        <v>4399</v>
      </c>
      <c r="D478" s="1286">
        <v>1</v>
      </c>
      <c r="E478" s="1286">
        <v>1</v>
      </c>
      <c r="F478" s="1286">
        <v>1</v>
      </c>
      <c r="G478" s="1287" t="s">
        <v>1404</v>
      </c>
      <c r="H478" s="1288"/>
      <c r="I478" s="1288"/>
      <c r="J478" s="1288">
        <f t="shared" si="79"/>
        <v>0</v>
      </c>
      <c r="K478" s="1288"/>
      <c r="L478" s="1288"/>
      <c r="M478" s="1289">
        <f t="shared" si="80"/>
        <v>0</v>
      </c>
      <c r="N478" s="1290">
        <f t="shared" si="81"/>
        <v>0</v>
      </c>
      <c r="P478" s="1261"/>
      <c r="Q478" s="1261"/>
      <c r="R478" s="1261"/>
      <c r="S478" s="1261"/>
      <c r="T478" s="1261"/>
    </row>
    <row r="479" spans="1:23" s="1269" customFormat="1" x14ac:dyDescent="0.25">
      <c r="A479" s="1253"/>
      <c r="B479" s="1284">
        <v>8110</v>
      </c>
      <c r="C479" s="1285">
        <v>4399</v>
      </c>
      <c r="D479" s="1286">
        <v>1</v>
      </c>
      <c r="E479" s="1286">
        <v>1</v>
      </c>
      <c r="F479" s="1286">
        <v>2</v>
      </c>
      <c r="G479" s="1287" t="s">
        <v>1405</v>
      </c>
      <c r="H479" s="1288"/>
      <c r="I479" s="1288"/>
      <c r="J479" s="1288">
        <f t="shared" si="79"/>
        <v>0</v>
      </c>
      <c r="K479" s="1288"/>
      <c r="L479" s="1288"/>
      <c r="M479" s="1289">
        <f t="shared" si="80"/>
        <v>0</v>
      </c>
      <c r="N479" s="1290">
        <f t="shared" si="81"/>
        <v>0</v>
      </c>
      <c r="P479" s="1261"/>
      <c r="Q479" s="1261"/>
      <c r="R479" s="1261"/>
      <c r="S479" s="1261"/>
      <c r="T479" s="1261"/>
    </row>
    <row r="480" spans="1:23" s="1269" customFormat="1" x14ac:dyDescent="0.25">
      <c r="A480" s="1253"/>
      <c r="B480" s="1284">
        <v>8110</v>
      </c>
      <c r="C480" s="1285">
        <v>4399</v>
      </c>
      <c r="D480" s="1286">
        <v>1</v>
      </c>
      <c r="E480" s="1286">
        <v>1</v>
      </c>
      <c r="F480" s="1286">
        <v>3</v>
      </c>
      <c r="G480" s="1287" t="s">
        <v>1406</v>
      </c>
      <c r="H480" s="1288"/>
      <c r="I480" s="1288"/>
      <c r="J480" s="1288">
        <f t="shared" si="79"/>
        <v>0</v>
      </c>
      <c r="K480" s="1288"/>
      <c r="L480" s="1288"/>
      <c r="M480" s="1289">
        <f t="shared" si="80"/>
        <v>0</v>
      </c>
      <c r="N480" s="1290">
        <f t="shared" si="81"/>
        <v>0</v>
      </c>
      <c r="P480" s="1261"/>
      <c r="Q480" s="1261"/>
      <c r="R480" s="1261"/>
      <c r="S480" s="1261"/>
      <c r="T480" s="1261"/>
    </row>
    <row r="481" spans="1:20" s="1269" customFormat="1" x14ac:dyDescent="0.25">
      <c r="A481" s="1253"/>
      <c r="B481" s="1284">
        <v>8110</v>
      </c>
      <c r="C481" s="1285">
        <v>4399</v>
      </c>
      <c r="D481" s="1286">
        <v>1</v>
      </c>
      <c r="E481" s="1286">
        <v>1</v>
      </c>
      <c r="F481" s="1286">
        <v>4</v>
      </c>
      <c r="G481" s="1287" t="s">
        <v>1407</v>
      </c>
      <c r="H481" s="1288"/>
      <c r="I481" s="1288"/>
      <c r="J481" s="1288">
        <f t="shared" si="79"/>
        <v>0</v>
      </c>
      <c r="K481" s="1288"/>
      <c r="L481" s="1288"/>
      <c r="M481" s="1289">
        <f t="shared" si="80"/>
        <v>0</v>
      </c>
      <c r="N481" s="1290">
        <f t="shared" si="81"/>
        <v>0</v>
      </c>
      <c r="P481" s="1261"/>
      <c r="Q481" s="1261"/>
      <c r="R481" s="1261"/>
      <c r="S481" s="1261"/>
      <c r="T481" s="1261"/>
    </row>
    <row r="482" spans="1:20" s="1269" customFormat="1" x14ac:dyDescent="0.25">
      <c r="A482" s="1253"/>
      <c r="B482" s="1284">
        <v>8110</v>
      </c>
      <c r="C482" s="1285">
        <v>4399</v>
      </c>
      <c r="D482" s="1286">
        <v>1</v>
      </c>
      <c r="E482" s="1286">
        <v>1</v>
      </c>
      <c r="F482" s="1286">
        <v>5</v>
      </c>
      <c r="G482" s="1287" t="s">
        <v>1408</v>
      </c>
      <c r="H482" s="1288"/>
      <c r="I482" s="1288"/>
      <c r="J482" s="1288">
        <f t="shared" si="79"/>
        <v>0</v>
      </c>
      <c r="K482" s="1288"/>
      <c r="L482" s="1288"/>
      <c r="M482" s="1289">
        <f t="shared" si="80"/>
        <v>0</v>
      </c>
      <c r="N482" s="1290">
        <f t="shared" si="81"/>
        <v>0</v>
      </c>
      <c r="P482" s="1261"/>
      <c r="Q482" s="1261"/>
      <c r="R482" s="1261"/>
      <c r="S482" s="1261"/>
      <c r="T482" s="1261"/>
    </row>
    <row r="483" spans="1:20" s="1269" customFormat="1" x14ac:dyDescent="0.25">
      <c r="A483" s="1253"/>
      <c r="B483" s="1284">
        <v>8110</v>
      </c>
      <c r="C483" s="1285">
        <v>4399</v>
      </c>
      <c r="D483" s="1286">
        <v>1</v>
      </c>
      <c r="E483" s="1286">
        <v>1</v>
      </c>
      <c r="F483" s="1286">
        <v>6</v>
      </c>
      <c r="G483" s="1287" t="s">
        <v>1409</v>
      </c>
      <c r="H483" s="1288"/>
      <c r="I483" s="1288"/>
      <c r="J483" s="1288">
        <f t="shared" ref="J483:J492" si="88">H483+I483</f>
        <v>0</v>
      </c>
      <c r="K483" s="1288"/>
      <c r="L483" s="1288"/>
      <c r="M483" s="1289">
        <f t="shared" si="80"/>
        <v>0</v>
      </c>
      <c r="N483" s="1290">
        <f t="shared" si="81"/>
        <v>0</v>
      </c>
      <c r="P483" s="1261"/>
      <c r="Q483" s="1261"/>
      <c r="R483" s="1261"/>
      <c r="S483" s="1261"/>
      <c r="T483" s="1261"/>
    </row>
    <row r="484" spans="1:20" s="1269" customFormat="1" x14ac:dyDescent="0.25">
      <c r="A484" s="1253"/>
      <c r="B484" s="1284">
        <v>8110</v>
      </c>
      <c r="C484" s="1285">
        <v>4399</v>
      </c>
      <c r="D484" s="1286">
        <v>1</v>
      </c>
      <c r="E484" s="1286">
        <v>1</v>
      </c>
      <c r="F484" s="1286">
        <v>7</v>
      </c>
      <c r="G484" s="1287" t="s">
        <v>1410</v>
      </c>
      <c r="H484" s="1288"/>
      <c r="I484" s="1288"/>
      <c r="J484" s="1288">
        <f t="shared" si="88"/>
        <v>0</v>
      </c>
      <c r="K484" s="1288"/>
      <c r="L484" s="1288"/>
      <c r="M484" s="1289">
        <f t="shared" si="80"/>
        <v>0</v>
      </c>
      <c r="N484" s="1290">
        <f t="shared" si="81"/>
        <v>0</v>
      </c>
      <c r="P484" s="1261"/>
      <c r="Q484" s="1261"/>
      <c r="R484" s="1261"/>
      <c r="S484" s="1261"/>
      <c r="T484" s="1261"/>
    </row>
    <row r="485" spans="1:20" s="1269" customFormat="1" x14ac:dyDescent="0.25">
      <c r="A485" s="1253"/>
      <c r="B485" s="1284">
        <v>8110</v>
      </c>
      <c r="C485" s="1285">
        <v>4399</v>
      </c>
      <c r="D485" s="1286">
        <v>1</v>
      </c>
      <c r="E485" s="1286">
        <v>1</v>
      </c>
      <c r="F485" s="1286">
        <v>8</v>
      </c>
      <c r="G485" s="1287" t="s">
        <v>1411</v>
      </c>
      <c r="H485" s="1288"/>
      <c r="I485" s="1288"/>
      <c r="J485" s="1288">
        <f t="shared" si="88"/>
        <v>0</v>
      </c>
      <c r="K485" s="1288"/>
      <c r="L485" s="1288"/>
      <c r="M485" s="1289">
        <f t="shared" si="80"/>
        <v>0</v>
      </c>
      <c r="N485" s="1290">
        <f t="shared" si="81"/>
        <v>0</v>
      </c>
      <c r="P485" s="1261"/>
      <c r="Q485" s="1261"/>
      <c r="R485" s="1261"/>
      <c r="S485" s="1261"/>
      <c r="T485" s="1261"/>
    </row>
    <row r="486" spans="1:20" s="1269" customFormat="1" x14ac:dyDescent="0.25">
      <c r="A486" s="1253"/>
      <c r="B486" s="1741">
        <v>8110</v>
      </c>
      <c r="C486" s="1742">
        <v>4399</v>
      </c>
      <c r="D486" s="1743">
        <v>3</v>
      </c>
      <c r="E486" s="1743"/>
      <c r="F486" s="1743"/>
      <c r="G486" s="1744" t="s">
        <v>1412</v>
      </c>
      <c r="H486" s="1316">
        <f>SUM(H487)+H490+H491</f>
        <v>0</v>
      </c>
      <c r="I486" s="1316">
        <f>SUM(I487)+I490+I491</f>
        <v>0</v>
      </c>
      <c r="J486" s="1316">
        <f>H486+I486</f>
        <v>0</v>
      </c>
      <c r="K486" s="1316"/>
      <c r="L486" s="1316"/>
      <c r="M486" s="1318">
        <f t="shared" si="80"/>
        <v>0</v>
      </c>
      <c r="N486" s="1317">
        <f t="shared" si="81"/>
        <v>0</v>
      </c>
      <c r="P486" s="1261"/>
      <c r="Q486" s="1261"/>
      <c r="R486" s="1261"/>
      <c r="S486" s="1261"/>
      <c r="T486" s="1261"/>
    </row>
    <row r="487" spans="1:20" s="1269" customFormat="1" ht="18" x14ac:dyDescent="0.25">
      <c r="A487" s="1253"/>
      <c r="B487" s="1300">
        <v>8110</v>
      </c>
      <c r="C487" s="1301">
        <v>4399</v>
      </c>
      <c r="D487" s="1293">
        <v>3</v>
      </c>
      <c r="E487" s="1293">
        <v>1</v>
      </c>
      <c r="F487" s="1293"/>
      <c r="G487" s="1746" t="s">
        <v>1413</v>
      </c>
      <c r="H487" s="1281">
        <f>SUM(H488:H489)</f>
        <v>0</v>
      </c>
      <c r="I487" s="1281">
        <f>SUM(I488:I489)</f>
        <v>0</v>
      </c>
      <c r="J487" s="1281">
        <f>H487+I487</f>
        <v>0</v>
      </c>
      <c r="K487" s="1281"/>
      <c r="L487" s="1281"/>
      <c r="M487" s="1282">
        <f>IFERROR(L487/J487*100,0)</f>
        <v>0</v>
      </c>
      <c r="N487" s="1283">
        <f t="shared" si="81"/>
        <v>0</v>
      </c>
      <c r="P487" s="1261"/>
      <c r="Q487" s="1261"/>
      <c r="R487" s="1261"/>
      <c r="S487" s="1261"/>
      <c r="T487" s="1261"/>
    </row>
    <row r="488" spans="1:20" s="1989" customFormat="1" x14ac:dyDescent="0.25">
      <c r="A488" s="1988"/>
      <c r="B488" s="1984">
        <v>8110</v>
      </c>
      <c r="C488" s="1985">
        <v>4399</v>
      </c>
      <c r="D488" s="1986">
        <v>3</v>
      </c>
      <c r="E488" s="1986">
        <v>1</v>
      </c>
      <c r="F488" s="1986">
        <v>1</v>
      </c>
      <c r="G488" s="1987" t="s">
        <v>1414</v>
      </c>
      <c r="H488" s="1981"/>
      <c r="I488" s="1981"/>
      <c r="J488" s="1981">
        <f>H488+I488</f>
        <v>0</v>
      </c>
      <c r="K488" s="1981"/>
      <c r="L488" s="1981"/>
      <c r="M488" s="1982">
        <f>IFERROR(L488/J488*100,0)</f>
        <v>0</v>
      </c>
      <c r="N488" s="1983">
        <f t="shared" si="81"/>
        <v>0</v>
      </c>
      <c r="P488" s="1990"/>
      <c r="Q488" s="1990"/>
      <c r="R488" s="1990"/>
      <c r="S488" s="1990"/>
      <c r="T488" s="1990"/>
    </row>
    <row r="489" spans="1:20" s="1989" customFormat="1" x14ac:dyDescent="0.25">
      <c r="A489" s="1988"/>
      <c r="B489" s="1984">
        <v>8110</v>
      </c>
      <c r="C489" s="1985">
        <v>4399</v>
      </c>
      <c r="D489" s="1986">
        <v>3</v>
      </c>
      <c r="E489" s="1986">
        <v>1</v>
      </c>
      <c r="F489" s="1986">
        <v>2</v>
      </c>
      <c r="G489" s="1987" t="s">
        <v>2081</v>
      </c>
      <c r="H489" s="1981"/>
      <c r="I489" s="1981"/>
      <c r="J489" s="1981">
        <f t="shared" si="88"/>
        <v>0</v>
      </c>
      <c r="K489" s="1981"/>
      <c r="L489" s="1981"/>
      <c r="M489" s="1982">
        <f>IFERROR(L489/J489*100,0)</f>
        <v>0</v>
      </c>
      <c r="N489" s="1983">
        <f t="shared" si="81"/>
        <v>0</v>
      </c>
      <c r="P489" s="1990"/>
      <c r="Q489" s="1990"/>
      <c r="R489" s="1990"/>
      <c r="S489" s="1990"/>
      <c r="T489" s="1990"/>
    </row>
    <row r="490" spans="1:20" s="1269" customFormat="1" ht="27" x14ac:dyDescent="0.25">
      <c r="A490" s="1253"/>
      <c r="B490" s="1300">
        <v>8110</v>
      </c>
      <c r="C490" s="1301">
        <v>4399</v>
      </c>
      <c r="D490" s="1293">
        <v>3</v>
      </c>
      <c r="E490" s="1293">
        <v>2</v>
      </c>
      <c r="F490" s="1293"/>
      <c r="G490" s="1746" t="s">
        <v>1415</v>
      </c>
      <c r="H490" s="1281"/>
      <c r="I490" s="1281"/>
      <c r="J490" s="1281">
        <f t="shared" si="88"/>
        <v>0</v>
      </c>
      <c r="K490" s="1281"/>
      <c r="L490" s="1281"/>
      <c r="M490" s="1282">
        <f>IFERROR(L490/J490*100,0)</f>
        <v>0</v>
      </c>
      <c r="N490" s="1283">
        <f t="shared" si="81"/>
        <v>0</v>
      </c>
      <c r="P490" s="1261"/>
      <c r="Q490" s="1261"/>
      <c r="R490" s="1261"/>
      <c r="S490" s="1261"/>
      <c r="T490" s="1261"/>
    </row>
    <row r="491" spans="1:20" s="1269" customFormat="1" ht="18" x14ac:dyDescent="0.25">
      <c r="A491" s="1253"/>
      <c r="B491" s="1300">
        <v>8110</v>
      </c>
      <c r="C491" s="1301">
        <v>4399</v>
      </c>
      <c r="D491" s="1293">
        <v>3</v>
      </c>
      <c r="E491" s="1293">
        <v>3</v>
      </c>
      <c r="F491" s="1293"/>
      <c r="G491" s="1746" t="s">
        <v>1416</v>
      </c>
      <c r="H491" s="1281"/>
      <c r="I491" s="1281"/>
      <c r="J491" s="1281">
        <f t="shared" si="88"/>
        <v>0</v>
      </c>
      <c r="K491" s="1281"/>
      <c r="L491" s="1281"/>
      <c r="M491" s="1282">
        <f t="shared" si="80"/>
        <v>0</v>
      </c>
      <c r="N491" s="1283">
        <f t="shared" si="81"/>
        <v>0</v>
      </c>
      <c r="P491" s="1261"/>
      <c r="Q491" s="1261"/>
      <c r="R491" s="1261"/>
      <c r="S491" s="1261"/>
      <c r="T491" s="1261"/>
    </row>
    <row r="492" spans="1:20" s="1269" customFormat="1" ht="20.25" customHeight="1" thickBot="1" x14ac:dyDescent="0.3">
      <c r="A492" s="1253"/>
      <c r="B492" s="1736" t="s">
        <v>1417</v>
      </c>
      <c r="C492" s="1737"/>
      <c r="D492" s="1737"/>
      <c r="E492" s="1737"/>
      <c r="F492" s="1737"/>
      <c r="G492" s="1738"/>
      <c r="H492" s="1739">
        <f>H471+H451+H455+H459+H463+H467+H475</f>
        <v>0</v>
      </c>
      <c r="I492" s="1739">
        <f>I471+I451+I455+I459+I463+I467+I475</f>
        <v>0</v>
      </c>
      <c r="J492" s="1739">
        <f t="shared" si="88"/>
        <v>0</v>
      </c>
      <c r="K492" s="1739">
        <f>K471+K451+K455+K459+K463+K467+K475</f>
        <v>0</v>
      </c>
      <c r="L492" s="1739">
        <f>L471+L451+L455+L459+L463+L467+L475</f>
        <v>0</v>
      </c>
      <c r="M492" s="1324">
        <f t="shared" si="80"/>
        <v>0</v>
      </c>
      <c r="N492" s="1740">
        <f t="shared" si="81"/>
        <v>0</v>
      </c>
      <c r="P492" s="1261"/>
      <c r="Q492" s="1261"/>
      <c r="R492" s="1261"/>
      <c r="S492" s="1261"/>
      <c r="T492" s="1261"/>
    </row>
    <row r="493" spans="1:20" s="1269" customFormat="1" ht="19.5" customHeight="1" thickTop="1" thickBot="1" x14ac:dyDescent="0.3">
      <c r="A493" s="1327"/>
      <c r="B493" s="2188" t="s">
        <v>1418</v>
      </c>
      <c r="C493" s="2189"/>
      <c r="D493" s="2189"/>
      <c r="E493" s="2189"/>
      <c r="F493" s="2189"/>
      <c r="G493" s="1328"/>
      <c r="H493" s="1329">
        <f>+H13+H302+H394</f>
        <v>0</v>
      </c>
      <c r="I493" s="1329">
        <f>+I13+I302+I394</f>
        <v>0</v>
      </c>
      <c r="J493" s="1329">
        <f>+J13+J302+J394</f>
        <v>0</v>
      </c>
      <c r="K493" s="1329">
        <f>+K13+K302+K394</f>
        <v>0</v>
      </c>
      <c r="L493" s="1329">
        <f>+L13+L302+L394</f>
        <v>0</v>
      </c>
      <c r="M493" s="1330">
        <f t="shared" si="80"/>
        <v>0</v>
      </c>
      <c r="N493" s="1331">
        <f t="shared" si="81"/>
        <v>0</v>
      </c>
    </row>
    <row r="494" spans="1:20" ht="6" customHeight="1" thickTop="1" x14ac:dyDescent="0.2">
      <c r="E494" s="1332"/>
      <c r="F494" s="1332"/>
    </row>
    <row r="495" spans="1:20" ht="6" customHeight="1" x14ac:dyDescent="0.2">
      <c r="E495" s="2184"/>
      <c r="F495" s="2184"/>
      <c r="G495" s="2184"/>
      <c r="H495" s="2184"/>
      <c r="I495" s="2184"/>
      <c r="J495" s="2184"/>
      <c r="K495" s="2184"/>
      <c r="L495" s="2184"/>
      <c r="M495" s="2184"/>
      <c r="N495" s="2184"/>
    </row>
    <row r="496" spans="1:20" s="1335" customFormat="1" ht="15" customHeight="1" x14ac:dyDescent="0.2">
      <c r="A496" s="1334"/>
      <c r="B496" s="2185" t="s">
        <v>511</v>
      </c>
      <c r="C496" s="2185"/>
      <c r="D496" s="2185"/>
      <c r="E496" s="2185"/>
      <c r="F496" s="2185"/>
      <c r="G496" s="2185"/>
      <c r="H496" s="2185"/>
      <c r="I496" s="2185"/>
      <c r="J496" s="2185"/>
      <c r="K496" s="2185"/>
      <c r="L496" s="2185"/>
      <c r="M496" s="2185"/>
      <c r="N496" s="2185"/>
    </row>
    <row r="497" spans="2:14" x14ac:dyDescent="0.2">
      <c r="E497" s="1336"/>
      <c r="F497" s="1336"/>
      <c r="G497" s="1333"/>
      <c r="H497" s="1333"/>
      <c r="I497" s="1333"/>
      <c r="J497" s="1333"/>
      <c r="K497" s="1333"/>
      <c r="L497" s="1333"/>
      <c r="M497" s="1333"/>
      <c r="N497" s="1333"/>
    </row>
    <row r="498" spans="2:14" x14ac:dyDescent="0.2">
      <c r="E498" s="1336"/>
      <c r="F498" s="1336"/>
      <c r="G498" s="1333"/>
      <c r="H498" s="1333"/>
      <c r="I498" s="1333"/>
      <c r="J498" s="1333"/>
      <c r="K498" s="1333"/>
      <c r="L498" s="1333"/>
      <c r="M498" s="1333"/>
      <c r="N498" s="1333"/>
    </row>
    <row r="499" spans="2:14" x14ac:dyDescent="0.2">
      <c r="B499" s="1337"/>
      <c r="C499" s="1337"/>
      <c r="D499" s="1338"/>
      <c r="E499" s="1339"/>
      <c r="F499" s="1339"/>
      <c r="G499" s="1340"/>
      <c r="H499" s="1341"/>
      <c r="I499" s="1341"/>
      <c r="J499" s="1341"/>
      <c r="K499" s="1341"/>
      <c r="L499" s="1342"/>
      <c r="M499" s="1343"/>
      <c r="N499" s="1343"/>
    </row>
    <row r="500" spans="2:14" x14ac:dyDescent="0.2">
      <c r="B500" s="1337"/>
      <c r="C500" s="1337"/>
      <c r="D500" s="1338"/>
      <c r="E500" s="1338"/>
      <c r="F500" s="1338"/>
      <c r="G500" s="1344"/>
      <c r="H500" s="1337"/>
      <c r="I500" s="1337"/>
      <c r="J500" s="1337"/>
      <c r="K500" s="1337"/>
      <c r="L500" s="1345"/>
      <c r="M500" s="1337"/>
      <c r="N500" s="1337"/>
    </row>
    <row r="501" spans="2:14" x14ac:dyDescent="0.2">
      <c r="B501" s="1337"/>
      <c r="C501" s="1337"/>
      <c r="D501" s="1338"/>
      <c r="E501" s="1338"/>
      <c r="F501" s="1338"/>
      <c r="G501" s="1344"/>
      <c r="H501" s="1337"/>
      <c r="I501" s="1337"/>
      <c r="J501" s="1337"/>
      <c r="K501" s="1337"/>
      <c r="L501" s="1345"/>
      <c r="M501" s="1337"/>
      <c r="N501" s="1337"/>
    </row>
    <row r="502" spans="2:14" x14ac:dyDescent="0.2">
      <c r="B502" s="1337"/>
      <c r="C502" s="1337"/>
      <c r="D502" s="1338"/>
      <c r="E502" s="1338"/>
      <c r="F502" s="1338"/>
      <c r="G502" s="1344"/>
      <c r="H502" s="1346"/>
      <c r="I502" s="1346"/>
      <c r="J502" s="1346"/>
      <c r="K502" s="1346"/>
      <c r="L502" s="1346"/>
      <c r="M502" s="1346"/>
      <c r="N502" s="1346"/>
    </row>
    <row r="503" spans="2:14" x14ac:dyDescent="0.2">
      <c r="B503" s="1337"/>
      <c r="C503" s="1337"/>
      <c r="D503" s="1338"/>
      <c r="E503" s="1338"/>
      <c r="F503" s="1338"/>
      <c r="G503" s="1344"/>
      <c r="H503" s="1337"/>
      <c r="I503" s="1337"/>
      <c r="J503" s="1337"/>
      <c r="K503" s="1337"/>
      <c r="L503" s="1345"/>
      <c r="M503" s="1337"/>
      <c r="N503" s="1337"/>
    </row>
    <row r="504" spans="2:14" x14ac:dyDescent="0.2">
      <c r="B504" s="1337"/>
      <c r="C504" s="1337"/>
      <c r="D504" s="1338"/>
      <c r="E504" s="1338"/>
      <c r="F504" s="1338"/>
      <c r="G504" s="1344"/>
      <c r="H504" s="1337"/>
      <c r="I504" s="1337"/>
      <c r="J504" s="1337"/>
      <c r="K504" s="1337"/>
      <c r="L504" s="1345"/>
      <c r="M504" s="1337"/>
      <c r="N504" s="1337"/>
    </row>
    <row r="505" spans="2:14" x14ac:dyDescent="0.2">
      <c r="H505" s="1347"/>
      <c r="I505" s="1347"/>
      <c r="J505" s="1347"/>
      <c r="K505" s="1347"/>
      <c r="L505" s="1347"/>
      <c r="M505" s="1347"/>
      <c r="N505" s="1347"/>
    </row>
  </sheetData>
  <autoFilter ref="B11:N493" xr:uid="{07CF384B-44D2-4742-A8F5-057B5E4A56A5}"/>
  <mergeCells count="18">
    <mergeCell ref="B2:N2"/>
    <mergeCell ref="B3:N3"/>
    <mergeCell ref="B4:N4"/>
    <mergeCell ref="B5:H5"/>
    <mergeCell ref="C6:N6"/>
    <mergeCell ref="E495:N495"/>
    <mergeCell ref="B496:N496"/>
    <mergeCell ref="H9:H10"/>
    <mergeCell ref="I9:I10"/>
    <mergeCell ref="J9:J10"/>
    <mergeCell ref="K9:K10"/>
    <mergeCell ref="L9:L10"/>
    <mergeCell ref="B493:F493"/>
    <mergeCell ref="B8:F10"/>
    <mergeCell ref="G8:G10"/>
    <mergeCell ref="H8:L8"/>
    <mergeCell ref="M8:M10"/>
    <mergeCell ref="N8:N10"/>
  </mergeCells>
  <pageMargins left="0.70866141732283472" right="0.51181102362204722" top="0.55118110236220474" bottom="0.55118110236220474" header="0.31496062992125984" footer="0.31496062992125984"/>
  <pageSetup scale="47" fitToHeight="7" orientation="portrait" verticalDpi="597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CCFA-4C61-46F4-A19F-8165D9D8F89D}">
  <sheetPr>
    <pageSetUpPr fitToPage="1"/>
  </sheetPr>
  <dimension ref="A1:IS953"/>
  <sheetViews>
    <sheetView showGridLines="0" zoomScaleNormal="100" zoomScaleSheetLayoutView="70" workbookViewId="0">
      <selection activeCell="B956" sqref="B956"/>
    </sheetView>
  </sheetViews>
  <sheetFormatPr baseColWidth="10" defaultColWidth="11.42578125" defaultRowHeight="12.75" x14ac:dyDescent="0.2"/>
  <cols>
    <col min="1" max="1" width="1.28515625" style="175" customWidth="1"/>
    <col min="2" max="2" width="12.28515625" style="1432" customWidth="1"/>
    <col min="3" max="3" width="54.42578125" style="1349" customWidth="1"/>
    <col min="4" max="4" width="16.7109375" style="1434" customWidth="1"/>
    <col min="5" max="11" width="16.7109375" style="175" customWidth="1"/>
    <col min="12" max="12" width="1.42578125" style="175" customWidth="1"/>
    <col min="13" max="16384" width="11.42578125" style="175"/>
  </cols>
  <sheetData>
    <row r="1" spans="2:19" ht="7.5" customHeight="1" thickBot="1" x14ac:dyDescent="0.25">
      <c r="B1" s="1348"/>
      <c r="D1" s="1350"/>
      <c r="E1" s="176"/>
      <c r="F1" s="174"/>
      <c r="G1" s="174"/>
      <c r="H1" s="174"/>
      <c r="I1" s="174"/>
      <c r="J1" s="174"/>
      <c r="K1" s="174"/>
    </row>
    <row r="2" spans="2:19" ht="23.25" customHeight="1" thickTop="1" x14ac:dyDescent="0.2">
      <c r="B2" s="2229" t="s">
        <v>1053</v>
      </c>
      <c r="C2" s="2230"/>
      <c r="D2" s="2230"/>
      <c r="E2" s="2230"/>
      <c r="F2" s="2230"/>
      <c r="G2" s="2230"/>
      <c r="H2" s="2230"/>
      <c r="I2" s="2230"/>
      <c r="J2" s="2230"/>
      <c r="K2" s="2231"/>
    </row>
    <row r="3" spans="2:19" ht="44.25" customHeight="1" x14ac:dyDescent="0.2">
      <c r="B3" s="2232" t="s">
        <v>1419</v>
      </c>
      <c r="C3" s="2233"/>
      <c r="D3" s="2233"/>
      <c r="E3" s="2233"/>
      <c r="F3" s="2233"/>
      <c r="G3" s="2233"/>
      <c r="H3" s="2233"/>
      <c r="I3" s="2233"/>
      <c r="J3" s="2233"/>
      <c r="K3" s="2234"/>
    </row>
    <row r="4" spans="2:19" ht="12" customHeight="1" x14ac:dyDescent="0.2">
      <c r="B4" s="2235" t="s">
        <v>0</v>
      </c>
      <c r="C4" s="2236"/>
      <c r="D4" s="2236"/>
      <c r="E4" s="2236"/>
      <c r="F4" s="2236"/>
      <c r="G4" s="2236"/>
      <c r="H4" s="2236"/>
      <c r="I4" s="2236"/>
      <c r="J4" s="2236"/>
      <c r="K4" s="2237"/>
    </row>
    <row r="5" spans="2:19" ht="5.25" customHeight="1" x14ac:dyDescent="0.2">
      <c r="B5" s="177"/>
      <c r="C5" s="1351"/>
      <c r="D5" s="1352"/>
      <c r="E5" s="1239"/>
      <c r="F5" s="1239"/>
      <c r="G5" s="1239"/>
      <c r="H5" s="1239"/>
      <c r="I5" s="1239"/>
      <c r="J5" s="1239"/>
      <c r="K5" s="179"/>
    </row>
    <row r="6" spans="2:19" ht="15" customHeight="1" x14ac:dyDescent="0.2">
      <c r="B6" s="2238" t="s">
        <v>1420</v>
      </c>
      <c r="C6" s="2239"/>
      <c r="D6" s="1353"/>
      <c r="E6" s="1354"/>
      <c r="F6" s="1354"/>
      <c r="G6" s="1354"/>
      <c r="H6" s="2240" t="s">
        <v>1421</v>
      </c>
      <c r="I6" s="2240"/>
      <c r="J6" s="2240"/>
      <c r="K6" s="2241"/>
    </row>
    <row r="7" spans="2:19" ht="8.25" customHeight="1" thickBot="1" x14ac:dyDescent="0.25">
      <c r="B7" s="442"/>
      <c r="C7" s="1355"/>
      <c r="D7" s="1356"/>
      <c r="E7" s="184"/>
      <c r="F7" s="184"/>
      <c r="G7" s="184"/>
      <c r="H7" s="184"/>
      <c r="I7" s="184"/>
      <c r="J7" s="184"/>
      <c r="K7" s="1357"/>
    </row>
    <row r="8" spans="2:19" ht="6" customHeight="1" thickTop="1" thickBot="1" x14ac:dyDescent="0.25">
      <c r="B8" s="186"/>
      <c r="C8" s="1358"/>
      <c r="D8" s="1359"/>
      <c r="E8" s="186"/>
      <c r="F8" s="186"/>
      <c r="G8" s="186"/>
      <c r="H8" s="186"/>
      <c r="I8" s="186"/>
      <c r="J8" s="186"/>
      <c r="K8" s="186"/>
    </row>
    <row r="9" spans="2:19" ht="18.75" customHeight="1" thickTop="1" x14ac:dyDescent="0.2">
      <c r="B9" s="2219" t="s">
        <v>1422</v>
      </c>
      <c r="C9" s="2222" t="s">
        <v>1423</v>
      </c>
      <c r="D9" s="2225" t="s">
        <v>1424</v>
      </c>
      <c r="E9" s="2225"/>
      <c r="F9" s="2225"/>
      <c r="G9" s="2225"/>
      <c r="H9" s="2225"/>
      <c r="I9" s="2225"/>
      <c r="J9" s="2225"/>
      <c r="K9" s="2226" t="s">
        <v>1425</v>
      </c>
    </row>
    <row r="10" spans="2:19" s="1360" customFormat="1" ht="18.75" customHeight="1" x14ac:dyDescent="0.25">
      <c r="B10" s="2220"/>
      <c r="C10" s="2223"/>
      <c r="D10" s="2215" t="s">
        <v>1426</v>
      </c>
      <c r="E10" s="2215" t="s">
        <v>1427</v>
      </c>
      <c r="F10" s="2217" t="s">
        <v>1428</v>
      </c>
      <c r="G10" s="2215" t="s">
        <v>1429</v>
      </c>
      <c r="H10" s="2215" t="s">
        <v>1430</v>
      </c>
      <c r="I10" s="2215" t="s">
        <v>1431</v>
      </c>
      <c r="J10" s="2215" t="s">
        <v>1432</v>
      </c>
      <c r="K10" s="2227"/>
    </row>
    <row r="11" spans="2:19" s="1360" customFormat="1" ht="21.75" customHeight="1" thickBot="1" x14ac:dyDescent="0.3">
      <c r="B11" s="2221"/>
      <c r="C11" s="2224"/>
      <c r="D11" s="2216"/>
      <c r="E11" s="2216"/>
      <c r="F11" s="2218"/>
      <c r="G11" s="2216"/>
      <c r="H11" s="2216"/>
      <c r="I11" s="2216"/>
      <c r="J11" s="2216"/>
      <c r="K11" s="2228"/>
    </row>
    <row r="12" spans="2:19" s="1360" customFormat="1" ht="12.75" customHeight="1" thickTop="1" thickBot="1" x14ac:dyDescent="0.3">
      <c r="B12" s="1361"/>
      <c r="C12" s="1362"/>
      <c r="D12" s="1363"/>
      <c r="E12" s="1363"/>
      <c r="F12" s="1363"/>
      <c r="G12" s="1363"/>
      <c r="H12" s="1363"/>
      <c r="I12" s="1363"/>
      <c r="J12" s="1363"/>
      <c r="K12" s="1364"/>
    </row>
    <row r="13" spans="2:19" s="1371" customFormat="1" ht="21.75" customHeight="1" thickTop="1" x14ac:dyDescent="0.25">
      <c r="B13" s="1365">
        <v>1000</v>
      </c>
      <c r="C13" s="1366" t="s">
        <v>227</v>
      </c>
      <c r="D13" s="1367">
        <f t="shared" ref="D13:J13" si="0">+D14+D27+D38+D69+D84+D110+D113</f>
        <v>0</v>
      </c>
      <c r="E13" s="1367">
        <f t="shared" si="0"/>
        <v>0</v>
      </c>
      <c r="F13" s="1732">
        <f>+F14+F27+F38+F69+F84+F110+F113</f>
        <v>0</v>
      </c>
      <c r="G13" s="1367">
        <f t="shared" si="0"/>
        <v>0</v>
      </c>
      <c r="H13" s="1367">
        <f t="shared" si="0"/>
        <v>0</v>
      </c>
      <c r="I13" s="1367">
        <f t="shared" si="0"/>
        <v>0</v>
      </c>
      <c r="J13" s="1367">
        <f t="shared" si="0"/>
        <v>0</v>
      </c>
      <c r="K13" s="1368">
        <f>F13-I13</f>
        <v>0</v>
      </c>
      <c r="L13" s="1369"/>
      <c r="M13" s="1369"/>
      <c r="N13" s="1369"/>
      <c r="O13" s="1369"/>
      <c r="P13" s="1369"/>
      <c r="Q13" s="1369"/>
      <c r="R13" s="1370"/>
      <c r="S13" s="1370"/>
    </row>
    <row r="14" spans="2:19" s="1371" customFormat="1" ht="21.75" customHeight="1" x14ac:dyDescent="0.25">
      <c r="B14" s="1372">
        <v>1100</v>
      </c>
      <c r="C14" s="1373" t="s">
        <v>1433</v>
      </c>
      <c r="D14" s="1374">
        <f t="shared" ref="D14:I14" si="1">+D15+D17+D19+D25</f>
        <v>0</v>
      </c>
      <c r="E14" s="1374">
        <f t="shared" si="1"/>
        <v>0</v>
      </c>
      <c r="F14" s="1374">
        <f>+F15+F17+F19+F25</f>
        <v>0</v>
      </c>
      <c r="G14" s="1374">
        <f>+G15+G17+G19+G25</f>
        <v>0</v>
      </c>
      <c r="H14" s="1374">
        <f t="shared" si="1"/>
        <v>0</v>
      </c>
      <c r="I14" s="1374">
        <f t="shared" si="1"/>
        <v>0</v>
      </c>
      <c r="J14" s="1374">
        <f>+J15+J17+J19+J25</f>
        <v>0</v>
      </c>
      <c r="K14" s="1375">
        <f>F14-I14</f>
        <v>0</v>
      </c>
      <c r="L14" s="1369"/>
      <c r="M14" s="1369"/>
      <c r="N14" s="1369"/>
      <c r="O14" s="1369"/>
      <c r="P14" s="1369"/>
      <c r="Q14" s="1369"/>
      <c r="R14" s="1370"/>
      <c r="S14" s="1370"/>
    </row>
    <row r="15" spans="2:19" ht="18" customHeight="1" x14ac:dyDescent="0.25">
      <c r="B15" s="1376">
        <v>1110</v>
      </c>
      <c r="C15" s="1377" t="s">
        <v>1434</v>
      </c>
      <c r="D15" s="1378">
        <f>SUM(D16)</f>
        <v>0</v>
      </c>
      <c r="E15" s="1378">
        <f>SUM(E16)</f>
        <v>0</v>
      </c>
      <c r="F15" s="1378">
        <f>SUM(F16)</f>
        <v>0</v>
      </c>
      <c r="G15" s="1378">
        <f>SUM(G16)</f>
        <v>0</v>
      </c>
      <c r="H15" s="1378">
        <f>SUM(H16)</f>
        <v>0</v>
      </c>
      <c r="I15" s="1378">
        <f t="shared" ref="I15" si="2">SUM(I16)</f>
        <v>0</v>
      </c>
      <c r="J15" s="1378">
        <f>SUM(J16)</f>
        <v>0</v>
      </c>
      <c r="K15" s="1379">
        <f t="shared" ref="K15:K78" si="3">F15-I15</f>
        <v>0</v>
      </c>
      <c r="L15" s="174"/>
      <c r="M15" s="174"/>
      <c r="N15" s="174"/>
      <c r="O15" s="174"/>
      <c r="P15" s="174"/>
      <c r="Q15" s="174"/>
      <c r="R15" s="1380"/>
      <c r="S15" s="1380"/>
    </row>
    <row r="16" spans="2:19" ht="18" customHeight="1" x14ac:dyDescent="0.2">
      <c r="B16" s="1381">
        <v>1111</v>
      </c>
      <c r="C16" s="1382" t="s">
        <v>1434</v>
      </c>
      <c r="D16" s="1383"/>
      <c r="E16" s="1383"/>
      <c r="F16" s="1731">
        <f>+D16+E16</f>
        <v>0</v>
      </c>
      <c r="G16" s="1384"/>
      <c r="H16" s="1383"/>
      <c r="I16" s="1385">
        <f>+G16+H16+J16</f>
        <v>0</v>
      </c>
      <c r="J16" s="1383"/>
      <c r="K16" s="1386">
        <f t="shared" si="3"/>
        <v>0</v>
      </c>
      <c r="L16" s="174"/>
      <c r="M16" s="1387"/>
      <c r="N16" s="1387"/>
      <c r="O16" s="1387"/>
      <c r="P16" s="1387"/>
      <c r="Q16" s="1387"/>
      <c r="R16" s="1387"/>
      <c r="S16" s="1387"/>
    </row>
    <row r="17" spans="2:19" ht="18" customHeight="1" x14ac:dyDescent="0.2">
      <c r="B17" s="1376">
        <v>1120</v>
      </c>
      <c r="C17" s="1377" t="s">
        <v>1435</v>
      </c>
      <c r="D17" s="1378">
        <f>SUM(D18)</f>
        <v>0</v>
      </c>
      <c r="E17" s="1378">
        <f>SUM(E18)</f>
        <v>0</v>
      </c>
      <c r="F17" s="1378">
        <f>SUM(F18)</f>
        <v>0</v>
      </c>
      <c r="G17" s="1378">
        <f>SUM(G18)</f>
        <v>0</v>
      </c>
      <c r="H17" s="1378">
        <f t="shared" ref="H17" si="4">SUM(H18)</f>
        <v>0</v>
      </c>
      <c r="I17" s="1378">
        <f>SUM(I18)</f>
        <v>0</v>
      </c>
      <c r="J17" s="1378">
        <f>SUM(J18)</f>
        <v>0</v>
      </c>
      <c r="K17" s="1379">
        <f t="shared" si="3"/>
        <v>0</v>
      </c>
      <c r="L17" s="174"/>
      <c r="M17" s="1387"/>
      <c r="N17" s="1387"/>
      <c r="O17" s="1387"/>
      <c r="P17" s="1387"/>
      <c r="Q17" s="1387"/>
      <c r="R17" s="1387"/>
      <c r="S17" s="1387"/>
    </row>
    <row r="18" spans="2:19" ht="15.75" customHeight="1" x14ac:dyDescent="0.2">
      <c r="B18" s="1388">
        <v>1121</v>
      </c>
      <c r="C18" s="1389" t="s">
        <v>1435</v>
      </c>
      <c r="D18" s="1383"/>
      <c r="E18" s="1390"/>
      <c r="F18" s="1731">
        <f>+D18+E18</f>
        <v>0</v>
      </c>
      <c r="G18" s="1384"/>
      <c r="H18" s="1391"/>
      <c r="I18" s="1385">
        <f>+G18+H18+J18</f>
        <v>0</v>
      </c>
      <c r="J18" s="1391"/>
      <c r="K18" s="1386">
        <f>F18-I18</f>
        <v>0</v>
      </c>
      <c r="L18" s="174"/>
      <c r="M18" s="1387"/>
      <c r="N18" s="1387"/>
      <c r="O18" s="1387"/>
      <c r="P18" s="1387"/>
      <c r="Q18" s="1387"/>
      <c r="R18" s="1387"/>
      <c r="S18" s="1387"/>
    </row>
    <row r="19" spans="2:19" ht="15.75" customHeight="1" x14ac:dyDescent="0.25">
      <c r="B19" s="1376">
        <v>1130</v>
      </c>
      <c r="C19" s="1377" t="s">
        <v>1436</v>
      </c>
      <c r="D19" s="1378">
        <f>SUM(D20:D24)</f>
        <v>0</v>
      </c>
      <c r="E19" s="1378">
        <f>SUM(E20:E24)</f>
        <v>0</v>
      </c>
      <c r="F19" s="1378">
        <f>SUM(F20:F24)</f>
        <v>0</v>
      </c>
      <c r="G19" s="1378">
        <f>SUM(G20:G24)</f>
        <v>0</v>
      </c>
      <c r="H19" s="1378">
        <f t="shared" ref="H19" si="5">SUM(H20:H24)</f>
        <v>0</v>
      </c>
      <c r="I19" s="1378">
        <f>SUM(I20:I24)</f>
        <v>0</v>
      </c>
      <c r="J19" s="1378">
        <f>SUM(J20:J24)</f>
        <v>0</v>
      </c>
      <c r="K19" s="1379">
        <f t="shared" si="3"/>
        <v>0</v>
      </c>
      <c r="L19" s="174"/>
      <c r="M19" s="174"/>
      <c r="N19" s="174"/>
      <c r="O19" s="174"/>
      <c r="P19" s="174"/>
      <c r="Q19" s="174"/>
      <c r="R19" s="1380"/>
      <c r="S19" s="1380"/>
    </row>
    <row r="20" spans="2:19" ht="18" customHeight="1" x14ac:dyDescent="0.25">
      <c r="B20" s="1381">
        <v>1131</v>
      </c>
      <c r="C20" s="1382" t="s">
        <v>1437</v>
      </c>
      <c r="D20" s="1383"/>
      <c r="E20" s="1391"/>
      <c r="F20" s="1731">
        <f t="shared" ref="F20:F26" si="6">+D20+E20</f>
        <v>0</v>
      </c>
      <c r="G20" s="1384"/>
      <c r="H20" s="1391"/>
      <c r="I20" s="1385">
        <f>+G20+H20+J20</f>
        <v>0</v>
      </c>
      <c r="J20" s="1391"/>
      <c r="K20" s="1386">
        <f>F20-I20</f>
        <v>0</v>
      </c>
      <c r="L20" s="174"/>
      <c r="M20" s="174"/>
      <c r="N20" s="174"/>
      <c r="O20" s="174"/>
      <c r="P20" s="174"/>
      <c r="Q20" s="174"/>
      <c r="R20" s="1380"/>
      <c r="S20" s="1380"/>
    </row>
    <row r="21" spans="2:19" ht="18" customHeight="1" x14ac:dyDescent="0.25">
      <c r="B21" s="1381">
        <v>1132</v>
      </c>
      <c r="C21" s="1382" t="s">
        <v>1438</v>
      </c>
      <c r="D21" s="1383"/>
      <c r="E21" s="1391"/>
      <c r="F21" s="1731">
        <f t="shared" si="6"/>
        <v>0</v>
      </c>
      <c r="G21" s="1384"/>
      <c r="H21" s="1391"/>
      <c r="I21" s="1385">
        <f>+G21+H21+J21</f>
        <v>0</v>
      </c>
      <c r="J21" s="1391"/>
      <c r="K21" s="1386">
        <f>F21-I21</f>
        <v>0</v>
      </c>
      <c r="L21" s="174"/>
      <c r="M21" s="174"/>
      <c r="N21" s="174"/>
      <c r="O21" s="174"/>
      <c r="P21" s="174"/>
      <c r="Q21" s="174"/>
      <c r="R21" s="1380"/>
      <c r="S21" s="1380"/>
    </row>
    <row r="22" spans="2:19" ht="18" customHeight="1" x14ac:dyDescent="0.25">
      <c r="B22" s="1381">
        <v>1133</v>
      </c>
      <c r="C22" s="1382" t="s">
        <v>1439</v>
      </c>
      <c r="D22" s="1383"/>
      <c r="E22" s="1391"/>
      <c r="F22" s="1731">
        <f t="shared" si="6"/>
        <v>0</v>
      </c>
      <c r="G22" s="1384"/>
      <c r="H22" s="1391"/>
      <c r="I22" s="1385">
        <f>+G22+H22+J22</f>
        <v>0</v>
      </c>
      <c r="J22" s="1391"/>
      <c r="K22" s="1386">
        <f>F22-I22</f>
        <v>0</v>
      </c>
      <c r="L22" s="174"/>
      <c r="M22" s="174"/>
      <c r="N22" s="174"/>
      <c r="O22" s="174"/>
      <c r="P22" s="174"/>
      <c r="Q22" s="174"/>
      <c r="R22" s="1380"/>
      <c r="S22" s="1380"/>
    </row>
    <row r="23" spans="2:19" ht="18" customHeight="1" x14ac:dyDescent="0.25">
      <c r="B23" s="1381">
        <v>1134</v>
      </c>
      <c r="C23" s="1382" t="s">
        <v>1440</v>
      </c>
      <c r="D23" s="1383"/>
      <c r="E23" s="1391"/>
      <c r="F23" s="1731">
        <f>+D23+E23</f>
        <v>0</v>
      </c>
      <c r="G23" s="1384"/>
      <c r="H23" s="1391"/>
      <c r="I23" s="1385">
        <f>+G23+H23+J23</f>
        <v>0</v>
      </c>
      <c r="J23" s="1391"/>
      <c r="K23" s="1386">
        <f>F23-I23</f>
        <v>0</v>
      </c>
      <c r="L23" s="174"/>
      <c r="M23" s="174"/>
      <c r="N23" s="174"/>
      <c r="O23" s="174"/>
      <c r="P23" s="174"/>
      <c r="Q23" s="174"/>
      <c r="R23" s="1380"/>
      <c r="S23" s="1380"/>
    </row>
    <row r="24" spans="2:19" ht="18" customHeight="1" x14ac:dyDescent="0.25">
      <c r="B24" s="1381">
        <v>1135</v>
      </c>
      <c r="C24" s="1382" t="s">
        <v>1441</v>
      </c>
      <c r="D24" s="1383"/>
      <c r="E24" s="1391"/>
      <c r="F24" s="1731">
        <f t="shared" si="6"/>
        <v>0</v>
      </c>
      <c r="G24" s="1384"/>
      <c r="H24" s="1391"/>
      <c r="I24" s="1385">
        <f t="shared" ref="I24" si="7">+G24+H24+J24</f>
        <v>0</v>
      </c>
      <c r="J24" s="1391"/>
      <c r="K24" s="1386">
        <f>F24-I24</f>
        <v>0</v>
      </c>
      <c r="L24" s="174"/>
      <c r="M24" s="174"/>
      <c r="N24" s="174"/>
      <c r="O24" s="174"/>
      <c r="P24" s="174"/>
      <c r="Q24" s="174"/>
      <c r="R24" s="1380"/>
      <c r="S24" s="1380"/>
    </row>
    <row r="25" spans="2:19" ht="18" customHeight="1" x14ac:dyDescent="0.25">
      <c r="B25" s="1376">
        <v>1140</v>
      </c>
      <c r="C25" s="1377" t="s">
        <v>1442</v>
      </c>
      <c r="D25" s="1378">
        <f>SUM(D26)</f>
        <v>0</v>
      </c>
      <c r="E25" s="1378">
        <f>SUM(E26)</f>
        <v>0</v>
      </c>
      <c r="F25" s="1378">
        <f t="shared" ref="F25:J25" si="8">SUM(F26)</f>
        <v>0</v>
      </c>
      <c r="G25" s="1378">
        <f>SUM(G26)</f>
        <v>0</v>
      </c>
      <c r="H25" s="1378">
        <f t="shared" si="8"/>
        <v>0</v>
      </c>
      <c r="I25" s="1378">
        <f t="shared" si="8"/>
        <v>0</v>
      </c>
      <c r="J25" s="1378">
        <f t="shared" si="8"/>
        <v>0</v>
      </c>
      <c r="K25" s="1379">
        <f t="shared" si="3"/>
        <v>0</v>
      </c>
      <c r="L25" s="174"/>
      <c r="M25" s="174"/>
      <c r="N25" s="174"/>
      <c r="O25" s="174"/>
      <c r="P25" s="174"/>
      <c r="Q25" s="174"/>
      <c r="R25" s="1380"/>
      <c r="S25" s="1380"/>
    </row>
    <row r="26" spans="2:19" ht="13.5" customHeight="1" x14ac:dyDescent="0.25">
      <c r="B26" s="1381">
        <v>1141</v>
      </c>
      <c r="C26" s="1382" t="s">
        <v>1442</v>
      </c>
      <c r="D26" s="1383"/>
      <c r="E26" s="1391"/>
      <c r="F26" s="1731">
        <f t="shared" si="6"/>
        <v>0</v>
      </c>
      <c r="G26" s="1384"/>
      <c r="H26" s="1391"/>
      <c r="I26" s="1385">
        <f>+G26+H26+J26</f>
        <v>0</v>
      </c>
      <c r="J26" s="1391"/>
      <c r="K26" s="1386">
        <f>F26-I26</f>
        <v>0</v>
      </c>
      <c r="L26" s="174"/>
      <c r="M26" s="174"/>
      <c r="N26" s="174"/>
      <c r="O26" s="174"/>
      <c r="P26" s="174"/>
      <c r="Q26" s="174"/>
      <c r="R26" s="1380"/>
      <c r="S26" s="1380"/>
    </row>
    <row r="27" spans="2:19" s="1371" customFormat="1" ht="13.5" customHeight="1" x14ac:dyDescent="0.25">
      <c r="B27" s="1372">
        <v>1200</v>
      </c>
      <c r="C27" s="1392" t="s">
        <v>1443</v>
      </c>
      <c r="D27" s="1374">
        <f t="shared" ref="D27:J27" si="9">+D28+D30+D34+D36</f>
        <v>0</v>
      </c>
      <c r="E27" s="1374">
        <f t="shared" si="9"/>
        <v>0</v>
      </c>
      <c r="F27" s="1374">
        <f t="shared" si="9"/>
        <v>0</v>
      </c>
      <c r="G27" s="1374">
        <f>+G28+G30+G34+G36</f>
        <v>0</v>
      </c>
      <c r="H27" s="1374">
        <f t="shared" si="9"/>
        <v>0</v>
      </c>
      <c r="I27" s="1374">
        <f t="shared" si="9"/>
        <v>0</v>
      </c>
      <c r="J27" s="1374">
        <f t="shared" si="9"/>
        <v>0</v>
      </c>
      <c r="K27" s="1375">
        <f>F27-I27</f>
        <v>0</v>
      </c>
      <c r="L27" s="1369"/>
      <c r="M27" s="1369"/>
      <c r="N27" s="1369"/>
      <c r="O27" s="1369"/>
      <c r="P27" s="1369"/>
      <c r="Q27" s="1369"/>
      <c r="R27" s="1370"/>
      <c r="S27" s="1370"/>
    </row>
    <row r="28" spans="2:19" ht="14.25" customHeight="1" x14ac:dyDescent="0.25">
      <c r="B28" s="1376">
        <v>1210</v>
      </c>
      <c r="C28" s="1377" t="s">
        <v>1444</v>
      </c>
      <c r="D28" s="1378">
        <f t="shared" ref="D28:J28" si="10">SUM(D29)</f>
        <v>0</v>
      </c>
      <c r="E28" s="1378">
        <f t="shared" si="10"/>
        <v>0</v>
      </c>
      <c r="F28" s="1378">
        <f t="shared" si="10"/>
        <v>0</v>
      </c>
      <c r="G28" s="1378">
        <f>SUM(G29)</f>
        <v>0</v>
      </c>
      <c r="H28" s="1378">
        <f t="shared" si="10"/>
        <v>0</v>
      </c>
      <c r="I28" s="1378">
        <f t="shared" si="10"/>
        <v>0</v>
      </c>
      <c r="J28" s="1378">
        <f t="shared" si="10"/>
        <v>0</v>
      </c>
      <c r="K28" s="1379">
        <f t="shared" si="3"/>
        <v>0</v>
      </c>
      <c r="L28" s="174"/>
      <c r="M28" s="174"/>
      <c r="N28" s="174"/>
      <c r="O28" s="174"/>
      <c r="P28" s="174"/>
      <c r="Q28" s="174"/>
      <c r="R28" s="1380"/>
      <c r="S28" s="1380"/>
    </row>
    <row r="29" spans="2:19" ht="14.25" customHeight="1" x14ac:dyDescent="0.25">
      <c r="B29" s="1381">
        <v>1211</v>
      </c>
      <c r="C29" s="1382" t="s">
        <v>1445</v>
      </c>
      <c r="D29" s="1383"/>
      <c r="E29" s="1383"/>
      <c r="F29" s="1731">
        <f t="shared" ref="F29" si="11">+D29+E29</f>
        <v>0</v>
      </c>
      <c r="G29" s="1384"/>
      <c r="H29" s="1391"/>
      <c r="I29" s="1385">
        <f>+G29+H29+J29</f>
        <v>0</v>
      </c>
      <c r="J29" s="1391"/>
      <c r="K29" s="1386">
        <f t="shared" si="3"/>
        <v>0</v>
      </c>
      <c r="L29" s="174"/>
      <c r="M29" s="174"/>
      <c r="N29" s="174"/>
      <c r="O29" s="174"/>
      <c r="P29" s="174"/>
      <c r="Q29" s="174"/>
      <c r="R29" s="1380"/>
      <c r="S29" s="1380"/>
    </row>
    <row r="30" spans="2:19" ht="14.25" customHeight="1" x14ac:dyDescent="0.25">
      <c r="B30" s="1376">
        <v>1220</v>
      </c>
      <c r="C30" s="1377" t="s">
        <v>1446</v>
      </c>
      <c r="D30" s="1378">
        <f t="shared" ref="D30:J30" si="12">SUM(D31:D33)</f>
        <v>0</v>
      </c>
      <c r="E30" s="1378">
        <f t="shared" si="12"/>
        <v>0</v>
      </c>
      <c r="F30" s="1378">
        <f t="shared" ref="F30" si="13">SUM(F31:F33)</f>
        <v>0</v>
      </c>
      <c r="G30" s="1378">
        <f>SUM(G31:G33)</f>
        <v>0</v>
      </c>
      <c r="H30" s="1378">
        <f t="shared" si="12"/>
        <v>0</v>
      </c>
      <c r="I30" s="1378">
        <f t="shared" si="12"/>
        <v>0</v>
      </c>
      <c r="J30" s="1378">
        <f t="shared" si="12"/>
        <v>0</v>
      </c>
      <c r="K30" s="1379">
        <f t="shared" si="3"/>
        <v>0</v>
      </c>
      <c r="L30" s="174"/>
      <c r="M30" s="174"/>
      <c r="N30" s="174"/>
      <c r="O30" s="174"/>
      <c r="P30" s="174"/>
      <c r="Q30" s="174"/>
      <c r="R30" s="1380"/>
      <c r="S30" s="1380"/>
    </row>
    <row r="31" spans="2:19" ht="18" customHeight="1" x14ac:dyDescent="0.25">
      <c r="B31" s="1381">
        <v>1221</v>
      </c>
      <c r="C31" s="1382" t="s">
        <v>1447</v>
      </c>
      <c r="D31" s="1383"/>
      <c r="E31" s="1383"/>
      <c r="F31" s="1731">
        <f t="shared" ref="F31:F33" si="14">+D31+E31</f>
        <v>0</v>
      </c>
      <c r="G31" s="1384"/>
      <c r="H31" s="1391"/>
      <c r="I31" s="1385">
        <f t="shared" ref="I31:I33" si="15">+G31+H31+J31</f>
        <v>0</v>
      </c>
      <c r="J31" s="1391"/>
      <c r="K31" s="1386">
        <f t="shared" si="3"/>
        <v>0</v>
      </c>
      <c r="L31" s="174"/>
      <c r="M31" s="174"/>
      <c r="N31" s="174"/>
      <c r="O31" s="174"/>
      <c r="P31" s="174"/>
      <c r="Q31" s="174"/>
      <c r="R31" s="1380"/>
      <c r="S31" s="1380"/>
    </row>
    <row r="32" spans="2:19" ht="18" customHeight="1" x14ac:dyDescent="0.25">
      <c r="B32" s="1381">
        <v>1222</v>
      </c>
      <c r="C32" s="1382" t="s">
        <v>1448</v>
      </c>
      <c r="D32" s="1383"/>
      <c r="E32" s="1383"/>
      <c r="F32" s="1731">
        <f t="shared" si="14"/>
        <v>0</v>
      </c>
      <c r="G32" s="1384"/>
      <c r="H32" s="1391"/>
      <c r="I32" s="1385">
        <f t="shared" si="15"/>
        <v>0</v>
      </c>
      <c r="J32" s="1391"/>
      <c r="K32" s="1386">
        <f t="shared" si="3"/>
        <v>0</v>
      </c>
      <c r="L32" s="174"/>
      <c r="M32" s="174"/>
      <c r="N32" s="174"/>
      <c r="O32" s="174"/>
      <c r="P32" s="174"/>
      <c r="Q32" s="174"/>
      <c r="R32" s="1380"/>
      <c r="S32" s="1380"/>
    </row>
    <row r="33" spans="1:19" ht="18" customHeight="1" x14ac:dyDescent="0.25">
      <c r="A33" s="175" t="s">
        <v>1449</v>
      </c>
      <c r="B33" s="1381">
        <v>1223</v>
      </c>
      <c r="C33" s="1382" t="s">
        <v>1450</v>
      </c>
      <c r="D33" s="1383"/>
      <c r="E33" s="1383"/>
      <c r="F33" s="1731">
        <f t="shared" si="14"/>
        <v>0</v>
      </c>
      <c r="G33" s="1384"/>
      <c r="H33" s="1391"/>
      <c r="I33" s="1385">
        <f t="shared" si="15"/>
        <v>0</v>
      </c>
      <c r="J33" s="1391"/>
      <c r="K33" s="1386">
        <f t="shared" si="3"/>
        <v>0</v>
      </c>
      <c r="L33" s="174"/>
      <c r="M33" s="174"/>
      <c r="N33" s="174"/>
      <c r="O33" s="174"/>
      <c r="P33" s="174"/>
      <c r="Q33" s="174"/>
      <c r="R33" s="1380"/>
      <c r="S33" s="1380"/>
    </row>
    <row r="34" spans="1:19" ht="18" customHeight="1" x14ac:dyDescent="0.25">
      <c r="B34" s="1376">
        <v>1230</v>
      </c>
      <c r="C34" s="1377" t="s">
        <v>1451</v>
      </c>
      <c r="D34" s="1378">
        <f t="shared" ref="D34:J34" si="16">SUM(D35)</f>
        <v>0</v>
      </c>
      <c r="E34" s="1378">
        <f t="shared" si="16"/>
        <v>0</v>
      </c>
      <c r="F34" s="1378">
        <f t="shared" si="16"/>
        <v>0</v>
      </c>
      <c r="G34" s="1378">
        <f>SUM(G35)</f>
        <v>0</v>
      </c>
      <c r="H34" s="1378">
        <f t="shared" si="16"/>
        <v>0</v>
      </c>
      <c r="I34" s="1378">
        <f t="shared" si="16"/>
        <v>0</v>
      </c>
      <c r="J34" s="1378">
        <f t="shared" si="16"/>
        <v>0</v>
      </c>
      <c r="K34" s="1379">
        <f t="shared" si="3"/>
        <v>0</v>
      </c>
      <c r="L34" s="174"/>
      <c r="M34" s="174"/>
      <c r="N34" s="174"/>
      <c r="O34" s="174"/>
      <c r="P34" s="174"/>
      <c r="Q34" s="174"/>
      <c r="R34" s="1380"/>
      <c r="S34" s="1380"/>
    </row>
    <row r="35" spans="1:19" ht="18" customHeight="1" x14ac:dyDescent="0.25">
      <c r="B35" s="1381">
        <v>1231</v>
      </c>
      <c r="C35" s="1382" t="s">
        <v>1452</v>
      </c>
      <c r="D35" s="1383"/>
      <c r="E35" s="1383"/>
      <c r="F35" s="1731">
        <f t="shared" ref="F35" si="17">+D35+E35</f>
        <v>0</v>
      </c>
      <c r="G35" s="1384"/>
      <c r="H35" s="1391"/>
      <c r="I35" s="1385">
        <f>+G35+H35+J35</f>
        <v>0</v>
      </c>
      <c r="J35" s="1391"/>
      <c r="K35" s="1386">
        <f t="shared" si="3"/>
        <v>0</v>
      </c>
      <c r="L35" s="174"/>
      <c r="M35" s="174"/>
      <c r="N35" s="174"/>
      <c r="O35" s="174"/>
      <c r="P35" s="174"/>
      <c r="Q35" s="174"/>
      <c r="R35" s="1380"/>
      <c r="S35" s="1380"/>
    </row>
    <row r="36" spans="1:19" ht="29.25" customHeight="1" x14ac:dyDescent="0.25">
      <c r="B36" s="1393">
        <v>1240</v>
      </c>
      <c r="C36" s="1377" t="s">
        <v>1453</v>
      </c>
      <c r="D36" s="1378">
        <f t="shared" ref="D36:J36" si="18">SUM(D37)</f>
        <v>0</v>
      </c>
      <c r="E36" s="1378">
        <f t="shared" si="18"/>
        <v>0</v>
      </c>
      <c r="F36" s="1378">
        <f t="shared" si="18"/>
        <v>0</v>
      </c>
      <c r="G36" s="1378">
        <f>SUM(G37)</f>
        <v>0</v>
      </c>
      <c r="H36" s="1378">
        <f t="shared" si="18"/>
        <v>0</v>
      </c>
      <c r="I36" s="1378">
        <f t="shared" si="18"/>
        <v>0</v>
      </c>
      <c r="J36" s="1378">
        <f t="shared" si="18"/>
        <v>0</v>
      </c>
      <c r="K36" s="1379">
        <f t="shared" si="3"/>
        <v>0</v>
      </c>
      <c r="L36" s="174"/>
      <c r="M36" s="174"/>
      <c r="N36" s="174"/>
      <c r="O36" s="174"/>
      <c r="P36" s="174"/>
      <c r="Q36" s="174"/>
      <c r="R36" s="1380"/>
      <c r="S36" s="1380"/>
    </row>
    <row r="37" spans="1:19" ht="18" customHeight="1" x14ac:dyDescent="0.25">
      <c r="B37" s="1381">
        <v>1241</v>
      </c>
      <c r="C37" s="1382" t="s">
        <v>1454</v>
      </c>
      <c r="D37" s="1383"/>
      <c r="E37" s="1391"/>
      <c r="F37" s="1731">
        <f t="shared" ref="F37" si="19">+D37+E37</f>
        <v>0</v>
      </c>
      <c r="G37" s="1384"/>
      <c r="H37" s="1391"/>
      <c r="I37" s="1385">
        <f>+G37+H37+J37</f>
        <v>0</v>
      </c>
      <c r="J37" s="1391"/>
      <c r="K37" s="1386">
        <f t="shared" si="3"/>
        <v>0</v>
      </c>
      <c r="L37" s="174"/>
      <c r="M37" s="174"/>
      <c r="N37" s="174"/>
      <c r="O37" s="174"/>
      <c r="P37" s="174"/>
      <c r="Q37" s="174"/>
      <c r="R37" s="1380"/>
      <c r="S37" s="1380"/>
    </row>
    <row r="38" spans="1:19" s="1371" customFormat="1" ht="18" customHeight="1" x14ac:dyDescent="0.25">
      <c r="B38" s="1372">
        <v>1300</v>
      </c>
      <c r="C38" s="1392" t="s">
        <v>1455</v>
      </c>
      <c r="D38" s="1374">
        <f t="shared" ref="D38:J38" si="20">+D39+D43+D49+D51+D61+D63+D65+D67</f>
        <v>0</v>
      </c>
      <c r="E38" s="1374">
        <f t="shared" si="20"/>
        <v>0</v>
      </c>
      <c r="F38" s="1374">
        <f t="shared" si="20"/>
        <v>0</v>
      </c>
      <c r="G38" s="1374">
        <f>+G39+G43+G49+G51+G61+G63+G65+G67</f>
        <v>0</v>
      </c>
      <c r="H38" s="1374">
        <f t="shared" si="20"/>
        <v>0</v>
      </c>
      <c r="I38" s="1374">
        <f t="shared" si="20"/>
        <v>0</v>
      </c>
      <c r="J38" s="1374">
        <f t="shared" si="20"/>
        <v>0</v>
      </c>
      <c r="K38" s="1375">
        <f t="shared" si="3"/>
        <v>0</v>
      </c>
      <c r="L38" s="1369"/>
      <c r="M38" s="1369"/>
      <c r="N38" s="1369"/>
      <c r="O38" s="1369"/>
      <c r="P38" s="1369"/>
      <c r="Q38" s="1369"/>
      <c r="R38" s="1370"/>
      <c r="S38" s="1370"/>
    </row>
    <row r="39" spans="1:19" ht="18" customHeight="1" x14ac:dyDescent="0.25">
      <c r="B39" s="1376">
        <v>1310</v>
      </c>
      <c r="C39" s="1377" t="s">
        <v>1456</v>
      </c>
      <c r="D39" s="1378">
        <f t="shared" ref="D39:J39" si="21">SUM(D40:D42)</f>
        <v>0</v>
      </c>
      <c r="E39" s="1378">
        <f t="shared" si="21"/>
        <v>0</v>
      </c>
      <c r="F39" s="1378">
        <f t="shared" ref="F39" si="22">SUM(F40:F42)</f>
        <v>0</v>
      </c>
      <c r="G39" s="1378">
        <f>SUM(G40:G42)</f>
        <v>0</v>
      </c>
      <c r="H39" s="1378">
        <f t="shared" si="21"/>
        <v>0</v>
      </c>
      <c r="I39" s="1378">
        <f t="shared" si="21"/>
        <v>0</v>
      </c>
      <c r="J39" s="1378">
        <f t="shared" si="21"/>
        <v>0</v>
      </c>
      <c r="K39" s="1379">
        <f t="shared" si="3"/>
        <v>0</v>
      </c>
      <c r="L39" s="174"/>
      <c r="M39" s="174"/>
      <c r="N39" s="174"/>
      <c r="O39" s="174"/>
      <c r="P39" s="174"/>
      <c r="Q39" s="174"/>
      <c r="R39" s="1380"/>
      <c r="S39" s="1380"/>
    </row>
    <row r="40" spans="1:19" ht="18" customHeight="1" x14ac:dyDescent="0.25">
      <c r="B40" s="1381">
        <v>1311</v>
      </c>
      <c r="C40" s="1382" t="s">
        <v>1457</v>
      </c>
      <c r="D40" s="1383"/>
      <c r="E40" s="1383"/>
      <c r="F40" s="1731">
        <f t="shared" ref="F40:F42" si="23">+D40+E40</f>
        <v>0</v>
      </c>
      <c r="G40" s="1384"/>
      <c r="H40" s="1391"/>
      <c r="I40" s="1385">
        <f t="shared" ref="I40:I42" si="24">+G40+H40+J40</f>
        <v>0</v>
      </c>
      <c r="J40" s="1391"/>
      <c r="K40" s="1386">
        <f t="shared" si="3"/>
        <v>0</v>
      </c>
      <c r="L40" s="174"/>
      <c r="M40" s="174"/>
      <c r="N40" s="174"/>
      <c r="O40" s="174"/>
      <c r="P40" s="174"/>
      <c r="Q40" s="174"/>
      <c r="R40" s="1380"/>
      <c r="S40" s="1380"/>
    </row>
    <row r="41" spans="1:19" ht="18" customHeight="1" x14ac:dyDescent="0.25">
      <c r="B41" s="1381">
        <v>1312</v>
      </c>
      <c r="C41" s="1382" t="s">
        <v>1458</v>
      </c>
      <c r="D41" s="1383"/>
      <c r="E41" s="1383"/>
      <c r="F41" s="1731">
        <f t="shared" si="23"/>
        <v>0</v>
      </c>
      <c r="G41" s="1384"/>
      <c r="H41" s="1391"/>
      <c r="I41" s="1385">
        <f t="shared" si="24"/>
        <v>0</v>
      </c>
      <c r="J41" s="1391"/>
      <c r="K41" s="1386">
        <f t="shared" si="3"/>
        <v>0</v>
      </c>
      <c r="L41" s="174"/>
      <c r="M41" s="174"/>
      <c r="N41" s="174"/>
      <c r="O41" s="174"/>
      <c r="P41" s="174"/>
      <c r="Q41" s="174"/>
      <c r="R41" s="1380"/>
      <c r="S41" s="1380"/>
    </row>
    <row r="42" spans="1:19" ht="18" customHeight="1" x14ac:dyDescent="0.25">
      <c r="B42" s="1381">
        <v>1313</v>
      </c>
      <c r="C42" s="1382" t="s">
        <v>1459</v>
      </c>
      <c r="D42" s="1383"/>
      <c r="E42" s="1383"/>
      <c r="F42" s="1731">
        <f t="shared" si="23"/>
        <v>0</v>
      </c>
      <c r="G42" s="1384"/>
      <c r="H42" s="1391"/>
      <c r="I42" s="1385">
        <f t="shared" si="24"/>
        <v>0</v>
      </c>
      <c r="J42" s="1391"/>
      <c r="K42" s="1386">
        <f t="shared" si="3"/>
        <v>0</v>
      </c>
      <c r="L42" s="174"/>
      <c r="M42" s="174"/>
      <c r="N42" s="174"/>
      <c r="O42" s="174"/>
      <c r="P42" s="174"/>
      <c r="Q42" s="174"/>
      <c r="R42" s="1380"/>
      <c r="S42" s="1380"/>
    </row>
    <row r="43" spans="1:19" ht="15.75" customHeight="1" x14ac:dyDescent="0.25">
      <c r="B43" s="1376">
        <v>1320</v>
      </c>
      <c r="C43" s="1377" t="s">
        <v>1460</v>
      </c>
      <c r="D43" s="1378">
        <f t="shared" ref="D43:J43" si="25">SUM(D44:D48)</f>
        <v>0</v>
      </c>
      <c r="E43" s="1378">
        <f t="shared" si="25"/>
        <v>0</v>
      </c>
      <c r="F43" s="1378">
        <f t="shared" ref="F43" si="26">SUM(F44:F48)</f>
        <v>0</v>
      </c>
      <c r="G43" s="1378">
        <f>SUM(G44:G48)</f>
        <v>0</v>
      </c>
      <c r="H43" s="1378">
        <f t="shared" si="25"/>
        <v>0</v>
      </c>
      <c r="I43" s="1378">
        <f t="shared" si="25"/>
        <v>0</v>
      </c>
      <c r="J43" s="1378">
        <f t="shared" si="25"/>
        <v>0</v>
      </c>
      <c r="K43" s="1379">
        <f t="shared" si="3"/>
        <v>0</v>
      </c>
      <c r="L43" s="174"/>
      <c r="M43" s="174"/>
      <c r="N43" s="174"/>
      <c r="O43" s="174"/>
      <c r="P43" s="174"/>
      <c r="Q43" s="174"/>
      <c r="R43" s="1380"/>
      <c r="S43" s="1380"/>
    </row>
    <row r="44" spans="1:19" ht="15.75" x14ac:dyDescent="0.25">
      <c r="B44" s="1381">
        <v>1321</v>
      </c>
      <c r="C44" s="1382" t="s">
        <v>1461</v>
      </c>
      <c r="D44" s="1383"/>
      <c r="E44" s="1383"/>
      <c r="F44" s="1731">
        <f t="shared" ref="F44:F48" si="27">+D44+E44</f>
        <v>0</v>
      </c>
      <c r="G44" s="1384"/>
      <c r="H44" s="1391"/>
      <c r="I44" s="1385">
        <f t="shared" ref="I44:I48" si="28">+G44+H44+J44</f>
        <v>0</v>
      </c>
      <c r="J44" s="1391"/>
      <c r="K44" s="1386">
        <f t="shared" si="3"/>
        <v>0</v>
      </c>
      <c r="L44" s="174"/>
      <c r="M44" s="174"/>
      <c r="N44" s="174"/>
      <c r="O44" s="174"/>
      <c r="P44" s="174"/>
      <c r="Q44" s="174"/>
      <c r="R44" s="1380"/>
      <c r="S44" s="1380"/>
    </row>
    <row r="45" spans="1:19" ht="15.75" x14ac:dyDescent="0.25">
      <c r="B45" s="1381">
        <v>1322</v>
      </c>
      <c r="C45" s="1382" t="s">
        <v>1462</v>
      </c>
      <c r="D45" s="1383"/>
      <c r="E45" s="1383"/>
      <c r="F45" s="1731">
        <f t="shared" si="27"/>
        <v>0</v>
      </c>
      <c r="G45" s="1384"/>
      <c r="H45" s="1391"/>
      <c r="I45" s="1385">
        <f t="shared" si="28"/>
        <v>0</v>
      </c>
      <c r="J45" s="1391"/>
      <c r="K45" s="1386">
        <f t="shared" si="3"/>
        <v>0</v>
      </c>
      <c r="L45" s="174"/>
      <c r="M45" s="174"/>
      <c r="N45" s="174"/>
      <c r="O45" s="174"/>
      <c r="P45" s="174"/>
      <c r="Q45" s="174"/>
      <c r="R45" s="1380"/>
      <c r="S45" s="1380"/>
    </row>
    <row r="46" spans="1:19" ht="15.75" customHeight="1" x14ac:dyDescent="0.25">
      <c r="B46" s="1381">
        <v>1323</v>
      </c>
      <c r="C46" s="1382" t="s">
        <v>1463</v>
      </c>
      <c r="D46" s="1383"/>
      <c r="E46" s="1383"/>
      <c r="F46" s="1731">
        <f t="shared" si="27"/>
        <v>0</v>
      </c>
      <c r="G46" s="1384"/>
      <c r="H46" s="1391"/>
      <c r="I46" s="1385">
        <f t="shared" si="28"/>
        <v>0</v>
      </c>
      <c r="J46" s="1391"/>
      <c r="K46" s="1386">
        <f t="shared" si="3"/>
        <v>0</v>
      </c>
      <c r="L46" s="174"/>
      <c r="M46" s="174"/>
      <c r="N46" s="174"/>
      <c r="O46" s="174"/>
      <c r="P46" s="174"/>
      <c r="Q46" s="174"/>
      <c r="R46" s="1380"/>
      <c r="S46" s="1380"/>
    </row>
    <row r="47" spans="1:19" ht="18" customHeight="1" x14ac:dyDescent="0.25">
      <c r="B47" s="1381">
        <v>1324</v>
      </c>
      <c r="C47" s="1382" t="s">
        <v>1464</v>
      </c>
      <c r="D47" s="1383"/>
      <c r="E47" s="1383"/>
      <c r="F47" s="1731">
        <f t="shared" si="27"/>
        <v>0</v>
      </c>
      <c r="G47" s="1384"/>
      <c r="H47" s="1391"/>
      <c r="I47" s="1385">
        <f t="shared" si="28"/>
        <v>0</v>
      </c>
      <c r="J47" s="1391"/>
      <c r="K47" s="1386">
        <f t="shared" si="3"/>
        <v>0</v>
      </c>
      <c r="L47" s="174"/>
      <c r="M47" s="174"/>
      <c r="N47" s="174"/>
      <c r="O47" s="174"/>
      <c r="P47" s="174"/>
      <c r="Q47" s="174"/>
      <c r="R47" s="1380"/>
      <c r="S47" s="1380"/>
    </row>
    <row r="48" spans="1:19" ht="18" customHeight="1" x14ac:dyDescent="0.25">
      <c r="B48" s="1381">
        <v>1325</v>
      </c>
      <c r="C48" s="1382" t="s">
        <v>1465</v>
      </c>
      <c r="D48" s="1383"/>
      <c r="E48" s="1383"/>
      <c r="F48" s="1731">
        <f t="shared" si="27"/>
        <v>0</v>
      </c>
      <c r="G48" s="1384"/>
      <c r="H48" s="1391"/>
      <c r="I48" s="1385">
        <f t="shared" si="28"/>
        <v>0</v>
      </c>
      <c r="J48" s="1391"/>
      <c r="K48" s="1386">
        <f t="shared" si="3"/>
        <v>0</v>
      </c>
      <c r="L48" s="174"/>
      <c r="M48" s="174"/>
      <c r="N48" s="174"/>
      <c r="O48" s="174"/>
      <c r="P48" s="174"/>
      <c r="Q48" s="174"/>
      <c r="R48" s="1380"/>
      <c r="S48" s="1380"/>
    </row>
    <row r="49" spans="2:19" ht="18" customHeight="1" x14ac:dyDescent="0.25">
      <c r="B49" s="1376">
        <v>1330</v>
      </c>
      <c r="C49" s="1377" t="s">
        <v>1466</v>
      </c>
      <c r="D49" s="1378">
        <f t="shared" ref="D49:J49" si="29">SUM(D50)</f>
        <v>0</v>
      </c>
      <c r="E49" s="1378">
        <f t="shared" si="29"/>
        <v>0</v>
      </c>
      <c r="F49" s="1378">
        <f t="shared" si="29"/>
        <v>0</v>
      </c>
      <c r="G49" s="1378">
        <f>SUM(G50)</f>
        <v>0</v>
      </c>
      <c r="H49" s="1378">
        <f t="shared" si="29"/>
        <v>0</v>
      </c>
      <c r="I49" s="1378">
        <f t="shared" si="29"/>
        <v>0</v>
      </c>
      <c r="J49" s="1378">
        <f t="shared" si="29"/>
        <v>0</v>
      </c>
      <c r="K49" s="1379">
        <f t="shared" si="3"/>
        <v>0</v>
      </c>
      <c r="L49" s="174"/>
      <c r="M49" s="174"/>
      <c r="N49" s="174"/>
      <c r="O49" s="174"/>
      <c r="P49" s="174"/>
      <c r="Q49" s="174"/>
      <c r="R49" s="1380"/>
      <c r="S49" s="1380"/>
    </row>
    <row r="50" spans="2:19" ht="16.5" customHeight="1" x14ac:dyDescent="0.25">
      <c r="B50" s="1381">
        <v>1331</v>
      </c>
      <c r="C50" s="1382" t="s">
        <v>1467</v>
      </c>
      <c r="D50" s="1383"/>
      <c r="E50" s="1391"/>
      <c r="F50" s="1731">
        <f t="shared" ref="F50:F68" si="30">+D50+E50</f>
        <v>0</v>
      </c>
      <c r="G50" s="1384"/>
      <c r="H50" s="1391"/>
      <c r="I50" s="1385">
        <f>+G50+H50+J50</f>
        <v>0</v>
      </c>
      <c r="J50" s="1391"/>
      <c r="K50" s="1386">
        <f t="shared" si="3"/>
        <v>0</v>
      </c>
      <c r="L50" s="174"/>
      <c r="M50" s="174"/>
      <c r="N50" s="174"/>
      <c r="O50" s="174"/>
      <c r="P50" s="174"/>
      <c r="Q50" s="174"/>
      <c r="R50" s="1380"/>
      <c r="S50" s="1380"/>
    </row>
    <row r="51" spans="2:19" ht="18" customHeight="1" x14ac:dyDescent="0.25">
      <c r="B51" s="1376">
        <v>1340</v>
      </c>
      <c r="C51" s="1377" t="s">
        <v>1468</v>
      </c>
      <c r="D51" s="1378">
        <f t="shared" ref="D51:J51" si="31">SUM(D52:D60)</f>
        <v>0</v>
      </c>
      <c r="E51" s="1378">
        <f t="shared" si="31"/>
        <v>0</v>
      </c>
      <c r="F51" s="1378">
        <f t="shared" ref="F51" si="32">SUM(F52:F60)</f>
        <v>0</v>
      </c>
      <c r="G51" s="1378">
        <f>SUM(G52:G60)</f>
        <v>0</v>
      </c>
      <c r="H51" s="1378">
        <f t="shared" si="31"/>
        <v>0</v>
      </c>
      <c r="I51" s="1378">
        <f t="shared" si="31"/>
        <v>0</v>
      </c>
      <c r="J51" s="1378">
        <f t="shared" si="31"/>
        <v>0</v>
      </c>
      <c r="K51" s="1379">
        <f t="shared" si="3"/>
        <v>0</v>
      </c>
      <c r="L51" s="174"/>
      <c r="M51" s="174"/>
      <c r="N51" s="174"/>
      <c r="O51" s="174"/>
      <c r="P51" s="174"/>
      <c r="Q51" s="174"/>
      <c r="R51" s="1380"/>
      <c r="S51" s="1380"/>
    </row>
    <row r="52" spans="2:19" ht="18" customHeight="1" x14ac:dyDescent="0.25">
      <c r="B52" s="1381">
        <v>1341</v>
      </c>
      <c r="C52" s="1382" t="s">
        <v>1469</v>
      </c>
      <c r="D52" s="1383"/>
      <c r="E52" s="1383"/>
      <c r="F52" s="1731">
        <f t="shared" si="30"/>
        <v>0</v>
      </c>
      <c r="G52" s="1384"/>
      <c r="H52" s="1391"/>
      <c r="I52" s="1385">
        <f t="shared" ref="I52:I60" si="33">+G52+H52+J52</f>
        <v>0</v>
      </c>
      <c r="J52" s="1391"/>
      <c r="K52" s="1386">
        <f t="shared" si="3"/>
        <v>0</v>
      </c>
      <c r="L52" s="174"/>
      <c r="M52" s="174"/>
      <c r="N52" s="174"/>
      <c r="O52" s="174"/>
      <c r="P52" s="174"/>
      <c r="Q52" s="174"/>
      <c r="R52" s="1380"/>
      <c r="S52" s="1380"/>
    </row>
    <row r="53" spans="2:19" ht="18" customHeight="1" x14ac:dyDescent="0.25">
      <c r="B53" s="1381">
        <v>1342</v>
      </c>
      <c r="C53" s="1382" t="s">
        <v>1470</v>
      </c>
      <c r="D53" s="1383"/>
      <c r="E53" s="1383"/>
      <c r="F53" s="1731">
        <f t="shared" si="30"/>
        <v>0</v>
      </c>
      <c r="G53" s="1384"/>
      <c r="H53" s="1391"/>
      <c r="I53" s="1385">
        <f t="shared" si="33"/>
        <v>0</v>
      </c>
      <c r="J53" s="1391"/>
      <c r="K53" s="1386">
        <f t="shared" si="3"/>
        <v>0</v>
      </c>
      <c r="L53" s="174"/>
      <c r="M53" s="174"/>
      <c r="N53" s="174"/>
      <c r="O53" s="174"/>
      <c r="P53" s="174"/>
      <c r="Q53" s="174"/>
      <c r="R53" s="1380"/>
      <c r="S53" s="1380"/>
    </row>
    <row r="54" spans="2:19" ht="18" customHeight="1" x14ac:dyDescent="0.25">
      <c r="B54" s="1381">
        <v>1343</v>
      </c>
      <c r="C54" s="1382" t="s">
        <v>1471</v>
      </c>
      <c r="D54" s="1383"/>
      <c r="E54" s="1383"/>
      <c r="F54" s="1731">
        <f t="shared" si="30"/>
        <v>0</v>
      </c>
      <c r="G54" s="1384"/>
      <c r="H54" s="1391"/>
      <c r="I54" s="1385">
        <f t="shared" si="33"/>
        <v>0</v>
      </c>
      <c r="J54" s="1391"/>
      <c r="K54" s="1386">
        <f t="shared" si="3"/>
        <v>0</v>
      </c>
      <c r="L54" s="174"/>
      <c r="M54" s="174"/>
      <c r="N54" s="174"/>
      <c r="O54" s="174"/>
      <c r="P54" s="174"/>
      <c r="Q54" s="174"/>
      <c r="R54" s="1380"/>
      <c r="S54" s="1380"/>
    </row>
    <row r="55" spans="2:19" ht="18" customHeight="1" x14ac:dyDescent="0.25">
      <c r="B55" s="1381">
        <v>1344</v>
      </c>
      <c r="C55" s="1382" t="s">
        <v>1472</v>
      </c>
      <c r="D55" s="1383"/>
      <c r="E55" s="1383"/>
      <c r="F55" s="1731">
        <f t="shared" si="30"/>
        <v>0</v>
      </c>
      <c r="G55" s="1384"/>
      <c r="H55" s="1391"/>
      <c r="I55" s="1385">
        <f t="shared" si="33"/>
        <v>0</v>
      </c>
      <c r="J55" s="1391"/>
      <c r="K55" s="1386">
        <f t="shared" si="3"/>
        <v>0</v>
      </c>
      <c r="L55" s="174"/>
      <c r="M55" s="174"/>
      <c r="N55" s="174"/>
      <c r="O55" s="174"/>
      <c r="P55" s="174"/>
      <c r="Q55" s="174"/>
      <c r="R55" s="1380"/>
      <c r="S55" s="1380"/>
    </row>
    <row r="56" spans="2:19" ht="18" customHeight="1" x14ac:dyDescent="0.25">
      <c r="B56" s="1381">
        <v>1345</v>
      </c>
      <c r="C56" s="1382" t="s">
        <v>1473</v>
      </c>
      <c r="D56" s="1383"/>
      <c r="E56" s="1383"/>
      <c r="F56" s="1731">
        <f t="shared" si="30"/>
        <v>0</v>
      </c>
      <c r="G56" s="1384"/>
      <c r="H56" s="1391"/>
      <c r="I56" s="1385">
        <f t="shared" si="33"/>
        <v>0</v>
      </c>
      <c r="J56" s="1391"/>
      <c r="K56" s="1386">
        <f t="shared" si="3"/>
        <v>0</v>
      </c>
      <c r="L56" s="174"/>
      <c r="M56" s="174"/>
      <c r="N56" s="174"/>
      <c r="O56" s="174"/>
      <c r="P56" s="174"/>
      <c r="Q56" s="174"/>
      <c r="R56" s="1380"/>
      <c r="S56" s="1380"/>
    </row>
    <row r="57" spans="2:19" ht="18" customHeight="1" x14ac:dyDescent="0.25">
      <c r="B57" s="1381">
        <v>1346</v>
      </c>
      <c r="C57" s="1382" t="s">
        <v>1474</v>
      </c>
      <c r="D57" s="1383"/>
      <c r="E57" s="1383"/>
      <c r="F57" s="1731">
        <f t="shared" si="30"/>
        <v>0</v>
      </c>
      <c r="G57" s="1384"/>
      <c r="H57" s="1391"/>
      <c r="I57" s="1385">
        <f t="shared" si="33"/>
        <v>0</v>
      </c>
      <c r="J57" s="1391"/>
      <c r="K57" s="1386">
        <f t="shared" si="3"/>
        <v>0</v>
      </c>
      <c r="L57" s="174"/>
      <c r="M57" s="174"/>
      <c r="N57" s="174"/>
      <c r="O57" s="174"/>
      <c r="P57" s="174"/>
      <c r="Q57" s="174"/>
      <c r="R57" s="1380"/>
      <c r="S57" s="1380"/>
    </row>
    <row r="58" spans="2:19" ht="18" customHeight="1" x14ac:dyDescent="0.25">
      <c r="B58" s="1381">
        <v>1347</v>
      </c>
      <c r="C58" s="1382" t="s">
        <v>1475</v>
      </c>
      <c r="D58" s="1383"/>
      <c r="E58" s="1383"/>
      <c r="F58" s="1731">
        <f t="shared" si="30"/>
        <v>0</v>
      </c>
      <c r="G58" s="1384"/>
      <c r="H58" s="1391"/>
      <c r="I58" s="1385">
        <f t="shared" si="33"/>
        <v>0</v>
      </c>
      <c r="J58" s="1391"/>
      <c r="K58" s="1386">
        <f t="shared" si="3"/>
        <v>0</v>
      </c>
      <c r="L58" s="174"/>
      <c r="M58" s="174"/>
      <c r="N58" s="174"/>
      <c r="O58" s="174"/>
      <c r="P58" s="174"/>
      <c r="Q58" s="174"/>
      <c r="R58" s="1380"/>
      <c r="S58" s="1380"/>
    </row>
    <row r="59" spans="2:19" ht="18" customHeight="1" x14ac:dyDescent="0.25">
      <c r="B59" s="1381">
        <v>1348</v>
      </c>
      <c r="C59" s="1382" t="s">
        <v>1476</v>
      </c>
      <c r="D59" s="1383"/>
      <c r="E59" s="1383"/>
      <c r="F59" s="1731">
        <f t="shared" si="30"/>
        <v>0</v>
      </c>
      <c r="G59" s="1384"/>
      <c r="H59" s="1391"/>
      <c r="I59" s="1385">
        <f t="shared" si="33"/>
        <v>0</v>
      </c>
      <c r="J59" s="1391"/>
      <c r="K59" s="1386">
        <f t="shared" si="3"/>
        <v>0</v>
      </c>
      <c r="L59" s="174"/>
      <c r="M59" s="174"/>
      <c r="N59" s="174"/>
      <c r="O59" s="174"/>
      <c r="P59" s="174"/>
      <c r="Q59" s="174"/>
      <c r="R59" s="1380"/>
      <c r="S59" s="1380"/>
    </row>
    <row r="60" spans="2:19" ht="18" customHeight="1" x14ac:dyDescent="0.25">
      <c r="B60" s="1381">
        <v>1349</v>
      </c>
      <c r="C60" s="1382" t="s">
        <v>1477</v>
      </c>
      <c r="D60" s="1383"/>
      <c r="E60" s="1383"/>
      <c r="F60" s="1731">
        <f t="shared" si="30"/>
        <v>0</v>
      </c>
      <c r="G60" s="1384"/>
      <c r="H60" s="1391"/>
      <c r="I60" s="1385">
        <f t="shared" si="33"/>
        <v>0</v>
      </c>
      <c r="J60" s="1391"/>
      <c r="K60" s="1386">
        <f t="shared" si="3"/>
        <v>0</v>
      </c>
      <c r="L60" s="174"/>
      <c r="M60" s="174"/>
      <c r="N60" s="174"/>
      <c r="O60" s="174"/>
      <c r="P60" s="174"/>
      <c r="Q60" s="174"/>
      <c r="R60" s="1380"/>
      <c r="S60" s="1380"/>
    </row>
    <row r="61" spans="2:19" ht="18" customHeight="1" x14ac:dyDescent="0.25">
      <c r="B61" s="1376">
        <v>1350</v>
      </c>
      <c r="C61" s="1377" t="s">
        <v>1478</v>
      </c>
      <c r="D61" s="1378">
        <f t="shared" ref="D61:J61" si="34">D62</f>
        <v>0</v>
      </c>
      <c r="E61" s="1378">
        <f t="shared" si="34"/>
        <v>0</v>
      </c>
      <c r="F61" s="1378">
        <f t="shared" si="34"/>
        <v>0</v>
      </c>
      <c r="G61" s="1378">
        <f>G62</f>
        <v>0</v>
      </c>
      <c r="H61" s="1378">
        <f t="shared" si="34"/>
        <v>0</v>
      </c>
      <c r="I61" s="1378">
        <f t="shared" si="34"/>
        <v>0</v>
      </c>
      <c r="J61" s="1378">
        <f t="shared" si="34"/>
        <v>0</v>
      </c>
      <c r="K61" s="1379">
        <f t="shared" si="3"/>
        <v>0</v>
      </c>
      <c r="L61" s="174"/>
      <c r="M61" s="174"/>
      <c r="N61" s="174"/>
      <c r="O61" s="174"/>
      <c r="P61" s="174"/>
      <c r="Q61" s="174"/>
      <c r="R61" s="1380"/>
      <c r="S61" s="1380"/>
    </row>
    <row r="62" spans="2:19" ht="18" customHeight="1" x14ac:dyDescent="0.25">
      <c r="B62" s="1381">
        <v>1351</v>
      </c>
      <c r="C62" s="1382" t="s">
        <v>1478</v>
      </c>
      <c r="D62" s="1383"/>
      <c r="E62" s="1383"/>
      <c r="F62" s="1731">
        <f t="shared" si="30"/>
        <v>0</v>
      </c>
      <c r="G62" s="1384"/>
      <c r="H62" s="1391"/>
      <c r="I62" s="1385">
        <f>+G62+H62+J62</f>
        <v>0</v>
      </c>
      <c r="J62" s="1391"/>
      <c r="K62" s="1386">
        <f t="shared" si="3"/>
        <v>0</v>
      </c>
      <c r="L62" s="174"/>
      <c r="M62" s="174"/>
      <c r="N62" s="174"/>
      <c r="O62" s="174"/>
      <c r="P62" s="174"/>
      <c r="Q62" s="174"/>
      <c r="R62" s="1380"/>
      <c r="S62" s="1380"/>
    </row>
    <row r="63" spans="2:19" ht="23.25" customHeight="1" x14ac:dyDescent="0.25">
      <c r="B63" s="1376">
        <v>1360</v>
      </c>
      <c r="C63" s="1377" t="s">
        <v>1479</v>
      </c>
      <c r="D63" s="1378">
        <f t="shared" ref="D63:J63" si="35">D64</f>
        <v>0</v>
      </c>
      <c r="E63" s="1378">
        <f t="shared" si="35"/>
        <v>0</v>
      </c>
      <c r="F63" s="1378">
        <f t="shared" si="35"/>
        <v>0</v>
      </c>
      <c r="G63" s="1378">
        <f>G64</f>
        <v>0</v>
      </c>
      <c r="H63" s="1378">
        <f t="shared" si="35"/>
        <v>0</v>
      </c>
      <c r="I63" s="1378">
        <f t="shared" si="35"/>
        <v>0</v>
      </c>
      <c r="J63" s="1378">
        <f t="shared" si="35"/>
        <v>0</v>
      </c>
      <c r="K63" s="1379">
        <f t="shared" si="3"/>
        <v>0</v>
      </c>
      <c r="L63" s="174"/>
      <c r="M63" s="174"/>
      <c r="N63" s="174"/>
      <c r="O63" s="174"/>
      <c r="P63" s="174"/>
      <c r="Q63" s="174"/>
      <c r="R63" s="1380"/>
      <c r="S63" s="1380"/>
    </row>
    <row r="64" spans="2:19" ht="24" customHeight="1" x14ac:dyDescent="0.25">
      <c r="B64" s="1394">
        <v>1361</v>
      </c>
      <c r="C64" s="1395" t="s">
        <v>1479</v>
      </c>
      <c r="D64" s="1383"/>
      <c r="E64" s="1383"/>
      <c r="F64" s="1731">
        <f t="shared" si="30"/>
        <v>0</v>
      </c>
      <c r="G64" s="1384"/>
      <c r="H64" s="1391"/>
      <c r="I64" s="1385">
        <f>+G64+H64+J64</f>
        <v>0</v>
      </c>
      <c r="J64" s="1391"/>
      <c r="K64" s="1386">
        <f t="shared" si="3"/>
        <v>0</v>
      </c>
      <c r="L64" s="174"/>
      <c r="M64" s="174"/>
      <c r="N64" s="174"/>
      <c r="O64" s="174"/>
      <c r="P64" s="174"/>
      <c r="Q64" s="174"/>
      <c r="R64" s="1380"/>
      <c r="S64" s="1380"/>
    </row>
    <row r="65" spans="2:19" ht="15.75" customHeight="1" x14ac:dyDescent="0.25">
      <c r="B65" s="1376">
        <v>1370</v>
      </c>
      <c r="C65" s="1377" t="s">
        <v>1480</v>
      </c>
      <c r="D65" s="1378">
        <f t="shared" ref="D65:J65" si="36">D66</f>
        <v>0</v>
      </c>
      <c r="E65" s="1378">
        <f t="shared" si="36"/>
        <v>0</v>
      </c>
      <c r="F65" s="1378">
        <f t="shared" si="36"/>
        <v>0</v>
      </c>
      <c r="G65" s="1378">
        <f>G66</f>
        <v>0</v>
      </c>
      <c r="H65" s="1378">
        <f t="shared" si="36"/>
        <v>0</v>
      </c>
      <c r="I65" s="1378">
        <f t="shared" si="36"/>
        <v>0</v>
      </c>
      <c r="J65" s="1378">
        <f t="shared" si="36"/>
        <v>0</v>
      </c>
      <c r="K65" s="1379">
        <f t="shared" si="3"/>
        <v>0</v>
      </c>
      <c r="L65" s="174"/>
      <c r="M65" s="174"/>
      <c r="N65" s="174"/>
      <c r="O65" s="174"/>
      <c r="P65" s="174"/>
      <c r="Q65" s="174"/>
      <c r="R65" s="1380"/>
      <c r="S65" s="1380"/>
    </row>
    <row r="66" spans="2:19" ht="15.75" customHeight="1" x14ac:dyDescent="0.25">
      <c r="B66" s="1381">
        <v>1371</v>
      </c>
      <c r="C66" s="1382" t="s">
        <v>1480</v>
      </c>
      <c r="D66" s="1383"/>
      <c r="E66" s="1383"/>
      <c r="F66" s="1731">
        <f t="shared" si="30"/>
        <v>0</v>
      </c>
      <c r="G66" s="1384"/>
      <c r="H66" s="1391"/>
      <c r="I66" s="1385">
        <f>+G66+H66+J66</f>
        <v>0</v>
      </c>
      <c r="J66" s="1391"/>
      <c r="K66" s="1386">
        <f t="shared" si="3"/>
        <v>0</v>
      </c>
      <c r="L66" s="174"/>
      <c r="M66" s="174"/>
      <c r="N66" s="174"/>
      <c r="O66" s="174"/>
      <c r="P66" s="174"/>
      <c r="Q66" s="174"/>
      <c r="R66" s="1380"/>
      <c r="S66" s="1380"/>
    </row>
    <row r="67" spans="2:19" ht="27" customHeight="1" x14ac:dyDescent="0.25">
      <c r="B67" s="1376">
        <v>1380</v>
      </c>
      <c r="C67" s="1377" t="s">
        <v>1481</v>
      </c>
      <c r="D67" s="1378">
        <f t="shared" ref="D67:J67" si="37">D68</f>
        <v>0</v>
      </c>
      <c r="E67" s="1378">
        <f t="shared" si="37"/>
        <v>0</v>
      </c>
      <c r="F67" s="1378">
        <f t="shared" si="37"/>
        <v>0</v>
      </c>
      <c r="G67" s="1378">
        <f>G68</f>
        <v>0</v>
      </c>
      <c r="H67" s="1378">
        <f>H68</f>
        <v>0</v>
      </c>
      <c r="I67" s="1378">
        <f t="shared" si="37"/>
        <v>0</v>
      </c>
      <c r="J67" s="1378">
        <f t="shared" si="37"/>
        <v>0</v>
      </c>
      <c r="K67" s="1379">
        <f t="shared" si="3"/>
        <v>0</v>
      </c>
      <c r="L67" s="174"/>
      <c r="M67" s="174"/>
      <c r="N67" s="174"/>
      <c r="O67" s="174"/>
      <c r="P67" s="174"/>
      <c r="Q67" s="174"/>
      <c r="R67" s="1380"/>
      <c r="S67" s="1380"/>
    </row>
    <row r="68" spans="2:19" ht="24" customHeight="1" x14ac:dyDescent="0.25">
      <c r="B68" s="1394">
        <v>1381</v>
      </c>
      <c r="C68" s="1382" t="s">
        <v>1481</v>
      </c>
      <c r="D68" s="1383"/>
      <c r="E68" s="1383"/>
      <c r="F68" s="1731">
        <f t="shared" si="30"/>
        <v>0</v>
      </c>
      <c r="G68" s="1384"/>
      <c r="H68" s="1391"/>
      <c r="I68" s="1385">
        <f>+G68+H68+J68</f>
        <v>0</v>
      </c>
      <c r="J68" s="1391"/>
      <c r="K68" s="1386">
        <f t="shared" si="3"/>
        <v>0</v>
      </c>
      <c r="L68" s="174"/>
      <c r="M68" s="174"/>
      <c r="N68" s="174"/>
      <c r="O68" s="174"/>
      <c r="P68" s="174"/>
      <c r="Q68" s="174"/>
      <c r="R68" s="1380"/>
      <c r="S68" s="1380"/>
    </row>
    <row r="69" spans="2:19" s="1371" customFormat="1" ht="18" customHeight="1" x14ac:dyDescent="0.25">
      <c r="B69" s="1372">
        <v>1400</v>
      </c>
      <c r="C69" s="1392" t="s">
        <v>1482</v>
      </c>
      <c r="D69" s="1374">
        <f t="shared" ref="D69:J69" si="38">D70+D78+D80+D82</f>
        <v>0</v>
      </c>
      <c r="E69" s="1374">
        <f t="shared" si="38"/>
        <v>0</v>
      </c>
      <c r="F69" s="1374">
        <f t="shared" si="38"/>
        <v>0</v>
      </c>
      <c r="G69" s="1374">
        <f>G70+G78+G80+G82</f>
        <v>0</v>
      </c>
      <c r="H69" s="1374">
        <f t="shared" si="38"/>
        <v>0</v>
      </c>
      <c r="I69" s="1374">
        <f t="shared" si="38"/>
        <v>0</v>
      </c>
      <c r="J69" s="1374">
        <f t="shared" si="38"/>
        <v>0</v>
      </c>
      <c r="K69" s="1375">
        <f t="shared" si="3"/>
        <v>0</v>
      </c>
      <c r="L69" s="1369"/>
      <c r="M69" s="1369"/>
      <c r="N69" s="1369"/>
      <c r="O69" s="1369"/>
      <c r="P69" s="1369"/>
      <c r="Q69" s="1369"/>
      <c r="R69" s="1370"/>
      <c r="S69" s="1370"/>
    </row>
    <row r="70" spans="2:19" ht="15.75" customHeight="1" x14ac:dyDescent="0.25">
      <c r="B70" s="1376">
        <v>1410</v>
      </c>
      <c r="C70" s="1377" t="s">
        <v>1483</v>
      </c>
      <c r="D70" s="1378">
        <f>SUM(D71:D77)</f>
        <v>0</v>
      </c>
      <c r="E70" s="1378">
        <f>SUM(E71:E77)</f>
        <v>0</v>
      </c>
      <c r="F70" s="1378">
        <f t="shared" ref="F70" si="39">SUM(F71:F77)</f>
        <v>0</v>
      </c>
      <c r="G70" s="1378">
        <f>SUM(G71:G77)</f>
        <v>0</v>
      </c>
      <c r="H70" s="1378">
        <f>SUM(H71:H77)</f>
        <v>0</v>
      </c>
      <c r="I70" s="1378">
        <f t="shared" ref="I70:J70" si="40">SUM(I71:I77)</f>
        <v>0</v>
      </c>
      <c r="J70" s="1378">
        <f t="shared" si="40"/>
        <v>0</v>
      </c>
      <c r="K70" s="1379">
        <f t="shared" si="3"/>
        <v>0</v>
      </c>
      <c r="L70" s="174"/>
      <c r="M70" s="174"/>
      <c r="N70" s="174"/>
      <c r="O70" s="174"/>
      <c r="P70" s="174"/>
      <c r="Q70" s="174"/>
      <c r="R70" s="1380"/>
      <c r="S70" s="1380"/>
    </row>
    <row r="71" spans="2:19" ht="18" customHeight="1" x14ac:dyDescent="0.25">
      <c r="B71" s="1381">
        <v>1411</v>
      </c>
      <c r="C71" s="1382" t="s">
        <v>1484</v>
      </c>
      <c r="D71" s="1396"/>
      <c r="E71" s="1383"/>
      <c r="F71" s="1731">
        <f t="shared" ref="F71:F77" si="41">+D71+E71</f>
        <v>0</v>
      </c>
      <c r="G71" s="1384"/>
      <c r="H71" s="1391"/>
      <c r="I71" s="1385">
        <f t="shared" ref="I71:I77" si="42">+G71+H71+J71</f>
        <v>0</v>
      </c>
      <c r="J71" s="1391"/>
      <c r="K71" s="1386">
        <f t="shared" si="3"/>
        <v>0</v>
      </c>
      <c r="L71" s="174"/>
      <c r="M71" s="174"/>
      <c r="N71" s="174"/>
      <c r="O71" s="174"/>
      <c r="P71" s="174"/>
      <c r="Q71" s="174"/>
      <c r="R71" s="1380"/>
      <c r="S71" s="1380"/>
    </row>
    <row r="72" spans="2:19" ht="15.75" customHeight="1" x14ac:dyDescent="0.25">
      <c r="B72" s="1381">
        <v>1412</v>
      </c>
      <c r="C72" s="1382" t="s">
        <v>1485</v>
      </c>
      <c r="D72" s="1383"/>
      <c r="E72" s="1383"/>
      <c r="F72" s="1731">
        <f t="shared" si="41"/>
        <v>0</v>
      </c>
      <c r="G72" s="1384"/>
      <c r="H72" s="1391"/>
      <c r="I72" s="1385">
        <f t="shared" si="42"/>
        <v>0</v>
      </c>
      <c r="J72" s="1391"/>
      <c r="K72" s="1386">
        <f t="shared" si="3"/>
        <v>0</v>
      </c>
      <c r="L72" s="174"/>
      <c r="M72" s="174"/>
      <c r="N72" s="174"/>
      <c r="O72" s="174"/>
      <c r="P72" s="174"/>
      <c r="Q72" s="174"/>
      <c r="R72" s="1380"/>
      <c r="S72" s="1380"/>
    </row>
    <row r="73" spans="2:19" ht="15.75" customHeight="1" x14ac:dyDescent="0.25">
      <c r="B73" s="1381">
        <v>1413</v>
      </c>
      <c r="C73" s="1382" t="s">
        <v>1486</v>
      </c>
      <c r="D73" s="1383"/>
      <c r="E73" s="1383"/>
      <c r="F73" s="1731">
        <f t="shared" si="41"/>
        <v>0</v>
      </c>
      <c r="G73" s="1384"/>
      <c r="H73" s="1391"/>
      <c r="I73" s="1385">
        <f t="shared" si="42"/>
        <v>0</v>
      </c>
      <c r="J73" s="1391"/>
      <c r="K73" s="1386">
        <f t="shared" si="3"/>
        <v>0</v>
      </c>
      <c r="L73" s="174"/>
      <c r="M73" s="174"/>
      <c r="N73" s="174"/>
      <c r="O73" s="174"/>
      <c r="P73" s="174"/>
      <c r="Q73" s="174"/>
      <c r="R73" s="1380"/>
      <c r="S73" s="1380"/>
    </row>
    <row r="74" spans="2:19" ht="18" customHeight="1" x14ac:dyDescent="0.25">
      <c r="B74" s="1381">
        <v>1414</v>
      </c>
      <c r="C74" s="1382" t="s">
        <v>1487</v>
      </c>
      <c r="D74" s="1383"/>
      <c r="E74" s="1383"/>
      <c r="F74" s="1731">
        <f t="shared" si="41"/>
        <v>0</v>
      </c>
      <c r="G74" s="1384"/>
      <c r="H74" s="1391"/>
      <c r="I74" s="1385">
        <f t="shared" si="42"/>
        <v>0</v>
      </c>
      <c r="J74" s="1391"/>
      <c r="K74" s="1386">
        <f t="shared" si="3"/>
        <v>0</v>
      </c>
      <c r="L74" s="174"/>
      <c r="M74" s="174"/>
      <c r="N74" s="174"/>
      <c r="O74" s="174"/>
      <c r="P74" s="174"/>
      <c r="Q74" s="174"/>
      <c r="R74" s="1380"/>
      <c r="S74" s="1380"/>
    </row>
    <row r="75" spans="2:19" ht="24.75" customHeight="1" x14ac:dyDescent="0.25">
      <c r="B75" s="1394">
        <v>1415</v>
      </c>
      <c r="C75" s="1382" t="s">
        <v>1488</v>
      </c>
      <c r="D75" s="1383"/>
      <c r="E75" s="1383"/>
      <c r="F75" s="1731">
        <f t="shared" si="41"/>
        <v>0</v>
      </c>
      <c r="G75" s="1384"/>
      <c r="H75" s="1391"/>
      <c r="I75" s="1385">
        <f t="shared" si="42"/>
        <v>0</v>
      </c>
      <c r="J75" s="1391"/>
      <c r="K75" s="1386">
        <f t="shared" si="3"/>
        <v>0</v>
      </c>
      <c r="L75" s="174"/>
      <c r="M75" s="174"/>
      <c r="N75" s="174"/>
      <c r="O75" s="174"/>
      <c r="P75" s="174"/>
      <c r="Q75" s="174"/>
      <c r="R75" s="1380"/>
      <c r="S75" s="1380"/>
    </row>
    <row r="76" spans="2:19" ht="12.75" customHeight="1" x14ac:dyDescent="0.25">
      <c r="B76" s="1381">
        <v>1416</v>
      </c>
      <c r="C76" s="1382" t="s">
        <v>1489</v>
      </c>
      <c r="D76" s="1383"/>
      <c r="E76" s="1383"/>
      <c r="F76" s="1731">
        <f t="shared" si="41"/>
        <v>0</v>
      </c>
      <c r="G76" s="1384"/>
      <c r="H76" s="1391"/>
      <c r="I76" s="1385">
        <f t="shared" si="42"/>
        <v>0</v>
      </c>
      <c r="J76" s="1391"/>
      <c r="K76" s="1386">
        <f t="shared" si="3"/>
        <v>0</v>
      </c>
      <c r="L76" s="174"/>
      <c r="M76" s="174"/>
      <c r="N76" s="174"/>
      <c r="O76" s="174"/>
      <c r="P76" s="174"/>
      <c r="Q76" s="174"/>
      <c r="R76" s="1380"/>
      <c r="S76" s="1380"/>
    </row>
    <row r="77" spans="2:19" ht="13.5" customHeight="1" x14ac:dyDescent="0.25">
      <c r="B77" s="1381">
        <v>1417</v>
      </c>
      <c r="C77" s="1382" t="s">
        <v>1490</v>
      </c>
      <c r="D77" s="1383"/>
      <c r="E77" s="1383"/>
      <c r="F77" s="1731">
        <f t="shared" si="41"/>
        <v>0</v>
      </c>
      <c r="G77" s="1384"/>
      <c r="H77" s="1391"/>
      <c r="I77" s="1385">
        <f t="shared" si="42"/>
        <v>0</v>
      </c>
      <c r="J77" s="1391"/>
      <c r="K77" s="1386">
        <f t="shared" si="3"/>
        <v>0</v>
      </c>
      <c r="L77" s="174"/>
      <c r="M77" s="174"/>
      <c r="N77" s="174"/>
      <c r="O77" s="174"/>
      <c r="P77" s="174"/>
      <c r="Q77" s="174"/>
      <c r="R77" s="1380"/>
      <c r="S77" s="1380"/>
    </row>
    <row r="78" spans="2:19" ht="15" customHeight="1" x14ac:dyDescent="0.25">
      <c r="B78" s="1376">
        <v>1420</v>
      </c>
      <c r="C78" s="1377" t="s">
        <v>1491</v>
      </c>
      <c r="D78" s="1378">
        <f t="shared" ref="D78:J78" si="43">D79</f>
        <v>0</v>
      </c>
      <c r="E78" s="1378">
        <f t="shared" si="43"/>
        <v>0</v>
      </c>
      <c r="F78" s="1378">
        <f t="shared" si="43"/>
        <v>0</v>
      </c>
      <c r="G78" s="1378">
        <f>G79</f>
        <v>0</v>
      </c>
      <c r="H78" s="1378">
        <f t="shared" si="43"/>
        <v>0</v>
      </c>
      <c r="I78" s="1378">
        <f t="shared" si="43"/>
        <v>0</v>
      </c>
      <c r="J78" s="1378">
        <f t="shared" si="43"/>
        <v>0</v>
      </c>
      <c r="K78" s="1379">
        <f t="shared" si="3"/>
        <v>0</v>
      </c>
      <c r="L78" s="174"/>
      <c r="M78" s="174"/>
      <c r="N78" s="174"/>
      <c r="O78" s="174"/>
      <c r="P78" s="174"/>
      <c r="Q78" s="174"/>
      <c r="R78" s="1380"/>
      <c r="S78" s="1380"/>
    </row>
    <row r="79" spans="2:19" ht="15" customHeight="1" x14ac:dyDescent="0.25">
      <c r="B79" s="1381">
        <v>1421</v>
      </c>
      <c r="C79" s="1382" t="s">
        <v>1492</v>
      </c>
      <c r="D79" s="1383"/>
      <c r="E79" s="1383"/>
      <c r="F79" s="1731">
        <f t="shared" ref="F79" si="44">+D79+E79</f>
        <v>0</v>
      </c>
      <c r="G79" s="1384"/>
      <c r="H79" s="1391"/>
      <c r="I79" s="1385">
        <f>+G79+H79+J79</f>
        <v>0</v>
      </c>
      <c r="J79" s="1391"/>
      <c r="K79" s="1386">
        <f t="shared" ref="K79:K142" si="45">F79-I79</f>
        <v>0</v>
      </c>
      <c r="L79" s="174"/>
      <c r="M79" s="174"/>
      <c r="N79" s="174"/>
      <c r="O79" s="174"/>
      <c r="P79" s="174"/>
      <c r="Q79" s="174"/>
      <c r="R79" s="1380"/>
      <c r="S79" s="1380"/>
    </row>
    <row r="80" spans="2:19" ht="18" customHeight="1" x14ac:dyDescent="0.25">
      <c r="B80" s="1376">
        <v>1430</v>
      </c>
      <c r="C80" s="1377" t="s">
        <v>1493</v>
      </c>
      <c r="D80" s="1378">
        <f>D81</f>
        <v>0</v>
      </c>
      <c r="E80" s="1378">
        <f>E81</f>
        <v>0</v>
      </c>
      <c r="F80" s="1378">
        <f t="shared" ref="F80:J80" si="46">F81</f>
        <v>0</v>
      </c>
      <c r="G80" s="1378">
        <f>G81</f>
        <v>0</v>
      </c>
      <c r="H80" s="1378">
        <f t="shared" si="46"/>
        <v>0</v>
      </c>
      <c r="I80" s="1378">
        <f t="shared" si="46"/>
        <v>0</v>
      </c>
      <c r="J80" s="1378">
        <f t="shared" si="46"/>
        <v>0</v>
      </c>
      <c r="K80" s="1379">
        <f t="shared" si="45"/>
        <v>0</v>
      </c>
      <c r="L80" s="174"/>
      <c r="M80" s="174"/>
      <c r="N80" s="174"/>
      <c r="O80" s="174"/>
      <c r="P80" s="174"/>
      <c r="Q80" s="174"/>
      <c r="R80" s="1380"/>
      <c r="S80" s="1380"/>
    </row>
    <row r="81" spans="2:253" ht="18" customHeight="1" x14ac:dyDescent="0.25">
      <c r="B81" s="1381">
        <v>1431</v>
      </c>
      <c r="C81" s="1382" t="s">
        <v>1494</v>
      </c>
      <c r="D81" s="1383"/>
      <c r="E81" s="1383"/>
      <c r="F81" s="1731">
        <f t="shared" ref="F81" si="47">+D81+E81</f>
        <v>0</v>
      </c>
      <c r="G81" s="1384"/>
      <c r="H81" s="1391"/>
      <c r="I81" s="1385">
        <f>+G81+H81+J81</f>
        <v>0</v>
      </c>
      <c r="J81" s="1391"/>
      <c r="K81" s="1386">
        <f t="shared" si="45"/>
        <v>0</v>
      </c>
      <c r="L81" s="174"/>
      <c r="M81" s="174"/>
      <c r="N81" s="174"/>
      <c r="O81" s="174"/>
      <c r="P81" s="174"/>
      <c r="Q81" s="174"/>
      <c r="R81" s="1380"/>
      <c r="S81" s="1380"/>
    </row>
    <row r="82" spans="2:253" ht="18" customHeight="1" x14ac:dyDescent="0.25">
      <c r="B82" s="1376">
        <v>1440</v>
      </c>
      <c r="C82" s="1377" t="s">
        <v>1495</v>
      </c>
      <c r="D82" s="1378">
        <f t="shared" ref="D82:J82" si="48">D83</f>
        <v>0</v>
      </c>
      <c r="E82" s="1378">
        <f t="shared" si="48"/>
        <v>0</v>
      </c>
      <c r="F82" s="1378">
        <f t="shared" si="48"/>
        <v>0</v>
      </c>
      <c r="G82" s="1378">
        <f>G83</f>
        <v>0</v>
      </c>
      <c r="H82" s="1378">
        <f t="shared" si="48"/>
        <v>0</v>
      </c>
      <c r="I82" s="1378">
        <f t="shared" si="48"/>
        <v>0</v>
      </c>
      <c r="J82" s="1378">
        <f t="shared" si="48"/>
        <v>0</v>
      </c>
      <c r="K82" s="1379">
        <f t="shared" si="45"/>
        <v>0</v>
      </c>
      <c r="L82" s="174"/>
      <c r="M82" s="174"/>
      <c r="N82" s="174"/>
      <c r="O82" s="174"/>
      <c r="P82" s="174"/>
      <c r="Q82" s="174"/>
      <c r="R82" s="1380"/>
      <c r="S82" s="1380"/>
    </row>
    <row r="83" spans="2:253" ht="18" customHeight="1" x14ac:dyDescent="0.25">
      <c r="B83" s="1381">
        <v>1441</v>
      </c>
      <c r="C83" s="1382" t="s">
        <v>1496</v>
      </c>
      <c r="D83" s="1383"/>
      <c r="E83" s="1383"/>
      <c r="F83" s="1731">
        <f t="shared" ref="F83" si="49">+D83+E83</f>
        <v>0</v>
      </c>
      <c r="G83" s="1384"/>
      <c r="H83" s="1391"/>
      <c r="I83" s="1385">
        <f>+G83+H83+J83</f>
        <v>0</v>
      </c>
      <c r="J83" s="1391"/>
      <c r="K83" s="1386">
        <f t="shared" si="45"/>
        <v>0</v>
      </c>
      <c r="L83" s="174"/>
      <c r="M83" s="174"/>
      <c r="N83" s="174"/>
      <c r="O83" s="174"/>
      <c r="P83" s="174"/>
      <c r="Q83" s="174"/>
      <c r="R83" s="1380"/>
      <c r="S83" s="1380"/>
    </row>
    <row r="84" spans="2:253" s="1371" customFormat="1" ht="18" customHeight="1" x14ac:dyDescent="0.25">
      <c r="B84" s="1372">
        <v>1500</v>
      </c>
      <c r="C84" s="1397" t="s">
        <v>1497</v>
      </c>
      <c r="D84" s="1374">
        <f t="shared" ref="D84:J84" si="50">D85+D88+D91+D93+D101+D104</f>
        <v>0</v>
      </c>
      <c r="E84" s="1374">
        <f t="shared" si="50"/>
        <v>0</v>
      </c>
      <c r="F84" s="1374">
        <f t="shared" si="50"/>
        <v>0</v>
      </c>
      <c r="G84" s="1374">
        <f>G85+G88+G91+G93+G101+G104</f>
        <v>0</v>
      </c>
      <c r="H84" s="1374">
        <f t="shared" si="50"/>
        <v>0</v>
      </c>
      <c r="I84" s="1374">
        <f t="shared" si="50"/>
        <v>0</v>
      </c>
      <c r="J84" s="1374">
        <f t="shared" si="50"/>
        <v>0</v>
      </c>
      <c r="K84" s="1375">
        <f t="shared" si="45"/>
        <v>0</v>
      </c>
      <c r="L84" s="1369"/>
      <c r="M84" s="1369"/>
      <c r="N84" s="1369"/>
      <c r="O84" s="1369"/>
      <c r="P84" s="1369"/>
      <c r="Q84" s="1369"/>
      <c r="R84" s="1370"/>
      <c r="S84" s="1370"/>
    </row>
    <row r="85" spans="2:253" ht="18" customHeight="1" x14ac:dyDescent="0.25">
      <c r="B85" s="1376">
        <v>1510</v>
      </c>
      <c r="C85" s="1377" t="s">
        <v>1498</v>
      </c>
      <c r="D85" s="1378">
        <f t="shared" ref="D85:J85" si="51">SUM(D86:D87)</f>
        <v>0</v>
      </c>
      <c r="E85" s="1378">
        <f t="shared" si="51"/>
        <v>0</v>
      </c>
      <c r="F85" s="1378">
        <f t="shared" ref="F85" si="52">SUM(F86:F87)</f>
        <v>0</v>
      </c>
      <c r="G85" s="1378">
        <f>SUM(G86:G87)</f>
        <v>0</v>
      </c>
      <c r="H85" s="1378">
        <f t="shared" si="51"/>
        <v>0</v>
      </c>
      <c r="I85" s="1378">
        <f t="shared" si="51"/>
        <v>0</v>
      </c>
      <c r="J85" s="1378">
        <f t="shared" si="51"/>
        <v>0</v>
      </c>
      <c r="K85" s="1379">
        <f t="shared" si="45"/>
        <v>0</v>
      </c>
      <c r="L85" s="174"/>
      <c r="M85" s="174"/>
      <c r="N85" s="174"/>
      <c r="O85" s="174"/>
      <c r="P85" s="174"/>
      <c r="Q85" s="174"/>
      <c r="R85" s="1380"/>
      <c r="S85" s="1380"/>
    </row>
    <row r="86" spans="2:253" ht="18" customHeight="1" x14ac:dyDescent="0.25">
      <c r="B86" s="1381">
        <v>1511</v>
      </c>
      <c r="C86" s="1382" t="s">
        <v>1499</v>
      </c>
      <c r="D86" s="1383"/>
      <c r="E86" s="1383"/>
      <c r="F86" s="1731">
        <f t="shared" ref="F86:F87" si="53">+D86+E86</f>
        <v>0</v>
      </c>
      <c r="G86" s="1384"/>
      <c r="H86" s="1383"/>
      <c r="I86" s="1385">
        <f t="shared" ref="I86:I87" si="54">+G86+H86+J86</f>
        <v>0</v>
      </c>
      <c r="J86" s="1383"/>
      <c r="K86" s="1386">
        <f t="shared" si="45"/>
        <v>0</v>
      </c>
      <c r="L86" s="174"/>
      <c r="M86" s="174"/>
      <c r="N86" s="174"/>
      <c r="O86" s="174"/>
      <c r="P86" s="174"/>
      <c r="Q86" s="174"/>
      <c r="R86" s="1380"/>
      <c r="S86" s="1380"/>
    </row>
    <row r="87" spans="2:253" ht="18" customHeight="1" x14ac:dyDescent="0.25">
      <c r="B87" s="1381">
        <v>1512</v>
      </c>
      <c r="C87" s="1382" t="s">
        <v>1500</v>
      </c>
      <c r="D87" s="1383"/>
      <c r="E87" s="1383"/>
      <c r="F87" s="1731">
        <f t="shared" si="53"/>
        <v>0</v>
      </c>
      <c r="G87" s="1384"/>
      <c r="H87" s="1383"/>
      <c r="I87" s="1385">
        <f t="shared" si="54"/>
        <v>0</v>
      </c>
      <c r="J87" s="1383"/>
      <c r="K87" s="1386">
        <f t="shared" si="45"/>
        <v>0</v>
      </c>
      <c r="L87" s="174"/>
      <c r="M87" s="174"/>
      <c r="N87" s="174"/>
      <c r="O87" s="174"/>
      <c r="P87" s="174"/>
      <c r="Q87" s="174"/>
      <c r="R87" s="1380"/>
      <c r="S87" s="1380"/>
    </row>
    <row r="88" spans="2:253" ht="18" customHeight="1" x14ac:dyDescent="0.25">
      <c r="B88" s="1376">
        <v>1520</v>
      </c>
      <c r="C88" s="1377" t="s">
        <v>1270</v>
      </c>
      <c r="D88" s="1378">
        <f t="shared" ref="D88:J88" si="55">SUM(D89:D90)</f>
        <v>0</v>
      </c>
      <c r="E88" s="1378">
        <f t="shared" si="55"/>
        <v>0</v>
      </c>
      <c r="F88" s="1378">
        <f t="shared" ref="F88" si="56">SUM(F89:F90)</f>
        <v>0</v>
      </c>
      <c r="G88" s="1378">
        <f>SUM(G89:G90)</f>
        <v>0</v>
      </c>
      <c r="H88" s="1378">
        <f t="shared" si="55"/>
        <v>0</v>
      </c>
      <c r="I88" s="1378">
        <f t="shared" si="55"/>
        <v>0</v>
      </c>
      <c r="J88" s="1378">
        <f t="shared" si="55"/>
        <v>0</v>
      </c>
      <c r="K88" s="1379">
        <f t="shared" si="45"/>
        <v>0</v>
      </c>
      <c r="L88" s="174"/>
      <c r="M88" s="174"/>
      <c r="N88" s="174"/>
      <c r="O88" s="174"/>
      <c r="P88" s="174"/>
      <c r="Q88" s="174"/>
      <c r="R88" s="1380"/>
      <c r="S88" s="1380"/>
    </row>
    <row r="89" spans="2:253" ht="18" customHeight="1" x14ac:dyDescent="0.25">
      <c r="B89" s="1381">
        <v>1521</v>
      </c>
      <c r="C89" s="1382" t="s">
        <v>1501</v>
      </c>
      <c r="D89" s="1383"/>
      <c r="E89" s="1383"/>
      <c r="F89" s="1731">
        <f t="shared" ref="F89:F90" si="57">+D89+E89</f>
        <v>0</v>
      </c>
      <c r="G89" s="1384"/>
      <c r="H89" s="1383"/>
      <c r="I89" s="1385">
        <f t="shared" ref="I89:I90" si="58">+G89+H89+J89</f>
        <v>0</v>
      </c>
      <c r="J89" s="1383"/>
      <c r="K89" s="1386">
        <f t="shared" si="45"/>
        <v>0</v>
      </c>
      <c r="L89" s="174"/>
      <c r="M89" s="174"/>
      <c r="N89" s="174"/>
      <c r="O89" s="174"/>
      <c r="P89" s="174"/>
      <c r="Q89" s="174"/>
      <c r="R89" s="1380"/>
      <c r="S89" s="1380"/>
    </row>
    <row r="90" spans="2:253" ht="15.75" customHeight="1" x14ac:dyDescent="0.25">
      <c r="B90" s="1381">
        <v>1522</v>
      </c>
      <c r="C90" s="1382" t="s">
        <v>1502</v>
      </c>
      <c r="D90" s="1383"/>
      <c r="E90" s="1383"/>
      <c r="F90" s="1731">
        <f t="shared" si="57"/>
        <v>0</v>
      </c>
      <c r="G90" s="1384"/>
      <c r="H90" s="1383"/>
      <c r="I90" s="1385">
        <f t="shared" si="58"/>
        <v>0</v>
      </c>
      <c r="J90" s="1383"/>
      <c r="K90" s="1386">
        <f t="shared" si="45"/>
        <v>0</v>
      </c>
      <c r="S90" s="1380"/>
    </row>
    <row r="91" spans="2:253" ht="12.75" customHeight="1" x14ac:dyDescent="0.2">
      <c r="B91" s="1376">
        <v>1530</v>
      </c>
      <c r="C91" s="1377" t="s">
        <v>1503</v>
      </c>
      <c r="D91" s="1378">
        <f t="shared" ref="D91:J91" si="59">D92</f>
        <v>0</v>
      </c>
      <c r="E91" s="1378">
        <f t="shared" si="59"/>
        <v>0</v>
      </c>
      <c r="F91" s="1378">
        <f t="shared" si="59"/>
        <v>0</v>
      </c>
      <c r="G91" s="1378">
        <f>G92</f>
        <v>0</v>
      </c>
      <c r="H91" s="1378">
        <f t="shared" si="59"/>
        <v>0</v>
      </c>
      <c r="I91" s="1378">
        <f t="shared" si="59"/>
        <v>0</v>
      </c>
      <c r="J91" s="1378">
        <f t="shared" si="59"/>
        <v>0</v>
      </c>
      <c r="K91" s="1379">
        <f t="shared" si="45"/>
        <v>0</v>
      </c>
    </row>
    <row r="92" spans="2:253" x14ac:dyDescent="0.2">
      <c r="B92" s="1381">
        <v>1531</v>
      </c>
      <c r="C92" s="1382" t="s">
        <v>1504</v>
      </c>
      <c r="D92" s="1383"/>
      <c r="E92" s="1383"/>
      <c r="F92" s="1731">
        <f t="shared" ref="F92" si="60">+D92+E92</f>
        <v>0</v>
      </c>
      <c r="G92" s="1384"/>
      <c r="H92" s="1383"/>
      <c r="I92" s="1385">
        <f>+G92+H92+J92</f>
        <v>0</v>
      </c>
      <c r="J92" s="1383"/>
      <c r="K92" s="1386">
        <f t="shared" si="45"/>
        <v>0</v>
      </c>
    </row>
    <row r="93" spans="2:253" ht="12.75" customHeight="1" x14ac:dyDescent="0.2">
      <c r="B93" s="1376">
        <v>1540</v>
      </c>
      <c r="C93" s="1377" t="s">
        <v>1505</v>
      </c>
      <c r="D93" s="1378">
        <f t="shared" ref="D93:J93" si="61">SUM(D94:D100)</f>
        <v>0</v>
      </c>
      <c r="E93" s="1378">
        <f t="shared" si="61"/>
        <v>0</v>
      </c>
      <c r="F93" s="1378">
        <f t="shared" ref="F93" si="62">SUM(F94:F100)</f>
        <v>0</v>
      </c>
      <c r="G93" s="1378">
        <f>SUM(G94:G100)</f>
        <v>0</v>
      </c>
      <c r="H93" s="1378">
        <f t="shared" si="61"/>
        <v>0</v>
      </c>
      <c r="I93" s="1378">
        <f t="shared" si="61"/>
        <v>0</v>
      </c>
      <c r="J93" s="1378">
        <f t="shared" si="61"/>
        <v>0</v>
      </c>
      <c r="K93" s="1379">
        <f t="shared" si="45"/>
        <v>0</v>
      </c>
    </row>
    <row r="94" spans="2:253" ht="12.75" customHeight="1" x14ac:dyDescent="0.2">
      <c r="B94" s="1381">
        <v>1541</v>
      </c>
      <c r="C94" s="1382" t="s">
        <v>1506</v>
      </c>
      <c r="D94" s="1383"/>
      <c r="E94" s="1383"/>
      <c r="F94" s="1731">
        <f t="shared" ref="F94:F100" si="63">+D94+E94</f>
        <v>0</v>
      </c>
      <c r="G94" s="1384"/>
      <c r="H94" s="1383"/>
      <c r="I94" s="1385">
        <f t="shared" ref="I94:I100" si="64">+G94+H94+J94</f>
        <v>0</v>
      </c>
      <c r="J94" s="1383"/>
      <c r="K94" s="1386">
        <f t="shared" si="45"/>
        <v>0</v>
      </c>
    </row>
    <row r="95" spans="2:253" ht="12.75" customHeight="1" x14ac:dyDescent="0.2">
      <c r="B95" s="1381">
        <v>1542</v>
      </c>
      <c r="C95" s="1382" t="s">
        <v>1507</v>
      </c>
      <c r="D95" s="1383"/>
      <c r="E95" s="1383"/>
      <c r="F95" s="1731">
        <f t="shared" si="63"/>
        <v>0</v>
      </c>
      <c r="G95" s="1384"/>
      <c r="H95" s="1383"/>
      <c r="I95" s="1385">
        <f t="shared" si="64"/>
        <v>0</v>
      </c>
      <c r="J95" s="1383"/>
      <c r="K95" s="1386">
        <f t="shared" si="45"/>
        <v>0</v>
      </c>
    </row>
    <row r="96" spans="2:253" ht="12.75" customHeight="1" x14ac:dyDescent="0.2">
      <c r="B96" s="1381">
        <v>1543</v>
      </c>
      <c r="C96" s="1382" t="s">
        <v>1508</v>
      </c>
      <c r="D96" s="1383"/>
      <c r="E96" s="1383"/>
      <c r="F96" s="1731">
        <f t="shared" si="63"/>
        <v>0</v>
      </c>
      <c r="G96" s="1384"/>
      <c r="H96" s="1383"/>
      <c r="I96" s="1385">
        <f t="shared" si="64"/>
        <v>0</v>
      </c>
      <c r="J96" s="1383"/>
      <c r="K96" s="1386">
        <f t="shared" si="45"/>
        <v>0</v>
      </c>
      <c r="L96" s="1398"/>
      <c r="M96" s="1398"/>
      <c r="N96" s="1398"/>
      <c r="O96" s="1398"/>
      <c r="P96" s="1398"/>
      <c r="Q96" s="1398"/>
      <c r="R96" s="1398"/>
      <c r="S96" s="1398"/>
      <c r="T96" s="1398"/>
      <c r="U96" s="1398"/>
      <c r="V96" s="1398"/>
      <c r="W96" s="1398"/>
      <c r="X96" s="1398"/>
      <c r="Y96" s="1398"/>
      <c r="Z96" s="1398"/>
      <c r="AA96" s="1398"/>
      <c r="AB96" s="1398"/>
      <c r="AC96" s="1398"/>
      <c r="AD96" s="1398"/>
      <c r="AE96" s="1398"/>
      <c r="AF96" s="1398"/>
      <c r="AG96" s="1398"/>
      <c r="AH96" s="1398"/>
      <c r="AI96" s="1398"/>
      <c r="AJ96" s="1398"/>
      <c r="AK96" s="1398"/>
      <c r="AL96" s="1398"/>
      <c r="AM96" s="1398"/>
      <c r="AN96" s="1398"/>
      <c r="AO96" s="1398"/>
      <c r="AP96" s="1398"/>
      <c r="AQ96" s="1398"/>
      <c r="AR96" s="1398"/>
      <c r="AS96" s="1398"/>
      <c r="AT96" s="1398"/>
      <c r="AU96" s="1398"/>
      <c r="AV96" s="1398"/>
      <c r="AW96" s="1398"/>
      <c r="AX96" s="1398"/>
      <c r="AY96" s="1398"/>
      <c r="AZ96" s="1398"/>
      <c r="BA96" s="1398"/>
      <c r="BB96" s="1398"/>
      <c r="BC96" s="1398"/>
      <c r="BD96" s="1398"/>
      <c r="BE96" s="1398"/>
      <c r="BF96" s="1398"/>
      <c r="BG96" s="1398"/>
      <c r="BH96" s="1398"/>
      <c r="BI96" s="1398"/>
      <c r="BJ96" s="1398"/>
      <c r="BK96" s="1398"/>
      <c r="BL96" s="1398"/>
      <c r="BM96" s="1398"/>
      <c r="BN96" s="1398"/>
      <c r="BO96" s="1398"/>
      <c r="BP96" s="1398"/>
      <c r="BQ96" s="1398"/>
      <c r="BR96" s="1398"/>
      <c r="BS96" s="1398"/>
      <c r="BT96" s="1398"/>
      <c r="BU96" s="1398"/>
      <c r="BV96" s="1398"/>
      <c r="BW96" s="1398"/>
      <c r="BX96" s="1398"/>
      <c r="BY96" s="1398"/>
      <c r="BZ96" s="1398"/>
      <c r="CA96" s="1398"/>
      <c r="CB96" s="1398"/>
      <c r="CC96" s="1398"/>
      <c r="CD96" s="1398"/>
      <c r="CE96" s="1398"/>
      <c r="CF96" s="1398"/>
      <c r="CG96" s="1398"/>
      <c r="CH96" s="1398"/>
      <c r="CI96" s="1398"/>
      <c r="CJ96" s="1398"/>
      <c r="CK96" s="1398"/>
      <c r="CL96" s="1398"/>
      <c r="CM96" s="1398"/>
      <c r="CN96" s="1398"/>
      <c r="CO96" s="1398"/>
      <c r="CP96" s="1398"/>
      <c r="CQ96" s="1398"/>
      <c r="CR96" s="1398"/>
      <c r="CS96" s="1398"/>
      <c r="CT96" s="1398"/>
      <c r="CU96" s="1398"/>
      <c r="CV96" s="1398"/>
      <c r="CW96" s="1398"/>
      <c r="CX96" s="1398"/>
      <c r="CY96" s="1398"/>
      <c r="CZ96" s="1398"/>
      <c r="DA96" s="1398"/>
      <c r="DB96" s="1398"/>
      <c r="DC96" s="1398"/>
      <c r="DD96" s="1398"/>
      <c r="DE96" s="1398"/>
      <c r="DF96" s="1398"/>
      <c r="DG96" s="1398"/>
      <c r="DH96" s="1398"/>
      <c r="DI96" s="1398"/>
      <c r="DJ96" s="1398"/>
      <c r="DK96" s="1398"/>
      <c r="DL96" s="1398"/>
      <c r="DM96" s="1398"/>
      <c r="DN96" s="1398"/>
      <c r="DO96" s="1398"/>
      <c r="DP96" s="1398"/>
      <c r="DQ96" s="1398"/>
      <c r="DR96" s="1398"/>
      <c r="DS96" s="1398"/>
      <c r="DT96" s="1398"/>
      <c r="DU96" s="1398"/>
      <c r="DV96" s="1398"/>
      <c r="DW96" s="1398"/>
      <c r="DX96" s="1398"/>
      <c r="DY96" s="1398"/>
      <c r="DZ96" s="1398"/>
      <c r="EA96" s="1398"/>
      <c r="EB96" s="1398"/>
      <c r="EC96" s="1398"/>
      <c r="ED96" s="1398"/>
      <c r="EE96" s="1398"/>
      <c r="EF96" s="1398"/>
      <c r="EG96" s="1398"/>
      <c r="EH96" s="1398"/>
      <c r="EI96" s="1398"/>
      <c r="EJ96" s="1398"/>
      <c r="EK96" s="1398"/>
      <c r="EL96" s="1398"/>
      <c r="EM96" s="1398"/>
      <c r="EN96" s="1398"/>
      <c r="EO96" s="1398"/>
      <c r="EP96" s="1398"/>
      <c r="EQ96" s="1398"/>
      <c r="ER96" s="1398"/>
      <c r="ES96" s="1398"/>
      <c r="ET96" s="1398"/>
      <c r="EU96" s="1398"/>
      <c r="EV96" s="1398"/>
      <c r="EW96" s="1398"/>
      <c r="EX96" s="1398"/>
      <c r="EY96" s="1398"/>
      <c r="EZ96" s="1398"/>
      <c r="FA96" s="1398"/>
      <c r="FB96" s="1398"/>
      <c r="FC96" s="1398"/>
      <c r="FD96" s="1398"/>
      <c r="FE96" s="1398"/>
      <c r="FF96" s="1398"/>
      <c r="FG96" s="1398"/>
      <c r="FH96" s="1398"/>
      <c r="FI96" s="1398"/>
      <c r="FJ96" s="1398"/>
      <c r="FK96" s="1398"/>
      <c r="FL96" s="1398"/>
      <c r="FM96" s="1398"/>
      <c r="FN96" s="1398"/>
      <c r="FO96" s="1398"/>
      <c r="FP96" s="1398"/>
      <c r="FQ96" s="1398"/>
      <c r="FR96" s="1398"/>
      <c r="FS96" s="1398"/>
      <c r="FT96" s="1398"/>
      <c r="FU96" s="1398"/>
      <c r="FV96" s="1398"/>
      <c r="FW96" s="1398"/>
      <c r="FX96" s="1398"/>
      <c r="FY96" s="1398"/>
      <c r="FZ96" s="1398"/>
      <c r="GA96" s="1398"/>
      <c r="GB96" s="1398"/>
      <c r="GC96" s="1398"/>
      <c r="GD96" s="1398"/>
      <c r="GE96" s="1398"/>
      <c r="GF96" s="1398"/>
      <c r="GG96" s="1398"/>
      <c r="GH96" s="1398"/>
      <c r="GI96" s="1398"/>
      <c r="GJ96" s="1398"/>
      <c r="GK96" s="1398"/>
      <c r="GL96" s="1398"/>
      <c r="GM96" s="1398"/>
      <c r="GN96" s="1398"/>
      <c r="GO96" s="1398"/>
      <c r="GP96" s="1398"/>
      <c r="GQ96" s="1398"/>
      <c r="GR96" s="1398"/>
      <c r="GS96" s="1398"/>
      <c r="GT96" s="1398"/>
      <c r="GU96" s="1398"/>
      <c r="GV96" s="1398"/>
      <c r="GW96" s="1398"/>
      <c r="GX96" s="1398"/>
      <c r="GY96" s="1398"/>
      <c r="GZ96" s="1398"/>
      <c r="HA96" s="1398"/>
      <c r="HB96" s="1398"/>
      <c r="HC96" s="1398"/>
      <c r="HD96" s="1398"/>
      <c r="HE96" s="1398"/>
      <c r="HF96" s="1398"/>
      <c r="HG96" s="1398"/>
      <c r="HH96" s="1398"/>
      <c r="HI96" s="1398"/>
      <c r="HJ96" s="1398"/>
      <c r="HK96" s="1398"/>
      <c r="HL96" s="1398"/>
      <c r="HM96" s="1398"/>
      <c r="HN96" s="1398"/>
      <c r="HO96" s="1398"/>
      <c r="HP96" s="1398"/>
      <c r="HQ96" s="1398"/>
      <c r="HR96" s="1398"/>
      <c r="HS96" s="1398"/>
      <c r="HT96" s="1398"/>
      <c r="HU96" s="1398"/>
      <c r="HV96" s="1398"/>
      <c r="HW96" s="1398"/>
      <c r="HX96" s="1398"/>
      <c r="HY96" s="1398"/>
      <c r="HZ96" s="1398"/>
      <c r="IA96" s="1398"/>
      <c r="IB96" s="1398"/>
      <c r="IC96" s="1398"/>
      <c r="ID96" s="1398"/>
      <c r="IE96" s="1398"/>
      <c r="IF96" s="1398"/>
      <c r="IG96" s="1398"/>
      <c r="IH96" s="1398"/>
      <c r="II96" s="1398"/>
      <c r="IJ96" s="1398"/>
      <c r="IK96" s="1398"/>
      <c r="IL96" s="1398"/>
      <c r="IM96" s="1398"/>
      <c r="IN96" s="1398"/>
      <c r="IO96" s="1398"/>
      <c r="IP96" s="1398"/>
      <c r="IQ96" s="1398"/>
      <c r="IR96" s="1398"/>
      <c r="IS96" s="1398"/>
    </row>
    <row r="97" spans="2:253" ht="12.75" customHeight="1" x14ac:dyDescent="0.2">
      <c r="B97" s="1381">
        <v>1544</v>
      </c>
      <c r="C97" s="1382" t="s">
        <v>1509</v>
      </c>
      <c r="D97" s="1383"/>
      <c r="E97" s="1383"/>
      <c r="F97" s="1731">
        <f t="shared" si="63"/>
        <v>0</v>
      </c>
      <c r="G97" s="1384"/>
      <c r="H97" s="1383"/>
      <c r="I97" s="1385">
        <f t="shared" si="64"/>
        <v>0</v>
      </c>
      <c r="J97" s="1383"/>
      <c r="K97" s="1386">
        <f t="shared" si="45"/>
        <v>0</v>
      </c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</row>
    <row r="98" spans="2:253" x14ac:dyDescent="0.2">
      <c r="B98" s="1381">
        <v>1545</v>
      </c>
      <c r="C98" s="1382" t="s">
        <v>1510</v>
      </c>
      <c r="D98" s="1383"/>
      <c r="E98" s="1383"/>
      <c r="F98" s="1731">
        <f t="shared" si="63"/>
        <v>0</v>
      </c>
      <c r="G98" s="1384"/>
      <c r="H98" s="1383"/>
      <c r="I98" s="1385">
        <f t="shared" si="64"/>
        <v>0</v>
      </c>
      <c r="J98" s="1383"/>
      <c r="K98" s="1386">
        <f t="shared" si="45"/>
        <v>0</v>
      </c>
    </row>
    <row r="99" spans="2:253" ht="12.75" customHeight="1" x14ac:dyDescent="0.2">
      <c r="B99" s="1381">
        <v>1546</v>
      </c>
      <c r="C99" s="1382" t="s">
        <v>1511</v>
      </c>
      <c r="D99" s="1383"/>
      <c r="E99" s="1383"/>
      <c r="F99" s="1731">
        <f t="shared" si="63"/>
        <v>0</v>
      </c>
      <c r="G99" s="1384"/>
      <c r="H99" s="1383"/>
      <c r="I99" s="1385">
        <f t="shared" si="64"/>
        <v>0</v>
      </c>
      <c r="J99" s="1383"/>
      <c r="K99" s="1386">
        <f t="shared" si="45"/>
        <v>0</v>
      </c>
    </row>
    <row r="100" spans="2:253" ht="12.75" customHeight="1" x14ac:dyDescent="0.2">
      <c r="B100" s="1381">
        <v>1547</v>
      </c>
      <c r="C100" s="1382" t="s">
        <v>1512</v>
      </c>
      <c r="D100" s="1383"/>
      <c r="E100" s="1383"/>
      <c r="F100" s="1731">
        <f t="shared" si="63"/>
        <v>0</v>
      </c>
      <c r="G100" s="1384"/>
      <c r="H100" s="1383"/>
      <c r="I100" s="1385">
        <f t="shared" si="64"/>
        <v>0</v>
      </c>
      <c r="J100" s="1383"/>
      <c r="K100" s="1386">
        <f t="shared" si="45"/>
        <v>0</v>
      </c>
    </row>
    <row r="101" spans="2:253" ht="12.75" customHeight="1" x14ac:dyDescent="0.2">
      <c r="B101" s="1376">
        <v>1550</v>
      </c>
      <c r="C101" s="1377" t="s">
        <v>1513</v>
      </c>
      <c r="D101" s="1378">
        <f t="shared" ref="D101:J101" si="65">D102+D103</f>
        <v>0</v>
      </c>
      <c r="E101" s="1378">
        <f t="shared" si="65"/>
        <v>0</v>
      </c>
      <c r="F101" s="1378">
        <f t="shared" si="65"/>
        <v>0</v>
      </c>
      <c r="G101" s="1378">
        <f t="shared" si="65"/>
        <v>0</v>
      </c>
      <c r="H101" s="1378">
        <f t="shared" si="65"/>
        <v>0</v>
      </c>
      <c r="I101" s="1378">
        <f t="shared" si="65"/>
        <v>0</v>
      </c>
      <c r="J101" s="1378">
        <f t="shared" si="65"/>
        <v>0</v>
      </c>
      <c r="K101" s="1379">
        <f t="shared" si="45"/>
        <v>0</v>
      </c>
    </row>
    <row r="102" spans="2:253" x14ac:dyDescent="0.2">
      <c r="B102" s="1381">
        <v>1551</v>
      </c>
      <c r="C102" s="1382" t="s">
        <v>1514</v>
      </c>
      <c r="D102" s="1383"/>
      <c r="E102" s="1383"/>
      <c r="F102" s="1731">
        <f t="shared" ref="F102:F103" si="66">+D102+E102</f>
        <v>0</v>
      </c>
      <c r="G102" s="1384"/>
      <c r="H102" s="1383"/>
      <c r="I102" s="1385">
        <f t="shared" ref="I102:I103" si="67">+G102+H102+J102</f>
        <v>0</v>
      </c>
      <c r="J102" s="1383"/>
      <c r="K102" s="1386">
        <f t="shared" si="45"/>
        <v>0</v>
      </c>
    </row>
    <row r="103" spans="2:253" ht="12.75" customHeight="1" x14ac:dyDescent="0.2">
      <c r="B103" s="1381">
        <v>1552</v>
      </c>
      <c r="C103" s="1382" t="s">
        <v>1515</v>
      </c>
      <c r="D103" s="1383"/>
      <c r="E103" s="1383"/>
      <c r="F103" s="1731">
        <f t="shared" si="66"/>
        <v>0</v>
      </c>
      <c r="G103" s="1384"/>
      <c r="H103" s="1383"/>
      <c r="I103" s="1385">
        <f t="shared" si="67"/>
        <v>0</v>
      </c>
      <c r="J103" s="1383"/>
      <c r="K103" s="1386">
        <f t="shared" si="45"/>
        <v>0</v>
      </c>
    </row>
    <row r="104" spans="2:253" ht="12.75" customHeight="1" x14ac:dyDescent="0.2">
      <c r="B104" s="1376">
        <v>1590</v>
      </c>
      <c r="C104" s="1377" t="s">
        <v>1497</v>
      </c>
      <c r="D104" s="1378">
        <f t="shared" ref="D104:J104" si="68">SUM(D105:D109)</f>
        <v>0</v>
      </c>
      <c r="E104" s="1378">
        <f t="shared" si="68"/>
        <v>0</v>
      </c>
      <c r="F104" s="1378">
        <f t="shared" ref="F104" si="69">SUM(F105:F109)</f>
        <v>0</v>
      </c>
      <c r="G104" s="1378">
        <f>SUM(G105:G109)</f>
        <v>0</v>
      </c>
      <c r="H104" s="1378">
        <f t="shared" si="68"/>
        <v>0</v>
      </c>
      <c r="I104" s="1378">
        <f t="shared" si="68"/>
        <v>0</v>
      </c>
      <c r="J104" s="1378">
        <f t="shared" si="68"/>
        <v>0</v>
      </c>
      <c r="K104" s="1379">
        <f t="shared" si="45"/>
        <v>0</v>
      </c>
    </row>
    <row r="105" spans="2:253" x14ac:dyDescent="0.2">
      <c r="B105" s="1381">
        <v>1591</v>
      </c>
      <c r="C105" s="1382" t="s">
        <v>1516</v>
      </c>
      <c r="D105" s="1383"/>
      <c r="E105" s="1383"/>
      <c r="F105" s="1731">
        <f t="shared" ref="F105:F109" si="70">+D105+E105</f>
        <v>0</v>
      </c>
      <c r="G105" s="1384"/>
      <c r="H105" s="1383"/>
      <c r="I105" s="1385">
        <f t="shared" ref="I105:I109" si="71">+G105+H105+J105</f>
        <v>0</v>
      </c>
      <c r="J105" s="1383"/>
      <c r="K105" s="1386">
        <f t="shared" si="45"/>
        <v>0</v>
      </c>
    </row>
    <row r="106" spans="2:253" x14ac:dyDescent="0.2">
      <c r="B106" s="1381">
        <v>1592</v>
      </c>
      <c r="C106" s="1382" t="s">
        <v>1517</v>
      </c>
      <c r="D106" s="1383"/>
      <c r="E106" s="1383"/>
      <c r="F106" s="1731">
        <f t="shared" si="70"/>
        <v>0</v>
      </c>
      <c r="G106" s="1384"/>
      <c r="H106" s="1383"/>
      <c r="I106" s="1385">
        <f t="shared" si="71"/>
        <v>0</v>
      </c>
      <c r="J106" s="1383"/>
      <c r="K106" s="1386">
        <f t="shared" si="45"/>
        <v>0</v>
      </c>
    </row>
    <row r="107" spans="2:253" x14ac:dyDescent="0.2">
      <c r="B107" s="1381">
        <v>1593</v>
      </c>
      <c r="C107" s="1382" t="s">
        <v>1518</v>
      </c>
      <c r="D107" s="1383"/>
      <c r="E107" s="1383"/>
      <c r="F107" s="1731">
        <f t="shared" si="70"/>
        <v>0</v>
      </c>
      <c r="G107" s="1384"/>
      <c r="H107" s="1383"/>
      <c r="I107" s="1385">
        <f t="shared" si="71"/>
        <v>0</v>
      </c>
      <c r="J107" s="1383"/>
      <c r="K107" s="1386">
        <f t="shared" si="45"/>
        <v>0</v>
      </c>
    </row>
    <row r="108" spans="2:253" ht="12.75" customHeight="1" x14ac:dyDescent="0.2">
      <c r="B108" s="1381">
        <v>1594</v>
      </c>
      <c r="C108" s="1382" t="s">
        <v>1519</v>
      </c>
      <c r="D108" s="1383"/>
      <c r="E108" s="1383"/>
      <c r="F108" s="1731">
        <f t="shared" si="70"/>
        <v>0</v>
      </c>
      <c r="G108" s="1384"/>
      <c r="H108" s="1383"/>
      <c r="I108" s="1385">
        <f>+G108+H108+J108</f>
        <v>0</v>
      </c>
      <c r="J108" s="1383"/>
      <c r="K108" s="1386">
        <f t="shared" si="45"/>
        <v>0</v>
      </c>
    </row>
    <row r="109" spans="2:253" x14ac:dyDescent="0.2">
      <c r="B109" s="1381">
        <v>1595</v>
      </c>
      <c r="C109" s="1382" t="s">
        <v>1520</v>
      </c>
      <c r="D109" s="1383"/>
      <c r="E109" s="1383"/>
      <c r="F109" s="1731">
        <f t="shared" si="70"/>
        <v>0</v>
      </c>
      <c r="G109" s="1384"/>
      <c r="H109" s="1383"/>
      <c r="I109" s="1385">
        <f t="shared" si="71"/>
        <v>0</v>
      </c>
      <c r="J109" s="1383"/>
      <c r="K109" s="1386">
        <f t="shared" si="45"/>
        <v>0</v>
      </c>
    </row>
    <row r="110" spans="2:253" s="1371" customFormat="1" x14ac:dyDescent="0.2">
      <c r="B110" s="1372">
        <v>1600</v>
      </c>
      <c r="C110" s="1397" t="s">
        <v>1521</v>
      </c>
      <c r="D110" s="1374">
        <f>D111</f>
        <v>0</v>
      </c>
      <c r="E110" s="1374">
        <f>E111</f>
        <v>0</v>
      </c>
      <c r="F110" s="1374">
        <f>F111</f>
        <v>0</v>
      </c>
      <c r="G110" s="1374">
        <f>G111</f>
        <v>0</v>
      </c>
      <c r="H110" s="1374">
        <f t="shared" ref="E110:J111" si="72">H111</f>
        <v>0</v>
      </c>
      <c r="I110" s="1374">
        <f>I111</f>
        <v>0</v>
      </c>
      <c r="J110" s="1374">
        <f t="shared" si="72"/>
        <v>0</v>
      </c>
      <c r="K110" s="1375">
        <f t="shared" si="45"/>
        <v>0</v>
      </c>
    </row>
    <row r="111" spans="2:253" ht="12.75" customHeight="1" x14ac:dyDescent="0.2">
      <c r="B111" s="1376">
        <v>1610</v>
      </c>
      <c r="C111" s="1377" t="s">
        <v>1522</v>
      </c>
      <c r="D111" s="1378">
        <f>D112</f>
        <v>0</v>
      </c>
      <c r="E111" s="1378">
        <f t="shared" si="72"/>
        <v>0</v>
      </c>
      <c r="F111" s="1378">
        <f t="shared" si="72"/>
        <v>0</v>
      </c>
      <c r="G111" s="1378">
        <f>G112</f>
        <v>0</v>
      </c>
      <c r="H111" s="1378">
        <f t="shared" si="72"/>
        <v>0</v>
      </c>
      <c r="I111" s="1378">
        <f t="shared" si="72"/>
        <v>0</v>
      </c>
      <c r="J111" s="1378">
        <f t="shared" si="72"/>
        <v>0</v>
      </c>
      <c r="K111" s="1379">
        <f t="shared" si="45"/>
        <v>0</v>
      </c>
    </row>
    <row r="112" spans="2:253" ht="12.75" customHeight="1" x14ac:dyDescent="0.2">
      <c r="B112" s="1381">
        <v>1611</v>
      </c>
      <c r="C112" s="1382" t="s">
        <v>1522</v>
      </c>
      <c r="D112" s="1383"/>
      <c r="E112" s="1383"/>
      <c r="F112" s="1731">
        <f t="shared" ref="F112" si="73">+D112+E112</f>
        <v>0</v>
      </c>
      <c r="G112" s="1384"/>
      <c r="H112" s="1383"/>
      <c r="I112" s="1385">
        <f>+G112+H112+J112</f>
        <v>0</v>
      </c>
      <c r="J112" s="1383"/>
      <c r="K112" s="1386">
        <f t="shared" si="45"/>
        <v>0</v>
      </c>
    </row>
    <row r="113" spans="2:11" s="1371" customFormat="1" x14ac:dyDescent="0.2">
      <c r="B113" s="1372">
        <v>1700</v>
      </c>
      <c r="C113" s="1397" t="s">
        <v>1523</v>
      </c>
      <c r="D113" s="1374">
        <f>D114+D117</f>
        <v>0</v>
      </c>
      <c r="E113" s="1374">
        <f>E114+E117</f>
        <v>0</v>
      </c>
      <c r="F113" s="1374">
        <f t="shared" ref="F113" si="74">F114+F117</f>
        <v>0</v>
      </c>
      <c r="G113" s="1374">
        <f>G114+G117</f>
        <v>0</v>
      </c>
      <c r="H113" s="1374">
        <f t="shared" ref="H113:J113" si="75">H114+H117</f>
        <v>0</v>
      </c>
      <c r="I113" s="1374">
        <f t="shared" si="75"/>
        <v>0</v>
      </c>
      <c r="J113" s="1374">
        <f t="shared" si="75"/>
        <v>0</v>
      </c>
      <c r="K113" s="1375">
        <f t="shared" si="45"/>
        <v>0</v>
      </c>
    </row>
    <row r="114" spans="2:11" x14ac:dyDescent="0.2">
      <c r="B114" s="1376">
        <v>1710</v>
      </c>
      <c r="C114" s="1377" t="s">
        <v>1524</v>
      </c>
      <c r="D114" s="1378">
        <f t="shared" ref="D114:J114" si="76">D115+D116</f>
        <v>0</v>
      </c>
      <c r="E114" s="1378">
        <f t="shared" si="76"/>
        <v>0</v>
      </c>
      <c r="F114" s="1378">
        <f t="shared" si="76"/>
        <v>0</v>
      </c>
      <c r="G114" s="1378">
        <f>G115+G116</f>
        <v>0</v>
      </c>
      <c r="H114" s="1378">
        <f t="shared" si="76"/>
        <v>0</v>
      </c>
      <c r="I114" s="1378">
        <f t="shared" si="76"/>
        <v>0</v>
      </c>
      <c r="J114" s="1378">
        <f t="shared" si="76"/>
        <v>0</v>
      </c>
      <c r="K114" s="1379">
        <f t="shared" si="45"/>
        <v>0</v>
      </c>
    </row>
    <row r="115" spans="2:11" ht="12.75" customHeight="1" x14ac:dyDescent="0.2">
      <c r="B115" s="1381">
        <v>1711</v>
      </c>
      <c r="C115" s="1382" t="s">
        <v>1525</v>
      </c>
      <c r="D115" s="1383"/>
      <c r="E115" s="1383"/>
      <c r="F115" s="1731">
        <f t="shared" ref="F115:F116" si="77">+D115+E115</f>
        <v>0</v>
      </c>
      <c r="G115" s="1384"/>
      <c r="H115" s="1383"/>
      <c r="I115" s="1385">
        <f t="shared" ref="I115:I116" si="78">+G115+H115+J115</f>
        <v>0</v>
      </c>
      <c r="J115" s="1383"/>
      <c r="K115" s="1386">
        <f t="shared" si="45"/>
        <v>0</v>
      </c>
    </row>
    <row r="116" spans="2:11" ht="12.75" customHeight="1" x14ac:dyDescent="0.2">
      <c r="B116" s="1381">
        <v>1712</v>
      </c>
      <c r="C116" s="1382" t="s">
        <v>1526</v>
      </c>
      <c r="D116" s="1383"/>
      <c r="E116" s="1383"/>
      <c r="F116" s="1731">
        <f t="shared" si="77"/>
        <v>0</v>
      </c>
      <c r="G116" s="1384"/>
      <c r="H116" s="1383"/>
      <c r="I116" s="1385">
        <f t="shared" si="78"/>
        <v>0</v>
      </c>
      <c r="J116" s="1383"/>
      <c r="K116" s="1386">
        <f t="shared" si="45"/>
        <v>0</v>
      </c>
    </row>
    <row r="117" spans="2:11" x14ac:dyDescent="0.2">
      <c r="B117" s="1376">
        <v>1720</v>
      </c>
      <c r="C117" s="1377" t="s">
        <v>1527</v>
      </c>
      <c r="D117" s="1378">
        <f t="shared" ref="D117:J117" si="79">D118</f>
        <v>0</v>
      </c>
      <c r="E117" s="1378">
        <f t="shared" si="79"/>
        <v>0</v>
      </c>
      <c r="F117" s="1378">
        <f t="shared" si="79"/>
        <v>0</v>
      </c>
      <c r="G117" s="1378">
        <f>G118</f>
        <v>0</v>
      </c>
      <c r="H117" s="1378">
        <f t="shared" si="79"/>
        <v>0</v>
      </c>
      <c r="I117" s="1378">
        <f t="shared" si="79"/>
        <v>0</v>
      </c>
      <c r="J117" s="1378">
        <f t="shared" si="79"/>
        <v>0</v>
      </c>
      <c r="K117" s="1379">
        <f t="shared" si="45"/>
        <v>0</v>
      </c>
    </row>
    <row r="118" spans="2:11" x14ac:dyDescent="0.2">
      <c r="B118" s="1381">
        <v>1721</v>
      </c>
      <c r="C118" s="1382" t="s">
        <v>1527</v>
      </c>
      <c r="D118" s="1383"/>
      <c r="E118" s="1383"/>
      <c r="F118" s="1731">
        <f t="shared" ref="F118" si="80">+D118+E118</f>
        <v>0</v>
      </c>
      <c r="G118" s="1384"/>
      <c r="H118" s="1383"/>
      <c r="I118" s="1385">
        <f>+G118+H118+J118</f>
        <v>0</v>
      </c>
      <c r="J118" s="1383"/>
      <c r="K118" s="1386">
        <f t="shared" si="45"/>
        <v>0</v>
      </c>
    </row>
    <row r="119" spans="2:11" ht="12.75" customHeight="1" x14ac:dyDescent="0.2">
      <c r="B119" s="1376" t="s">
        <v>1528</v>
      </c>
      <c r="C119" s="1399"/>
      <c r="D119" s="1378">
        <f t="shared" ref="D119:J119" si="81">D14+D27+D38+D69+D84+D110+D113</f>
        <v>0</v>
      </c>
      <c r="E119" s="1378">
        <f t="shared" si="81"/>
        <v>0</v>
      </c>
      <c r="F119" s="1378">
        <f>F14+F27+F38+F69+F84+F110+F113</f>
        <v>0</v>
      </c>
      <c r="G119" s="1378">
        <f>G14+G27+G38+G69+G84+G110+G113</f>
        <v>0</v>
      </c>
      <c r="H119" s="1378">
        <f t="shared" si="81"/>
        <v>0</v>
      </c>
      <c r="I119" s="1378">
        <f>I14+I27+I38+I69+I84+I110+I113</f>
        <v>0</v>
      </c>
      <c r="J119" s="1378">
        <f t="shared" si="81"/>
        <v>0</v>
      </c>
      <c r="K119" s="1379">
        <f t="shared" si="45"/>
        <v>0</v>
      </c>
    </row>
    <row r="120" spans="2:11" s="1371" customFormat="1" x14ac:dyDescent="0.2">
      <c r="B120" s="1400">
        <v>2000</v>
      </c>
      <c r="C120" s="1401" t="s">
        <v>228</v>
      </c>
      <c r="D120" s="1402">
        <f t="shared" ref="D120:J120" si="82">+D121+D140+D148+D167+D189+D204+D209+D220+D227</f>
        <v>0</v>
      </c>
      <c r="E120" s="1402">
        <f>+E121+E140+E148+E167+E189+E204+E209+E220+E227</f>
        <v>0</v>
      </c>
      <c r="F120" s="1378">
        <f>+F121+F140+F148+F167+F189+F204+F209+F220+F227</f>
        <v>0</v>
      </c>
      <c r="G120" s="1402">
        <f>+G121+G140+G148+G167+G189+G204+G209+G220+G227</f>
        <v>0</v>
      </c>
      <c r="H120" s="1402">
        <f t="shared" si="82"/>
        <v>0</v>
      </c>
      <c r="I120" s="1402">
        <f t="shared" si="82"/>
        <v>0</v>
      </c>
      <c r="J120" s="1402">
        <f t="shared" si="82"/>
        <v>0</v>
      </c>
      <c r="K120" s="1403">
        <f t="shared" si="45"/>
        <v>0</v>
      </c>
    </row>
    <row r="121" spans="2:11" s="1371" customFormat="1" ht="21" customHeight="1" x14ac:dyDescent="0.2">
      <c r="B121" s="1404">
        <v>2100</v>
      </c>
      <c r="C121" s="1405" t="s">
        <v>1529</v>
      </c>
      <c r="D121" s="1374">
        <f>D122+D125+D128+D130+D132+D134+D136+D138</f>
        <v>0</v>
      </c>
      <c r="E121" s="1374">
        <f>E122+E125+E128+E130+E132+E134+E136+E138</f>
        <v>0</v>
      </c>
      <c r="F121" s="1374">
        <f t="shared" ref="F121" si="83">F122+F125+F128+F130+F132+F134+F136+F138</f>
        <v>0</v>
      </c>
      <c r="G121" s="1374">
        <f>G122+G125+G128+G130+G132+G134+G136+G138</f>
        <v>0</v>
      </c>
      <c r="H121" s="1374">
        <f t="shared" ref="H121:J121" si="84">H122+H125+H128+H130+H132+H134+H136+H138</f>
        <v>0</v>
      </c>
      <c r="I121" s="1374">
        <f t="shared" si="84"/>
        <v>0</v>
      </c>
      <c r="J121" s="1374">
        <f t="shared" si="84"/>
        <v>0</v>
      </c>
      <c r="K121" s="1375">
        <f t="shared" si="45"/>
        <v>0</v>
      </c>
    </row>
    <row r="122" spans="2:11" ht="12.75" customHeight="1" x14ac:dyDescent="0.2">
      <c r="B122" s="1376">
        <v>2110</v>
      </c>
      <c r="C122" s="1406" t="s">
        <v>1530</v>
      </c>
      <c r="D122" s="1378">
        <f t="shared" ref="D122:J122" si="85">D123+D124</f>
        <v>0</v>
      </c>
      <c r="E122" s="1378">
        <f t="shared" si="85"/>
        <v>0</v>
      </c>
      <c r="F122" s="1378">
        <f t="shared" si="85"/>
        <v>0</v>
      </c>
      <c r="G122" s="1378">
        <f>G123+G124</f>
        <v>0</v>
      </c>
      <c r="H122" s="1378">
        <f t="shared" si="85"/>
        <v>0</v>
      </c>
      <c r="I122" s="1378">
        <f t="shared" si="85"/>
        <v>0</v>
      </c>
      <c r="J122" s="1378">
        <f t="shared" si="85"/>
        <v>0</v>
      </c>
      <c r="K122" s="1379">
        <f t="shared" si="45"/>
        <v>0</v>
      </c>
    </row>
    <row r="123" spans="2:11" ht="12.75" customHeight="1" x14ac:dyDescent="0.2">
      <c r="B123" s="1381">
        <v>2111</v>
      </c>
      <c r="C123" s="1382" t="s">
        <v>1531</v>
      </c>
      <c r="D123" s="1383"/>
      <c r="E123" s="1383"/>
      <c r="F123" s="1731">
        <f t="shared" ref="F123:F124" si="86">+D123+E123</f>
        <v>0</v>
      </c>
      <c r="G123" s="1384"/>
      <c r="H123" s="1383"/>
      <c r="I123" s="1385">
        <f t="shared" ref="I123:I124" si="87">+G123+H123+J123</f>
        <v>0</v>
      </c>
      <c r="J123" s="1383"/>
      <c r="K123" s="1386">
        <f t="shared" si="45"/>
        <v>0</v>
      </c>
    </row>
    <row r="124" spans="2:11" x14ac:dyDescent="0.2">
      <c r="B124" s="1381">
        <v>2112</v>
      </c>
      <c r="C124" s="1382" t="s">
        <v>1532</v>
      </c>
      <c r="D124" s="1383"/>
      <c r="E124" s="1383"/>
      <c r="F124" s="1731">
        <f t="shared" si="86"/>
        <v>0</v>
      </c>
      <c r="G124" s="1384"/>
      <c r="H124" s="1383"/>
      <c r="I124" s="1385">
        <f t="shared" si="87"/>
        <v>0</v>
      </c>
      <c r="J124" s="1383"/>
      <c r="K124" s="1386">
        <f t="shared" si="45"/>
        <v>0</v>
      </c>
    </row>
    <row r="125" spans="2:11" ht="12.75" customHeight="1" x14ac:dyDescent="0.2">
      <c r="B125" s="1376">
        <v>2120</v>
      </c>
      <c r="C125" s="1377" t="s">
        <v>1533</v>
      </c>
      <c r="D125" s="1378">
        <f t="shared" ref="D125:J125" si="88">D126+D127</f>
        <v>0</v>
      </c>
      <c r="E125" s="1378">
        <f t="shared" si="88"/>
        <v>0</v>
      </c>
      <c r="F125" s="1378">
        <f t="shared" si="88"/>
        <v>0</v>
      </c>
      <c r="G125" s="1378">
        <f>G126+G127</f>
        <v>0</v>
      </c>
      <c r="H125" s="1378">
        <f t="shared" si="88"/>
        <v>0</v>
      </c>
      <c r="I125" s="1378">
        <f t="shared" si="88"/>
        <v>0</v>
      </c>
      <c r="J125" s="1378">
        <f t="shared" si="88"/>
        <v>0</v>
      </c>
      <c r="K125" s="1379">
        <f t="shared" si="45"/>
        <v>0</v>
      </c>
    </row>
    <row r="126" spans="2:11" ht="12.75" customHeight="1" x14ac:dyDescent="0.2">
      <c r="B126" s="1381">
        <v>2121</v>
      </c>
      <c r="C126" s="1382" t="s">
        <v>1534</v>
      </c>
      <c r="D126" s="1383"/>
      <c r="E126" s="1383"/>
      <c r="F126" s="1731">
        <f t="shared" ref="F126:F127" si="89">+D126+E126</f>
        <v>0</v>
      </c>
      <c r="G126" s="1384"/>
      <c r="H126" s="1383"/>
      <c r="I126" s="1385">
        <f t="shared" ref="I126:I127" si="90">+G126+H126+J126</f>
        <v>0</v>
      </c>
      <c r="J126" s="1383"/>
      <c r="K126" s="1386">
        <f t="shared" si="45"/>
        <v>0</v>
      </c>
    </row>
    <row r="127" spans="2:11" ht="12.75" customHeight="1" x14ac:dyDescent="0.2">
      <c r="B127" s="1381">
        <v>2122</v>
      </c>
      <c r="C127" s="1382" t="s">
        <v>1535</v>
      </c>
      <c r="D127" s="1383"/>
      <c r="E127" s="1383"/>
      <c r="F127" s="1731">
        <f t="shared" si="89"/>
        <v>0</v>
      </c>
      <c r="G127" s="1384"/>
      <c r="H127" s="1383"/>
      <c r="I127" s="1385">
        <f t="shared" si="90"/>
        <v>0</v>
      </c>
      <c r="J127" s="1383"/>
      <c r="K127" s="1386">
        <f t="shared" si="45"/>
        <v>0</v>
      </c>
    </row>
    <row r="128" spans="2:11" ht="12.75" customHeight="1" x14ac:dyDescent="0.2">
      <c r="B128" s="1376">
        <v>2130</v>
      </c>
      <c r="C128" s="1377" t="s">
        <v>1536</v>
      </c>
      <c r="D128" s="1378">
        <f t="shared" ref="D128:J128" si="91">D129</f>
        <v>0</v>
      </c>
      <c r="E128" s="1378">
        <f t="shared" si="91"/>
        <v>0</v>
      </c>
      <c r="F128" s="1378">
        <f t="shared" si="91"/>
        <v>0</v>
      </c>
      <c r="G128" s="1378">
        <f>G129</f>
        <v>0</v>
      </c>
      <c r="H128" s="1378">
        <f t="shared" si="91"/>
        <v>0</v>
      </c>
      <c r="I128" s="1378">
        <f t="shared" si="91"/>
        <v>0</v>
      </c>
      <c r="J128" s="1378">
        <f t="shared" si="91"/>
        <v>0</v>
      </c>
      <c r="K128" s="1379">
        <f t="shared" si="45"/>
        <v>0</v>
      </c>
    </row>
    <row r="129" spans="2:11" ht="12.75" customHeight="1" x14ac:dyDescent="0.2">
      <c r="B129" s="1381">
        <v>2131</v>
      </c>
      <c r="C129" s="1382" t="s">
        <v>1536</v>
      </c>
      <c r="D129" s="1383"/>
      <c r="E129" s="1383"/>
      <c r="F129" s="1731">
        <f t="shared" ref="F129" si="92">+D129+E129</f>
        <v>0</v>
      </c>
      <c r="G129" s="1384"/>
      <c r="H129" s="1383"/>
      <c r="I129" s="1385">
        <f>+G129+H129+J129</f>
        <v>0</v>
      </c>
      <c r="J129" s="1383"/>
      <c r="K129" s="1386">
        <f t="shared" si="45"/>
        <v>0</v>
      </c>
    </row>
    <row r="130" spans="2:11" ht="24.75" customHeight="1" x14ac:dyDescent="0.2">
      <c r="B130" s="1393">
        <v>2140</v>
      </c>
      <c r="C130" s="1377" t="s">
        <v>1537</v>
      </c>
      <c r="D130" s="1378">
        <f t="shared" ref="D130:J130" si="93">D131</f>
        <v>0</v>
      </c>
      <c r="E130" s="1378">
        <f t="shared" si="93"/>
        <v>0</v>
      </c>
      <c r="F130" s="1378">
        <f t="shared" si="93"/>
        <v>0</v>
      </c>
      <c r="G130" s="1378">
        <f>G131</f>
        <v>0</v>
      </c>
      <c r="H130" s="1378">
        <f t="shared" si="93"/>
        <v>0</v>
      </c>
      <c r="I130" s="1378">
        <f t="shared" si="93"/>
        <v>0</v>
      </c>
      <c r="J130" s="1378">
        <f t="shared" si="93"/>
        <v>0</v>
      </c>
      <c r="K130" s="1379">
        <f t="shared" si="45"/>
        <v>0</v>
      </c>
    </row>
    <row r="131" spans="2:11" ht="12.75" customHeight="1" x14ac:dyDescent="0.2">
      <c r="B131" s="1381">
        <v>2141</v>
      </c>
      <c r="C131" s="1382" t="s">
        <v>1538</v>
      </c>
      <c r="D131" s="1383"/>
      <c r="E131" s="1383"/>
      <c r="F131" s="1731">
        <f t="shared" ref="F131" si="94">+D131+E131</f>
        <v>0</v>
      </c>
      <c r="G131" s="1384"/>
      <c r="H131" s="1383"/>
      <c r="I131" s="1385">
        <f>+G131+H131+J131</f>
        <v>0</v>
      </c>
      <c r="J131" s="1383"/>
      <c r="K131" s="1386">
        <f t="shared" si="45"/>
        <v>0</v>
      </c>
    </row>
    <row r="132" spans="2:11" ht="12.75" customHeight="1" x14ac:dyDescent="0.2">
      <c r="B132" s="1376">
        <v>2150</v>
      </c>
      <c r="C132" s="1377" t="s">
        <v>1539</v>
      </c>
      <c r="D132" s="1378">
        <f t="shared" ref="D132:J132" si="95">D133</f>
        <v>0</v>
      </c>
      <c r="E132" s="1378">
        <f t="shared" si="95"/>
        <v>0</v>
      </c>
      <c r="F132" s="1378">
        <f t="shared" si="95"/>
        <v>0</v>
      </c>
      <c r="G132" s="1378">
        <f>G133</f>
        <v>0</v>
      </c>
      <c r="H132" s="1378">
        <f t="shared" si="95"/>
        <v>0</v>
      </c>
      <c r="I132" s="1378">
        <f t="shared" si="95"/>
        <v>0</v>
      </c>
      <c r="J132" s="1378">
        <f t="shared" si="95"/>
        <v>0</v>
      </c>
      <c r="K132" s="1379">
        <f t="shared" si="45"/>
        <v>0</v>
      </c>
    </row>
    <row r="133" spans="2:11" ht="12.75" customHeight="1" x14ac:dyDescent="0.2">
      <c r="B133" s="1381">
        <v>2151</v>
      </c>
      <c r="C133" s="1382" t="s">
        <v>1540</v>
      </c>
      <c r="D133" s="1383"/>
      <c r="E133" s="1383"/>
      <c r="F133" s="1731">
        <f t="shared" ref="F133" si="96">+D133+E133</f>
        <v>0</v>
      </c>
      <c r="G133" s="1384"/>
      <c r="H133" s="1383"/>
      <c r="I133" s="1385">
        <f>+G133+H133+J133</f>
        <v>0</v>
      </c>
      <c r="J133" s="1383"/>
      <c r="K133" s="1386">
        <f t="shared" si="45"/>
        <v>0</v>
      </c>
    </row>
    <row r="134" spans="2:11" x14ac:dyDescent="0.2">
      <c r="B134" s="1376">
        <v>2160</v>
      </c>
      <c r="C134" s="1377" t="s">
        <v>1541</v>
      </c>
      <c r="D134" s="1378">
        <f t="shared" ref="D134:J134" si="97">D135</f>
        <v>0</v>
      </c>
      <c r="E134" s="1378">
        <f t="shared" si="97"/>
        <v>0</v>
      </c>
      <c r="F134" s="1378">
        <f t="shared" si="97"/>
        <v>0</v>
      </c>
      <c r="G134" s="1378">
        <f>G135</f>
        <v>0</v>
      </c>
      <c r="H134" s="1378">
        <f t="shared" si="97"/>
        <v>0</v>
      </c>
      <c r="I134" s="1378">
        <f t="shared" si="97"/>
        <v>0</v>
      </c>
      <c r="J134" s="1378">
        <f t="shared" si="97"/>
        <v>0</v>
      </c>
      <c r="K134" s="1379">
        <f t="shared" si="45"/>
        <v>0</v>
      </c>
    </row>
    <row r="135" spans="2:11" ht="12.75" customHeight="1" x14ac:dyDescent="0.2">
      <c r="B135" s="1381">
        <v>2161</v>
      </c>
      <c r="C135" s="1382" t="s">
        <v>1542</v>
      </c>
      <c r="D135" s="1383"/>
      <c r="E135" s="1383"/>
      <c r="F135" s="1731">
        <f t="shared" ref="F135" si="98">+D135+E135</f>
        <v>0</v>
      </c>
      <c r="G135" s="1384"/>
      <c r="H135" s="1383"/>
      <c r="I135" s="1385">
        <f>+G135+H135+J135</f>
        <v>0</v>
      </c>
      <c r="J135" s="1383"/>
      <c r="K135" s="1386">
        <f t="shared" si="45"/>
        <v>0</v>
      </c>
    </row>
    <row r="136" spans="2:11" ht="12.75" customHeight="1" x14ac:dyDescent="0.2">
      <c r="B136" s="1376">
        <v>2170</v>
      </c>
      <c r="C136" s="1377" t="s">
        <v>1543</v>
      </c>
      <c r="D136" s="1378">
        <f t="shared" ref="D136:J136" si="99">D137</f>
        <v>0</v>
      </c>
      <c r="E136" s="1378">
        <f t="shared" si="99"/>
        <v>0</v>
      </c>
      <c r="F136" s="1378">
        <f t="shared" si="99"/>
        <v>0</v>
      </c>
      <c r="G136" s="1378">
        <f>G137</f>
        <v>0</v>
      </c>
      <c r="H136" s="1378">
        <f t="shared" si="99"/>
        <v>0</v>
      </c>
      <c r="I136" s="1378">
        <f t="shared" si="99"/>
        <v>0</v>
      </c>
      <c r="J136" s="1378">
        <f t="shared" si="99"/>
        <v>0</v>
      </c>
      <c r="K136" s="1379">
        <f t="shared" si="45"/>
        <v>0</v>
      </c>
    </row>
    <row r="137" spans="2:11" x14ac:dyDescent="0.2">
      <c r="B137" s="1381">
        <v>2171</v>
      </c>
      <c r="C137" s="1382" t="s">
        <v>1544</v>
      </c>
      <c r="D137" s="1383"/>
      <c r="E137" s="1383"/>
      <c r="F137" s="1731">
        <f t="shared" ref="F137" si="100">+D137+E137</f>
        <v>0</v>
      </c>
      <c r="G137" s="1384"/>
      <c r="H137" s="1383"/>
      <c r="I137" s="1385">
        <f>+G137+H137+J137</f>
        <v>0</v>
      </c>
      <c r="J137" s="1383"/>
      <c r="K137" s="1386">
        <f t="shared" si="45"/>
        <v>0</v>
      </c>
    </row>
    <row r="138" spans="2:11" ht="12.75" customHeight="1" x14ac:dyDescent="0.2">
      <c r="B138" s="1376">
        <v>2180</v>
      </c>
      <c r="C138" s="1377" t="s">
        <v>1545</v>
      </c>
      <c r="D138" s="1378">
        <f t="shared" ref="D138:J138" si="101">D139</f>
        <v>0</v>
      </c>
      <c r="E138" s="1378">
        <f t="shared" si="101"/>
        <v>0</v>
      </c>
      <c r="F138" s="1378">
        <f t="shared" si="101"/>
        <v>0</v>
      </c>
      <c r="G138" s="1378">
        <f>G139</f>
        <v>0</v>
      </c>
      <c r="H138" s="1378">
        <f t="shared" si="101"/>
        <v>0</v>
      </c>
      <c r="I138" s="1378">
        <f t="shared" si="101"/>
        <v>0</v>
      </c>
      <c r="J138" s="1378">
        <f t="shared" si="101"/>
        <v>0</v>
      </c>
      <c r="K138" s="1379">
        <f t="shared" si="45"/>
        <v>0</v>
      </c>
    </row>
    <row r="139" spans="2:11" ht="12.75" customHeight="1" x14ac:dyDescent="0.2">
      <c r="B139" s="1381">
        <v>2181</v>
      </c>
      <c r="C139" s="1382" t="s">
        <v>1546</v>
      </c>
      <c r="D139" s="1383"/>
      <c r="E139" s="1383"/>
      <c r="F139" s="1731">
        <f t="shared" ref="F139" si="102">+D139+E139</f>
        <v>0</v>
      </c>
      <c r="G139" s="1384"/>
      <c r="H139" s="1383"/>
      <c r="I139" s="1385">
        <f>+G139+H139+J139</f>
        <v>0</v>
      </c>
      <c r="J139" s="1383"/>
      <c r="K139" s="1386">
        <f t="shared" si="45"/>
        <v>0</v>
      </c>
    </row>
    <row r="140" spans="2:11" s="1371" customFormat="1" x14ac:dyDescent="0.2">
      <c r="B140" s="1372">
        <v>2200</v>
      </c>
      <c r="C140" s="1397" t="s">
        <v>1547</v>
      </c>
      <c r="D140" s="1374">
        <f>D141+D143+D146</f>
        <v>0</v>
      </c>
      <c r="E140" s="1374">
        <f t="shared" ref="E140:J140" si="103">E141+E143+E146</f>
        <v>0</v>
      </c>
      <c r="F140" s="1374">
        <f t="shared" si="103"/>
        <v>0</v>
      </c>
      <c r="G140" s="1374">
        <f>G141+G143+G146</f>
        <v>0</v>
      </c>
      <c r="H140" s="1374">
        <f t="shared" si="103"/>
        <v>0</v>
      </c>
      <c r="I140" s="1374">
        <f t="shared" si="103"/>
        <v>0</v>
      </c>
      <c r="J140" s="1374">
        <f t="shared" si="103"/>
        <v>0</v>
      </c>
      <c r="K140" s="1375">
        <f t="shared" si="45"/>
        <v>0</v>
      </c>
    </row>
    <row r="141" spans="2:11" ht="12.75" customHeight="1" x14ac:dyDescent="0.2">
      <c r="B141" s="1376">
        <v>2210</v>
      </c>
      <c r="C141" s="1377" t="s">
        <v>1548</v>
      </c>
      <c r="D141" s="1378">
        <f t="shared" ref="D141:J141" si="104">D142</f>
        <v>0</v>
      </c>
      <c r="E141" s="1378">
        <f t="shared" si="104"/>
        <v>0</v>
      </c>
      <c r="F141" s="1378">
        <f t="shared" si="104"/>
        <v>0</v>
      </c>
      <c r="G141" s="1378">
        <f>G142</f>
        <v>0</v>
      </c>
      <c r="H141" s="1378">
        <f t="shared" si="104"/>
        <v>0</v>
      </c>
      <c r="I141" s="1378">
        <f t="shared" si="104"/>
        <v>0</v>
      </c>
      <c r="J141" s="1378">
        <f t="shared" si="104"/>
        <v>0</v>
      </c>
      <c r="K141" s="1379">
        <f t="shared" si="45"/>
        <v>0</v>
      </c>
    </row>
    <row r="142" spans="2:11" ht="12.75" customHeight="1" x14ac:dyDescent="0.2">
      <c r="B142" s="1381">
        <v>2211</v>
      </c>
      <c r="C142" s="1382" t="s">
        <v>1548</v>
      </c>
      <c r="D142" s="1383"/>
      <c r="E142" s="1383"/>
      <c r="F142" s="1731">
        <f t="shared" ref="F142" si="105">+D142+E142</f>
        <v>0</v>
      </c>
      <c r="G142" s="1384"/>
      <c r="H142" s="1383"/>
      <c r="I142" s="1385">
        <f>+G142+H142+J142</f>
        <v>0</v>
      </c>
      <c r="J142" s="1383"/>
      <c r="K142" s="1386">
        <f t="shared" si="45"/>
        <v>0</v>
      </c>
    </row>
    <row r="143" spans="2:11" ht="12.75" customHeight="1" x14ac:dyDescent="0.2">
      <c r="B143" s="1376">
        <v>2220</v>
      </c>
      <c r="C143" s="1377" t="s">
        <v>1549</v>
      </c>
      <c r="D143" s="1378">
        <f t="shared" ref="D143:J143" si="106">D144+D145</f>
        <v>0</v>
      </c>
      <c r="E143" s="1378">
        <f t="shared" si="106"/>
        <v>0</v>
      </c>
      <c r="F143" s="1378">
        <f t="shared" si="106"/>
        <v>0</v>
      </c>
      <c r="G143" s="1378">
        <f>G144+G145</f>
        <v>0</v>
      </c>
      <c r="H143" s="1378">
        <f t="shared" si="106"/>
        <v>0</v>
      </c>
      <c r="I143" s="1378">
        <f t="shared" si="106"/>
        <v>0</v>
      </c>
      <c r="J143" s="1378">
        <f t="shared" si="106"/>
        <v>0</v>
      </c>
      <c r="K143" s="1379">
        <f t="shared" ref="K143:K206" si="107">F143-I143</f>
        <v>0</v>
      </c>
    </row>
    <row r="144" spans="2:11" ht="12.75" customHeight="1" x14ac:dyDescent="0.2">
      <c r="B144" s="1381">
        <v>2221</v>
      </c>
      <c r="C144" s="1382" t="s">
        <v>1550</v>
      </c>
      <c r="D144" s="1383"/>
      <c r="E144" s="1383"/>
      <c r="F144" s="1731">
        <f t="shared" ref="F144:F145" si="108">+D144+E144</f>
        <v>0</v>
      </c>
      <c r="G144" s="1384"/>
      <c r="H144" s="1383"/>
      <c r="I144" s="1385">
        <f t="shared" ref="I144:I145" si="109">+G144+H144+J144</f>
        <v>0</v>
      </c>
      <c r="J144" s="1383"/>
      <c r="K144" s="1386">
        <f t="shared" si="107"/>
        <v>0</v>
      </c>
    </row>
    <row r="145" spans="2:11" ht="12.75" customHeight="1" x14ac:dyDescent="0.2">
      <c r="B145" s="1381">
        <v>2222</v>
      </c>
      <c r="C145" s="1382" t="s">
        <v>1549</v>
      </c>
      <c r="D145" s="1383"/>
      <c r="E145" s="1383"/>
      <c r="F145" s="1731">
        <f t="shared" si="108"/>
        <v>0</v>
      </c>
      <c r="G145" s="1384"/>
      <c r="H145" s="1383"/>
      <c r="I145" s="1385">
        <f t="shared" si="109"/>
        <v>0</v>
      </c>
      <c r="J145" s="1383"/>
      <c r="K145" s="1386">
        <f t="shared" si="107"/>
        <v>0</v>
      </c>
    </row>
    <row r="146" spans="2:11" ht="12.75" customHeight="1" x14ac:dyDescent="0.2">
      <c r="B146" s="1376">
        <v>2230</v>
      </c>
      <c r="C146" s="1377" t="s">
        <v>1551</v>
      </c>
      <c r="D146" s="1378">
        <f t="shared" ref="D146:J146" si="110">D147</f>
        <v>0</v>
      </c>
      <c r="E146" s="1378">
        <f t="shared" si="110"/>
        <v>0</v>
      </c>
      <c r="F146" s="1378">
        <f t="shared" si="110"/>
        <v>0</v>
      </c>
      <c r="G146" s="1378">
        <f>G147</f>
        <v>0</v>
      </c>
      <c r="H146" s="1378">
        <f t="shared" si="110"/>
        <v>0</v>
      </c>
      <c r="I146" s="1378">
        <f t="shared" si="110"/>
        <v>0</v>
      </c>
      <c r="J146" s="1378">
        <f t="shared" si="110"/>
        <v>0</v>
      </c>
      <c r="K146" s="1379">
        <f t="shared" si="107"/>
        <v>0</v>
      </c>
    </row>
    <row r="147" spans="2:11" ht="12.75" customHeight="1" x14ac:dyDescent="0.2">
      <c r="B147" s="1381">
        <v>2231</v>
      </c>
      <c r="C147" s="1382" t="s">
        <v>1551</v>
      </c>
      <c r="D147" s="1383"/>
      <c r="E147" s="1383"/>
      <c r="F147" s="1731">
        <f t="shared" ref="F147" si="111">+D147+E147</f>
        <v>0</v>
      </c>
      <c r="G147" s="1384"/>
      <c r="H147" s="1383"/>
      <c r="I147" s="1385">
        <f>+G147+H147+J147</f>
        <v>0</v>
      </c>
      <c r="J147" s="1383"/>
      <c r="K147" s="1386">
        <f t="shared" si="107"/>
        <v>0</v>
      </c>
    </row>
    <row r="148" spans="2:11" s="1371" customFormat="1" ht="13.5" customHeight="1" x14ac:dyDescent="0.2">
      <c r="B148" s="1372">
        <v>2300</v>
      </c>
      <c r="C148" s="1397" t="s">
        <v>1552</v>
      </c>
      <c r="D148" s="1374">
        <f t="shared" ref="D148:J148" si="112">D149+D151+D153+D155+D157+D159+D161+D163+D165</f>
        <v>0</v>
      </c>
      <c r="E148" s="1374">
        <f t="shared" si="112"/>
        <v>0</v>
      </c>
      <c r="F148" s="1374">
        <f t="shared" si="112"/>
        <v>0</v>
      </c>
      <c r="G148" s="1374">
        <f>G149+G151+G153+G155+G157+G159+G161+G163+G165</f>
        <v>0</v>
      </c>
      <c r="H148" s="1374">
        <f t="shared" si="112"/>
        <v>0</v>
      </c>
      <c r="I148" s="1374">
        <f t="shared" si="112"/>
        <v>0</v>
      </c>
      <c r="J148" s="1374">
        <f t="shared" si="112"/>
        <v>0</v>
      </c>
      <c r="K148" s="1375">
        <f t="shared" si="107"/>
        <v>0</v>
      </c>
    </row>
    <row r="149" spans="2:11" ht="27" customHeight="1" x14ac:dyDescent="0.2">
      <c r="B149" s="1393">
        <v>2310</v>
      </c>
      <c r="C149" s="1377" t="s">
        <v>1553</v>
      </c>
      <c r="D149" s="1378">
        <f t="shared" ref="D149:J149" si="113">D150</f>
        <v>0</v>
      </c>
      <c r="E149" s="1378">
        <f t="shared" si="113"/>
        <v>0</v>
      </c>
      <c r="F149" s="1378">
        <f t="shared" si="113"/>
        <v>0</v>
      </c>
      <c r="G149" s="1378">
        <f>G150</f>
        <v>0</v>
      </c>
      <c r="H149" s="1378">
        <f t="shared" si="113"/>
        <v>0</v>
      </c>
      <c r="I149" s="1378">
        <f t="shared" si="113"/>
        <v>0</v>
      </c>
      <c r="J149" s="1378">
        <f t="shared" si="113"/>
        <v>0</v>
      </c>
      <c r="K149" s="1379">
        <f t="shared" si="107"/>
        <v>0</v>
      </c>
    </row>
    <row r="150" spans="2:11" ht="12.75" customHeight="1" x14ac:dyDescent="0.2">
      <c r="B150" s="1381">
        <v>2311</v>
      </c>
      <c r="C150" s="1382" t="s">
        <v>1554</v>
      </c>
      <c r="D150" s="1383"/>
      <c r="E150" s="1383"/>
      <c r="F150" s="1731">
        <f t="shared" ref="F150" si="114">+D150+E150</f>
        <v>0</v>
      </c>
      <c r="G150" s="1384"/>
      <c r="H150" s="1383"/>
      <c r="I150" s="1385">
        <f>+G150+H150+J150</f>
        <v>0</v>
      </c>
      <c r="J150" s="1383"/>
      <c r="K150" s="1386">
        <f t="shared" si="107"/>
        <v>0</v>
      </c>
    </row>
    <row r="151" spans="2:11" ht="12.75" customHeight="1" x14ac:dyDescent="0.2">
      <c r="B151" s="1376">
        <v>2320</v>
      </c>
      <c r="C151" s="1377" t="s">
        <v>1555</v>
      </c>
      <c r="D151" s="1378">
        <f>D152</f>
        <v>0</v>
      </c>
      <c r="E151" s="1378">
        <f t="shared" ref="E151:J151" si="115">E152</f>
        <v>0</v>
      </c>
      <c r="F151" s="1378">
        <f t="shared" si="115"/>
        <v>0</v>
      </c>
      <c r="G151" s="1378">
        <f>G152</f>
        <v>0</v>
      </c>
      <c r="H151" s="1378">
        <f t="shared" si="115"/>
        <v>0</v>
      </c>
      <c r="I151" s="1378">
        <f t="shared" si="115"/>
        <v>0</v>
      </c>
      <c r="J151" s="1378">
        <f t="shared" si="115"/>
        <v>0</v>
      </c>
      <c r="K151" s="1379">
        <f t="shared" si="107"/>
        <v>0</v>
      </c>
    </row>
    <row r="152" spans="2:11" ht="12.75" customHeight="1" x14ac:dyDescent="0.2">
      <c r="B152" s="1381">
        <v>2321</v>
      </c>
      <c r="C152" s="1382" t="s">
        <v>1556</v>
      </c>
      <c r="D152" s="1383"/>
      <c r="E152" s="1383"/>
      <c r="F152" s="1731">
        <f t="shared" ref="F152" si="116">+D152+E152</f>
        <v>0</v>
      </c>
      <c r="G152" s="1384"/>
      <c r="H152" s="1383"/>
      <c r="I152" s="1385">
        <f>+G152+H152+J152</f>
        <v>0</v>
      </c>
      <c r="J152" s="1383"/>
      <c r="K152" s="1386">
        <f t="shared" si="107"/>
        <v>0</v>
      </c>
    </row>
    <row r="153" spans="2:11" ht="13.5" customHeight="1" x14ac:dyDescent="0.2">
      <c r="B153" s="1376">
        <v>2330</v>
      </c>
      <c r="C153" s="1377" t="s">
        <v>1557</v>
      </c>
      <c r="D153" s="1378">
        <f t="shared" ref="D153:J153" si="117">D154</f>
        <v>0</v>
      </c>
      <c r="E153" s="1378">
        <f t="shared" si="117"/>
        <v>0</v>
      </c>
      <c r="F153" s="1378">
        <f t="shared" si="117"/>
        <v>0</v>
      </c>
      <c r="G153" s="1378">
        <f>G154</f>
        <v>0</v>
      </c>
      <c r="H153" s="1378">
        <f t="shared" si="117"/>
        <v>0</v>
      </c>
      <c r="I153" s="1378">
        <f t="shared" si="117"/>
        <v>0</v>
      </c>
      <c r="J153" s="1378">
        <f t="shared" si="117"/>
        <v>0</v>
      </c>
      <c r="K153" s="1379">
        <f t="shared" si="107"/>
        <v>0</v>
      </c>
    </row>
    <row r="154" spans="2:11" ht="12.75" customHeight="1" x14ac:dyDescent="0.2">
      <c r="B154" s="1381">
        <v>2331</v>
      </c>
      <c r="C154" s="1382" t="s">
        <v>1557</v>
      </c>
      <c r="D154" s="1383"/>
      <c r="E154" s="1383"/>
      <c r="F154" s="1731">
        <f t="shared" ref="F154" si="118">+D154+E154</f>
        <v>0</v>
      </c>
      <c r="G154" s="1384"/>
      <c r="H154" s="1383"/>
      <c r="I154" s="1385">
        <f>+G154+H154+J154</f>
        <v>0</v>
      </c>
      <c r="J154" s="1383"/>
      <c r="K154" s="1386">
        <f t="shared" si="107"/>
        <v>0</v>
      </c>
    </row>
    <row r="155" spans="2:11" ht="24.75" customHeight="1" x14ac:dyDescent="0.2">
      <c r="B155" s="1393">
        <v>2340</v>
      </c>
      <c r="C155" s="1377" t="s">
        <v>1558</v>
      </c>
      <c r="D155" s="1378">
        <f t="shared" ref="D155:J155" si="119">D156</f>
        <v>0</v>
      </c>
      <c r="E155" s="1378">
        <f t="shared" si="119"/>
        <v>0</v>
      </c>
      <c r="F155" s="1378">
        <f t="shared" si="119"/>
        <v>0</v>
      </c>
      <c r="G155" s="1378">
        <f>G156</f>
        <v>0</v>
      </c>
      <c r="H155" s="1378">
        <f t="shared" si="119"/>
        <v>0</v>
      </c>
      <c r="I155" s="1378">
        <f t="shared" si="119"/>
        <v>0</v>
      </c>
      <c r="J155" s="1378">
        <f t="shared" si="119"/>
        <v>0</v>
      </c>
      <c r="K155" s="1379">
        <f t="shared" si="107"/>
        <v>0</v>
      </c>
    </row>
    <row r="156" spans="2:11" ht="24.75" customHeight="1" x14ac:dyDescent="0.2">
      <c r="B156" s="1394">
        <v>2341</v>
      </c>
      <c r="C156" s="1382" t="s">
        <v>1558</v>
      </c>
      <c r="D156" s="1383"/>
      <c r="E156" s="1383"/>
      <c r="F156" s="1731">
        <f t="shared" ref="F156" si="120">+D156+E156</f>
        <v>0</v>
      </c>
      <c r="G156" s="1384"/>
      <c r="H156" s="1383"/>
      <c r="I156" s="1385">
        <f>+G156+H156+J156</f>
        <v>0</v>
      </c>
      <c r="J156" s="1383"/>
      <c r="K156" s="1386">
        <f t="shared" si="107"/>
        <v>0</v>
      </c>
    </row>
    <row r="157" spans="2:11" ht="24" customHeight="1" x14ac:dyDescent="0.2">
      <c r="B157" s="1393">
        <v>2350</v>
      </c>
      <c r="C157" s="1377" t="s">
        <v>1559</v>
      </c>
      <c r="D157" s="1378">
        <f t="shared" ref="D157:J157" si="121">D158</f>
        <v>0</v>
      </c>
      <c r="E157" s="1378">
        <f t="shared" si="121"/>
        <v>0</v>
      </c>
      <c r="F157" s="1378">
        <f t="shared" si="121"/>
        <v>0</v>
      </c>
      <c r="G157" s="1378">
        <f>G158</f>
        <v>0</v>
      </c>
      <c r="H157" s="1378">
        <f t="shared" si="121"/>
        <v>0</v>
      </c>
      <c r="I157" s="1378">
        <f t="shared" si="121"/>
        <v>0</v>
      </c>
      <c r="J157" s="1378">
        <f t="shared" si="121"/>
        <v>0</v>
      </c>
      <c r="K157" s="1379">
        <f t="shared" si="107"/>
        <v>0</v>
      </c>
    </row>
    <row r="158" spans="2:11" ht="22.5" customHeight="1" x14ac:dyDescent="0.2">
      <c r="B158" s="1394">
        <v>2351</v>
      </c>
      <c r="C158" s="1382" t="s">
        <v>1559</v>
      </c>
      <c r="D158" s="1383"/>
      <c r="E158" s="1383"/>
      <c r="F158" s="1731">
        <f t="shared" ref="F158:F166" si="122">+D158+E158</f>
        <v>0</v>
      </c>
      <c r="G158" s="1384"/>
      <c r="H158" s="1383"/>
      <c r="I158" s="1385">
        <f>+G158+H158+J158</f>
        <v>0</v>
      </c>
      <c r="J158" s="1383"/>
      <c r="K158" s="1386">
        <f t="shared" si="107"/>
        <v>0</v>
      </c>
    </row>
    <row r="159" spans="2:11" ht="25.5" customHeight="1" x14ac:dyDescent="0.2">
      <c r="B159" s="1393">
        <v>2360</v>
      </c>
      <c r="C159" s="1377" t="s">
        <v>1560</v>
      </c>
      <c r="D159" s="1378">
        <f t="shared" ref="D159:J159" si="123">D160</f>
        <v>0</v>
      </c>
      <c r="E159" s="1378">
        <f t="shared" si="123"/>
        <v>0</v>
      </c>
      <c r="F159" s="1378">
        <f>F160</f>
        <v>0</v>
      </c>
      <c r="G159" s="1378">
        <f>G160</f>
        <v>0</v>
      </c>
      <c r="H159" s="1378">
        <f t="shared" si="123"/>
        <v>0</v>
      </c>
      <c r="I159" s="1378">
        <f>I160</f>
        <v>0</v>
      </c>
      <c r="J159" s="1378">
        <f t="shared" si="123"/>
        <v>0</v>
      </c>
      <c r="K159" s="1379">
        <f t="shared" si="107"/>
        <v>0</v>
      </c>
    </row>
    <row r="160" spans="2:11" ht="27" customHeight="1" x14ac:dyDescent="0.2">
      <c r="B160" s="1394">
        <v>2361</v>
      </c>
      <c r="C160" s="1382" t="s">
        <v>1560</v>
      </c>
      <c r="D160" s="1383"/>
      <c r="E160" s="1383"/>
      <c r="F160" s="1731">
        <f t="shared" si="122"/>
        <v>0</v>
      </c>
      <c r="G160" s="1384"/>
      <c r="H160" s="1383"/>
      <c r="I160" s="1385">
        <f>+G160+H160+J160</f>
        <v>0</v>
      </c>
      <c r="J160" s="1383"/>
      <c r="K160" s="1386">
        <f t="shared" si="107"/>
        <v>0</v>
      </c>
    </row>
    <row r="161" spans="2:11" ht="24.75" customHeight="1" x14ac:dyDescent="0.2">
      <c r="B161" s="1376">
        <v>2370</v>
      </c>
      <c r="C161" s="1377" t="s">
        <v>1561</v>
      </c>
      <c r="D161" s="1378">
        <f t="shared" ref="D161:J161" si="124">D162</f>
        <v>0</v>
      </c>
      <c r="E161" s="1378">
        <f t="shared" si="124"/>
        <v>0</v>
      </c>
      <c r="F161" s="1378">
        <f t="shared" si="124"/>
        <v>0</v>
      </c>
      <c r="G161" s="1378">
        <f>G162</f>
        <v>0</v>
      </c>
      <c r="H161" s="1378">
        <f t="shared" si="124"/>
        <v>0</v>
      </c>
      <c r="I161" s="1378">
        <f t="shared" si="124"/>
        <v>0</v>
      </c>
      <c r="J161" s="1378">
        <f t="shared" si="124"/>
        <v>0</v>
      </c>
      <c r="K161" s="1379">
        <f t="shared" si="107"/>
        <v>0</v>
      </c>
    </row>
    <row r="162" spans="2:11" ht="15" customHeight="1" x14ac:dyDescent="0.2">
      <c r="B162" s="1381">
        <v>2371</v>
      </c>
      <c r="C162" s="1382" t="s">
        <v>1561</v>
      </c>
      <c r="D162" s="1383"/>
      <c r="E162" s="1383"/>
      <c r="F162" s="1731">
        <f t="shared" si="122"/>
        <v>0</v>
      </c>
      <c r="G162" s="1384"/>
      <c r="H162" s="1383"/>
      <c r="I162" s="1385">
        <f>+G162+H162+J162</f>
        <v>0</v>
      </c>
      <c r="J162" s="1383"/>
      <c r="K162" s="1386">
        <f t="shared" si="107"/>
        <v>0</v>
      </c>
    </row>
    <row r="163" spans="2:11" ht="12.75" customHeight="1" x14ac:dyDescent="0.2">
      <c r="B163" s="1376">
        <v>2380</v>
      </c>
      <c r="C163" s="1377" t="s">
        <v>1562</v>
      </c>
      <c r="D163" s="1378">
        <f t="shared" ref="D163:J163" si="125">D164</f>
        <v>0</v>
      </c>
      <c r="E163" s="1378">
        <f t="shared" si="125"/>
        <v>0</v>
      </c>
      <c r="F163" s="1378">
        <f t="shared" si="125"/>
        <v>0</v>
      </c>
      <c r="G163" s="1378">
        <f>G164</f>
        <v>0</v>
      </c>
      <c r="H163" s="1378">
        <f t="shared" si="125"/>
        <v>0</v>
      </c>
      <c r="I163" s="1378">
        <f t="shared" si="125"/>
        <v>0</v>
      </c>
      <c r="J163" s="1378">
        <f t="shared" si="125"/>
        <v>0</v>
      </c>
      <c r="K163" s="1379">
        <f t="shared" si="107"/>
        <v>0</v>
      </c>
    </row>
    <row r="164" spans="2:11" ht="12.75" customHeight="1" x14ac:dyDescent="0.2">
      <c r="B164" s="1381">
        <v>2381</v>
      </c>
      <c r="C164" s="1382" t="s">
        <v>1563</v>
      </c>
      <c r="D164" s="1383"/>
      <c r="E164" s="1383"/>
      <c r="F164" s="1731">
        <f t="shared" si="122"/>
        <v>0</v>
      </c>
      <c r="G164" s="1384"/>
      <c r="H164" s="1383"/>
      <c r="I164" s="1385">
        <f>+G164+H164+J164</f>
        <v>0</v>
      </c>
      <c r="J164" s="1383"/>
      <c r="K164" s="1386">
        <f t="shared" si="107"/>
        <v>0</v>
      </c>
    </row>
    <row r="165" spans="2:11" ht="12.75" customHeight="1" x14ac:dyDescent="0.2">
      <c r="B165" s="1376">
        <v>2390</v>
      </c>
      <c r="C165" s="1377" t="s">
        <v>1564</v>
      </c>
      <c r="D165" s="1378">
        <f t="shared" ref="D165:J165" si="126">D166</f>
        <v>0</v>
      </c>
      <c r="E165" s="1378">
        <f t="shared" si="126"/>
        <v>0</v>
      </c>
      <c r="F165" s="1378">
        <f t="shared" si="126"/>
        <v>0</v>
      </c>
      <c r="G165" s="1378">
        <f>G166</f>
        <v>0</v>
      </c>
      <c r="H165" s="1378">
        <f t="shared" si="126"/>
        <v>0</v>
      </c>
      <c r="I165" s="1378">
        <f t="shared" si="126"/>
        <v>0</v>
      </c>
      <c r="J165" s="1378">
        <f t="shared" si="126"/>
        <v>0</v>
      </c>
      <c r="K165" s="1379">
        <f t="shared" si="107"/>
        <v>0</v>
      </c>
    </row>
    <row r="166" spans="2:11" ht="12.75" customHeight="1" x14ac:dyDescent="0.2">
      <c r="B166" s="1381">
        <v>2391</v>
      </c>
      <c r="C166" s="1382" t="s">
        <v>1564</v>
      </c>
      <c r="D166" s="1383"/>
      <c r="E166" s="1383"/>
      <c r="F166" s="1731">
        <f t="shared" si="122"/>
        <v>0</v>
      </c>
      <c r="G166" s="1384"/>
      <c r="H166" s="1383"/>
      <c r="I166" s="1385">
        <f>+G166+H166+J166</f>
        <v>0</v>
      </c>
      <c r="J166" s="1383"/>
      <c r="K166" s="1386">
        <f t="shared" si="107"/>
        <v>0</v>
      </c>
    </row>
    <row r="167" spans="2:11" s="1371" customFormat="1" x14ac:dyDescent="0.2">
      <c r="B167" s="1372">
        <v>2400</v>
      </c>
      <c r="C167" s="1397" t="s">
        <v>1565</v>
      </c>
      <c r="D167" s="1374">
        <f>D168+D170+D172+D174+D176+D178+D180+D182+D186</f>
        <v>0</v>
      </c>
      <c r="E167" s="1374">
        <f t="shared" ref="E167:J167" si="127">E168+E170+E172+E174+E176+E178+E180+E182+E186</f>
        <v>0</v>
      </c>
      <c r="F167" s="1374">
        <f t="shared" si="127"/>
        <v>0</v>
      </c>
      <c r="G167" s="1374">
        <f>G168+G170+G172+G174+G176+G178+G180+G182+G186</f>
        <v>0</v>
      </c>
      <c r="H167" s="1374">
        <f t="shared" si="127"/>
        <v>0</v>
      </c>
      <c r="I167" s="1374">
        <f t="shared" si="127"/>
        <v>0</v>
      </c>
      <c r="J167" s="1374">
        <f t="shared" si="127"/>
        <v>0</v>
      </c>
      <c r="K167" s="1375">
        <f t="shared" si="107"/>
        <v>0</v>
      </c>
    </row>
    <row r="168" spans="2:11" ht="12.75" customHeight="1" x14ac:dyDescent="0.2">
      <c r="B168" s="1376">
        <v>2410</v>
      </c>
      <c r="C168" s="1377" t="s">
        <v>1566</v>
      </c>
      <c r="D168" s="1378">
        <f t="shared" ref="D168:J168" si="128">D169</f>
        <v>0</v>
      </c>
      <c r="E168" s="1378">
        <f t="shared" si="128"/>
        <v>0</v>
      </c>
      <c r="F168" s="1378">
        <f t="shared" si="128"/>
        <v>0</v>
      </c>
      <c r="G168" s="1378">
        <f>G169</f>
        <v>0</v>
      </c>
      <c r="H168" s="1378">
        <f t="shared" si="128"/>
        <v>0</v>
      </c>
      <c r="I168" s="1378">
        <f t="shared" si="128"/>
        <v>0</v>
      </c>
      <c r="J168" s="1378">
        <f t="shared" si="128"/>
        <v>0</v>
      </c>
      <c r="K168" s="1379">
        <f t="shared" si="107"/>
        <v>0</v>
      </c>
    </row>
    <row r="169" spans="2:11" ht="12.75" customHeight="1" x14ac:dyDescent="0.2">
      <c r="B169" s="1381">
        <v>2411</v>
      </c>
      <c r="C169" s="1382" t="s">
        <v>1566</v>
      </c>
      <c r="D169" s="1383"/>
      <c r="E169" s="1383"/>
      <c r="F169" s="1731">
        <f t="shared" ref="F169" si="129">+D169+E169</f>
        <v>0</v>
      </c>
      <c r="G169" s="1384"/>
      <c r="H169" s="1383"/>
      <c r="I169" s="1385">
        <f>+G169+H169+J169</f>
        <v>0</v>
      </c>
      <c r="J169" s="1383"/>
      <c r="K169" s="1386">
        <f t="shared" si="107"/>
        <v>0</v>
      </c>
    </row>
    <row r="170" spans="2:11" ht="12.75" customHeight="1" x14ac:dyDescent="0.2">
      <c r="B170" s="1376">
        <v>2420</v>
      </c>
      <c r="C170" s="1377" t="s">
        <v>1567</v>
      </c>
      <c r="D170" s="1378">
        <f t="shared" ref="D170:J170" si="130">D171</f>
        <v>0</v>
      </c>
      <c r="E170" s="1378">
        <f t="shared" si="130"/>
        <v>0</v>
      </c>
      <c r="F170" s="1378">
        <f t="shared" si="130"/>
        <v>0</v>
      </c>
      <c r="G170" s="1378">
        <f>G171</f>
        <v>0</v>
      </c>
      <c r="H170" s="1378">
        <f t="shared" si="130"/>
        <v>0</v>
      </c>
      <c r="I170" s="1378">
        <f t="shared" si="130"/>
        <v>0</v>
      </c>
      <c r="J170" s="1378">
        <f t="shared" si="130"/>
        <v>0</v>
      </c>
      <c r="K170" s="1379">
        <f t="shared" si="107"/>
        <v>0</v>
      </c>
    </row>
    <row r="171" spans="2:11" ht="12.75" customHeight="1" x14ac:dyDescent="0.2">
      <c r="B171" s="1381">
        <v>2421</v>
      </c>
      <c r="C171" s="1382" t="s">
        <v>1567</v>
      </c>
      <c r="D171" s="1383"/>
      <c r="E171" s="1383"/>
      <c r="F171" s="1731">
        <f t="shared" ref="F171" si="131">+D171+E171</f>
        <v>0</v>
      </c>
      <c r="G171" s="1384"/>
      <c r="H171" s="1383"/>
      <c r="I171" s="1385">
        <f>+G171+H171+J171</f>
        <v>0</v>
      </c>
      <c r="J171" s="1383"/>
      <c r="K171" s="1386">
        <f t="shared" si="107"/>
        <v>0</v>
      </c>
    </row>
    <row r="172" spans="2:11" ht="12.75" customHeight="1" x14ac:dyDescent="0.2">
      <c r="B172" s="1376">
        <v>2430</v>
      </c>
      <c r="C172" s="1377" t="s">
        <v>1568</v>
      </c>
      <c r="D172" s="1378">
        <f t="shared" ref="D172:J172" si="132">D173</f>
        <v>0</v>
      </c>
      <c r="E172" s="1378">
        <f t="shared" si="132"/>
        <v>0</v>
      </c>
      <c r="F172" s="1378">
        <f t="shared" si="132"/>
        <v>0</v>
      </c>
      <c r="G172" s="1378">
        <f>G173</f>
        <v>0</v>
      </c>
      <c r="H172" s="1378">
        <f t="shared" si="132"/>
        <v>0</v>
      </c>
      <c r="I172" s="1378">
        <f t="shared" si="132"/>
        <v>0</v>
      </c>
      <c r="J172" s="1378">
        <f t="shared" si="132"/>
        <v>0</v>
      </c>
      <c r="K172" s="1379">
        <f t="shared" si="107"/>
        <v>0</v>
      </c>
    </row>
    <row r="173" spans="2:11" ht="12.75" customHeight="1" x14ac:dyDescent="0.2">
      <c r="B173" s="1381">
        <v>2431</v>
      </c>
      <c r="C173" s="1382" t="s">
        <v>1568</v>
      </c>
      <c r="D173" s="1383"/>
      <c r="E173" s="1383"/>
      <c r="F173" s="1731">
        <f t="shared" ref="F173" si="133">+D173+E173</f>
        <v>0</v>
      </c>
      <c r="G173" s="1384"/>
      <c r="H173" s="1383"/>
      <c r="I173" s="1385">
        <f>+G173+H173+J173</f>
        <v>0</v>
      </c>
      <c r="J173" s="1383"/>
      <c r="K173" s="1386">
        <f t="shared" si="107"/>
        <v>0</v>
      </c>
    </row>
    <row r="174" spans="2:11" ht="12.75" customHeight="1" x14ac:dyDescent="0.2">
      <c r="B174" s="1376">
        <v>2440</v>
      </c>
      <c r="C174" s="1377" t="s">
        <v>1569</v>
      </c>
      <c r="D174" s="1378">
        <f t="shared" ref="D174:J174" si="134">D175</f>
        <v>0</v>
      </c>
      <c r="E174" s="1378">
        <f t="shared" si="134"/>
        <v>0</v>
      </c>
      <c r="F174" s="1378">
        <f t="shared" si="134"/>
        <v>0</v>
      </c>
      <c r="G174" s="1378">
        <f>G175</f>
        <v>0</v>
      </c>
      <c r="H174" s="1378">
        <f t="shared" si="134"/>
        <v>0</v>
      </c>
      <c r="I174" s="1378">
        <f t="shared" si="134"/>
        <v>0</v>
      </c>
      <c r="J174" s="1378">
        <f t="shared" si="134"/>
        <v>0</v>
      </c>
      <c r="K174" s="1379">
        <f t="shared" si="107"/>
        <v>0</v>
      </c>
    </row>
    <row r="175" spans="2:11" ht="12.75" customHeight="1" x14ac:dyDescent="0.2">
      <c r="B175" s="1381">
        <v>2441</v>
      </c>
      <c r="C175" s="1382" t="s">
        <v>1569</v>
      </c>
      <c r="D175" s="1383"/>
      <c r="E175" s="1383"/>
      <c r="F175" s="1731">
        <f t="shared" ref="F175" si="135">+D175+E175</f>
        <v>0</v>
      </c>
      <c r="G175" s="1384"/>
      <c r="H175" s="1383"/>
      <c r="I175" s="1385">
        <f>+G175+H175+J175</f>
        <v>0</v>
      </c>
      <c r="J175" s="1383"/>
      <c r="K175" s="1386">
        <f t="shared" si="107"/>
        <v>0</v>
      </c>
    </row>
    <row r="176" spans="2:11" ht="12.75" customHeight="1" x14ac:dyDescent="0.2">
      <c r="B176" s="1376">
        <v>2450</v>
      </c>
      <c r="C176" s="1377" t="s">
        <v>1570</v>
      </c>
      <c r="D176" s="1378">
        <f t="shared" ref="D176:J176" si="136">D177</f>
        <v>0</v>
      </c>
      <c r="E176" s="1378">
        <f t="shared" si="136"/>
        <v>0</v>
      </c>
      <c r="F176" s="1378">
        <f t="shared" si="136"/>
        <v>0</v>
      </c>
      <c r="G176" s="1378">
        <f>G177</f>
        <v>0</v>
      </c>
      <c r="H176" s="1378">
        <f t="shared" si="136"/>
        <v>0</v>
      </c>
      <c r="I176" s="1378">
        <f t="shared" si="136"/>
        <v>0</v>
      </c>
      <c r="J176" s="1378">
        <f t="shared" si="136"/>
        <v>0</v>
      </c>
      <c r="K176" s="1379">
        <f t="shared" si="107"/>
        <v>0</v>
      </c>
    </row>
    <row r="177" spans="2:11" ht="12.75" customHeight="1" x14ac:dyDescent="0.2">
      <c r="B177" s="1381">
        <v>2451</v>
      </c>
      <c r="C177" s="1382" t="s">
        <v>1570</v>
      </c>
      <c r="D177" s="1383"/>
      <c r="E177" s="1383"/>
      <c r="F177" s="1731">
        <f t="shared" ref="F177" si="137">+D177+E177</f>
        <v>0</v>
      </c>
      <c r="G177" s="1384"/>
      <c r="H177" s="1383"/>
      <c r="I177" s="1385">
        <f>+G177+H177+J177</f>
        <v>0</v>
      </c>
      <c r="J177" s="1383"/>
      <c r="K177" s="1386">
        <f t="shared" si="107"/>
        <v>0</v>
      </c>
    </row>
    <row r="178" spans="2:11" ht="12.75" customHeight="1" x14ac:dyDescent="0.2">
      <c r="B178" s="1376">
        <v>2460</v>
      </c>
      <c r="C178" s="1377" t="s">
        <v>1571</v>
      </c>
      <c r="D178" s="1378">
        <f t="shared" ref="D178:J178" si="138">D179</f>
        <v>0</v>
      </c>
      <c r="E178" s="1378">
        <f t="shared" si="138"/>
        <v>0</v>
      </c>
      <c r="F178" s="1378">
        <f t="shared" si="138"/>
        <v>0</v>
      </c>
      <c r="G178" s="1378">
        <f>G179</f>
        <v>0</v>
      </c>
      <c r="H178" s="1378">
        <f t="shared" si="138"/>
        <v>0</v>
      </c>
      <c r="I178" s="1378">
        <f t="shared" si="138"/>
        <v>0</v>
      </c>
      <c r="J178" s="1378">
        <f t="shared" si="138"/>
        <v>0</v>
      </c>
      <c r="K178" s="1379">
        <f t="shared" si="107"/>
        <v>0</v>
      </c>
    </row>
    <row r="179" spans="2:11" ht="12.75" customHeight="1" x14ac:dyDescent="0.2">
      <c r="B179" s="1381">
        <v>2461</v>
      </c>
      <c r="C179" s="1382" t="s">
        <v>1571</v>
      </c>
      <c r="D179" s="1383"/>
      <c r="E179" s="1383"/>
      <c r="F179" s="1731">
        <f t="shared" ref="F179" si="139">+D179+E179</f>
        <v>0</v>
      </c>
      <c r="G179" s="1384"/>
      <c r="H179" s="1383"/>
      <c r="I179" s="1385">
        <f>+G179+H179+J179</f>
        <v>0</v>
      </c>
      <c r="J179" s="1383"/>
      <c r="K179" s="1386">
        <f t="shared" si="107"/>
        <v>0</v>
      </c>
    </row>
    <row r="180" spans="2:11" ht="12.75" customHeight="1" x14ac:dyDescent="0.2">
      <c r="B180" s="1376">
        <v>2470</v>
      </c>
      <c r="C180" s="1377" t="s">
        <v>1572</v>
      </c>
      <c r="D180" s="1378">
        <f t="shared" ref="D180:J180" si="140">D181</f>
        <v>0</v>
      </c>
      <c r="E180" s="1378">
        <f t="shared" si="140"/>
        <v>0</v>
      </c>
      <c r="F180" s="1378">
        <f t="shared" si="140"/>
        <v>0</v>
      </c>
      <c r="G180" s="1378">
        <f>G181</f>
        <v>0</v>
      </c>
      <c r="H180" s="1378">
        <f t="shared" si="140"/>
        <v>0</v>
      </c>
      <c r="I180" s="1378">
        <f t="shared" si="140"/>
        <v>0</v>
      </c>
      <c r="J180" s="1378">
        <f t="shared" si="140"/>
        <v>0</v>
      </c>
      <c r="K180" s="1379">
        <f t="shared" si="107"/>
        <v>0</v>
      </c>
    </row>
    <row r="181" spans="2:11" ht="12.75" customHeight="1" x14ac:dyDescent="0.2">
      <c r="B181" s="1381">
        <v>2471</v>
      </c>
      <c r="C181" s="1382" t="s">
        <v>1572</v>
      </c>
      <c r="D181" s="1383"/>
      <c r="E181" s="1383"/>
      <c r="F181" s="1731">
        <f t="shared" ref="F181" si="141">+D181+E181</f>
        <v>0</v>
      </c>
      <c r="G181" s="1384"/>
      <c r="H181" s="1383"/>
      <c r="I181" s="1385">
        <f>+G181+H181+J181</f>
        <v>0</v>
      </c>
      <c r="J181" s="1383"/>
      <c r="K181" s="1386">
        <f t="shared" si="107"/>
        <v>0</v>
      </c>
    </row>
    <row r="182" spans="2:11" ht="12.75" customHeight="1" x14ac:dyDescent="0.2">
      <c r="B182" s="1376">
        <v>2480</v>
      </c>
      <c r="C182" s="1377" t="s">
        <v>1573</v>
      </c>
      <c r="D182" s="1378">
        <f t="shared" ref="D182:J182" si="142">D183+D184+D185</f>
        <v>0</v>
      </c>
      <c r="E182" s="1378">
        <f t="shared" si="142"/>
        <v>0</v>
      </c>
      <c r="F182" s="1378">
        <f t="shared" si="142"/>
        <v>0</v>
      </c>
      <c r="G182" s="1378">
        <f>G183+G184+G185</f>
        <v>0</v>
      </c>
      <c r="H182" s="1378">
        <f t="shared" si="142"/>
        <v>0</v>
      </c>
      <c r="I182" s="1378">
        <f t="shared" si="142"/>
        <v>0</v>
      </c>
      <c r="J182" s="1378">
        <f t="shared" si="142"/>
        <v>0</v>
      </c>
      <c r="K182" s="1379">
        <f t="shared" si="107"/>
        <v>0</v>
      </c>
    </row>
    <row r="183" spans="2:11" ht="12.75" customHeight="1" x14ac:dyDescent="0.2">
      <c r="B183" s="1381">
        <v>2481</v>
      </c>
      <c r="C183" s="1382" t="s">
        <v>1573</v>
      </c>
      <c r="D183" s="1383"/>
      <c r="E183" s="1383"/>
      <c r="F183" s="1731">
        <f t="shared" ref="F183:F185" si="143">+D183+E183</f>
        <v>0</v>
      </c>
      <c r="G183" s="1384"/>
      <c r="H183" s="1383"/>
      <c r="I183" s="1385">
        <f t="shared" ref="I183:I185" si="144">+G183+H183+J183</f>
        <v>0</v>
      </c>
      <c r="J183" s="1383"/>
      <c r="K183" s="1386">
        <f t="shared" si="107"/>
        <v>0</v>
      </c>
    </row>
    <row r="184" spans="2:11" ht="12.75" customHeight="1" x14ac:dyDescent="0.2">
      <c r="B184" s="1381">
        <v>2482</v>
      </c>
      <c r="C184" s="1382" t="s">
        <v>1574</v>
      </c>
      <c r="D184" s="1383"/>
      <c r="E184" s="1383"/>
      <c r="F184" s="1731">
        <f t="shared" si="143"/>
        <v>0</v>
      </c>
      <c r="G184" s="1384"/>
      <c r="H184" s="1383"/>
      <c r="I184" s="1385">
        <f t="shared" si="144"/>
        <v>0</v>
      </c>
      <c r="J184" s="1383"/>
      <c r="K184" s="1386">
        <f t="shared" si="107"/>
        <v>0</v>
      </c>
    </row>
    <row r="185" spans="2:11" ht="12.75" customHeight="1" x14ac:dyDescent="0.2">
      <c r="B185" s="1381">
        <v>2483</v>
      </c>
      <c r="C185" s="1382" t="s">
        <v>1575</v>
      </c>
      <c r="D185" s="1383"/>
      <c r="E185" s="1383"/>
      <c r="F185" s="1731">
        <f t="shared" si="143"/>
        <v>0</v>
      </c>
      <c r="G185" s="1384"/>
      <c r="H185" s="1383"/>
      <c r="I185" s="1385">
        <f t="shared" si="144"/>
        <v>0</v>
      </c>
      <c r="J185" s="1383"/>
      <c r="K185" s="1386">
        <f t="shared" si="107"/>
        <v>0</v>
      </c>
    </row>
    <row r="186" spans="2:11" ht="12.75" customHeight="1" x14ac:dyDescent="0.2">
      <c r="B186" s="1376">
        <v>2490</v>
      </c>
      <c r="C186" s="1377" t="s">
        <v>1576</v>
      </c>
      <c r="D186" s="1378">
        <f>SUM(D187:D188)</f>
        <v>0</v>
      </c>
      <c r="E186" s="1378">
        <f t="shared" ref="E186:J186" si="145">SUM(E187:E188)</f>
        <v>0</v>
      </c>
      <c r="F186" s="1378">
        <f t="shared" si="145"/>
        <v>0</v>
      </c>
      <c r="G186" s="1378">
        <f>SUM(G187:G188)</f>
        <v>0</v>
      </c>
      <c r="H186" s="1378">
        <f t="shared" si="145"/>
        <v>0</v>
      </c>
      <c r="I186" s="1378">
        <f t="shared" si="145"/>
        <v>0</v>
      </c>
      <c r="J186" s="1378">
        <f t="shared" si="145"/>
        <v>0</v>
      </c>
      <c r="K186" s="1379">
        <f t="shared" si="107"/>
        <v>0</v>
      </c>
    </row>
    <row r="187" spans="2:11" ht="12.75" customHeight="1" x14ac:dyDescent="0.2">
      <c r="B187" s="1381">
        <v>2491</v>
      </c>
      <c r="C187" s="1382" t="s">
        <v>1577</v>
      </c>
      <c r="D187" s="1383"/>
      <c r="E187" s="1383"/>
      <c r="F187" s="1731">
        <f t="shared" ref="F187:F188" si="146">+D187+E187</f>
        <v>0</v>
      </c>
      <c r="G187" s="1384"/>
      <c r="H187" s="1383"/>
      <c r="I187" s="1385">
        <f t="shared" ref="I187:I188" si="147">+G187+H187+J187</f>
        <v>0</v>
      </c>
      <c r="J187" s="1383"/>
      <c r="K187" s="1386">
        <f t="shared" si="107"/>
        <v>0</v>
      </c>
    </row>
    <row r="188" spans="2:11" ht="12.75" customHeight="1" x14ac:dyDescent="0.2">
      <c r="B188" s="1381">
        <v>2492</v>
      </c>
      <c r="C188" s="1382" t="s">
        <v>1578</v>
      </c>
      <c r="D188" s="1383"/>
      <c r="E188" s="1383"/>
      <c r="F188" s="1731">
        <f t="shared" si="146"/>
        <v>0</v>
      </c>
      <c r="G188" s="1384"/>
      <c r="H188" s="1383"/>
      <c r="I188" s="1385">
        <f t="shared" si="147"/>
        <v>0</v>
      </c>
      <c r="J188" s="1383"/>
      <c r="K188" s="1386">
        <f t="shared" si="107"/>
        <v>0</v>
      </c>
    </row>
    <row r="189" spans="2:11" s="1371" customFormat="1" x14ac:dyDescent="0.2">
      <c r="B189" s="1372">
        <v>2500</v>
      </c>
      <c r="C189" s="1397" t="s">
        <v>1579</v>
      </c>
      <c r="D189" s="1374">
        <f>D190+D192+D194+D196+D198+D200+D202</f>
        <v>0</v>
      </c>
      <c r="E189" s="1374">
        <f t="shared" ref="E189:J189" si="148">E190+E192+E194+E196+E198+E200+E202</f>
        <v>0</v>
      </c>
      <c r="F189" s="1374">
        <f t="shared" si="148"/>
        <v>0</v>
      </c>
      <c r="G189" s="1374">
        <f>G190+G192+G194+G196+G198+G200+G202</f>
        <v>0</v>
      </c>
      <c r="H189" s="1374">
        <f t="shared" si="148"/>
        <v>0</v>
      </c>
      <c r="I189" s="1374">
        <f t="shared" si="148"/>
        <v>0</v>
      </c>
      <c r="J189" s="1374">
        <f t="shared" si="148"/>
        <v>0</v>
      </c>
      <c r="K189" s="1375">
        <f t="shared" si="107"/>
        <v>0</v>
      </c>
    </row>
    <row r="190" spans="2:11" ht="12.75" customHeight="1" x14ac:dyDescent="0.2">
      <c r="B190" s="1376">
        <v>2510</v>
      </c>
      <c r="C190" s="1377" t="s">
        <v>1580</v>
      </c>
      <c r="D190" s="1378">
        <f t="shared" ref="D190:J190" si="149">D191</f>
        <v>0</v>
      </c>
      <c r="E190" s="1378">
        <f t="shared" si="149"/>
        <v>0</v>
      </c>
      <c r="F190" s="1378">
        <f t="shared" si="149"/>
        <v>0</v>
      </c>
      <c r="G190" s="1378">
        <f>G191</f>
        <v>0</v>
      </c>
      <c r="H190" s="1378">
        <f>H191</f>
        <v>0</v>
      </c>
      <c r="I190" s="1378">
        <f t="shared" si="149"/>
        <v>0</v>
      </c>
      <c r="J190" s="1378">
        <f t="shared" si="149"/>
        <v>0</v>
      </c>
      <c r="K190" s="1379">
        <f t="shared" si="107"/>
        <v>0</v>
      </c>
    </row>
    <row r="191" spans="2:11" x14ac:dyDescent="0.2">
      <c r="B191" s="1381">
        <v>2511</v>
      </c>
      <c r="C191" s="1382" t="s">
        <v>1581</v>
      </c>
      <c r="D191" s="1383"/>
      <c r="E191" s="1383"/>
      <c r="F191" s="1731">
        <f t="shared" ref="F191" si="150">+D191+E191</f>
        <v>0</v>
      </c>
      <c r="G191" s="1384"/>
      <c r="H191" s="1383"/>
      <c r="I191" s="1385">
        <f>+G191+H191+J191</f>
        <v>0</v>
      </c>
      <c r="J191" s="1383"/>
      <c r="K191" s="1386">
        <f t="shared" si="107"/>
        <v>0</v>
      </c>
    </row>
    <row r="192" spans="2:11" ht="12.75" customHeight="1" x14ac:dyDescent="0.2">
      <c r="B192" s="1376">
        <v>2520</v>
      </c>
      <c r="C192" s="1377" t="s">
        <v>1582</v>
      </c>
      <c r="D192" s="1378">
        <f t="shared" ref="D192:J192" si="151">D193</f>
        <v>0</v>
      </c>
      <c r="E192" s="1378">
        <f t="shared" si="151"/>
        <v>0</v>
      </c>
      <c r="F192" s="1378">
        <f t="shared" si="151"/>
        <v>0</v>
      </c>
      <c r="G192" s="1378">
        <f>G193</f>
        <v>0</v>
      </c>
      <c r="H192" s="1378">
        <f t="shared" si="151"/>
        <v>0</v>
      </c>
      <c r="I192" s="1378">
        <f t="shared" si="151"/>
        <v>0</v>
      </c>
      <c r="J192" s="1378">
        <f t="shared" si="151"/>
        <v>0</v>
      </c>
      <c r="K192" s="1379">
        <f t="shared" si="107"/>
        <v>0</v>
      </c>
    </row>
    <row r="193" spans="2:11" ht="12.75" customHeight="1" x14ac:dyDescent="0.2">
      <c r="B193" s="1381">
        <v>2521</v>
      </c>
      <c r="C193" s="1382" t="s">
        <v>1583</v>
      </c>
      <c r="D193" s="1383"/>
      <c r="E193" s="1383"/>
      <c r="F193" s="1731">
        <f t="shared" ref="F193" si="152">+D193+E193</f>
        <v>0</v>
      </c>
      <c r="G193" s="1384"/>
      <c r="H193" s="1383"/>
      <c r="I193" s="1385">
        <f>+G193+H193+J193</f>
        <v>0</v>
      </c>
      <c r="J193" s="1383"/>
      <c r="K193" s="1386">
        <f t="shared" si="107"/>
        <v>0</v>
      </c>
    </row>
    <row r="194" spans="2:11" ht="12.75" customHeight="1" x14ac:dyDescent="0.2">
      <c r="B194" s="1376">
        <v>2530</v>
      </c>
      <c r="C194" s="1377" t="s">
        <v>1584</v>
      </c>
      <c r="D194" s="1378">
        <f t="shared" ref="D194:J194" si="153">D195</f>
        <v>0</v>
      </c>
      <c r="E194" s="1378">
        <f t="shared" si="153"/>
        <v>0</v>
      </c>
      <c r="F194" s="1378">
        <f t="shared" si="153"/>
        <v>0</v>
      </c>
      <c r="G194" s="1378">
        <f>G195</f>
        <v>0</v>
      </c>
      <c r="H194" s="1378">
        <f t="shared" si="153"/>
        <v>0</v>
      </c>
      <c r="I194" s="1378">
        <f t="shared" si="153"/>
        <v>0</v>
      </c>
      <c r="J194" s="1378">
        <f t="shared" si="153"/>
        <v>0</v>
      </c>
      <c r="K194" s="1379">
        <f t="shared" si="107"/>
        <v>0</v>
      </c>
    </row>
    <row r="195" spans="2:11" ht="12.75" customHeight="1" x14ac:dyDescent="0.2">
      <c r="B195" s="1381">
        <v>2531</v>
      </c>
      <c r="C195" s="1382" t="s">
        <v>1584</v>
      </c>
      <c r="D195" s="1383"/>
      <c r="E195" s="1383"/>
      <c r="F195" s="1731">
        <f t="shared" ref="F195" si="154">+D195+E195</f>
        <v>0</v>
      </c>
      <c r="G195" s="1384"/>
      <c r="H195" s="1383"/>
      <c r="I195" s="1385">
        <f>+G195+H195+J195</f>
        <v>0</v>
      </c>
      <c r="J195" s="1383"/>
      <c r="K195" s="1386">
        <f t="shared" si="107"/>
        <v>0</v>
      </c>
    </row>
    <row r="196" spans="2:11" ht="12.75" customHeight="1" x14ac:dyDescent="0.2">
      <c r="B196" s="1376">
        <v>2540</v>
      </c>
      <c r="C196" s="1377" t="s">
        <v>1585</v>
      </c>
      <c r="D196" s="1378">
        <f t="shared" ref="D196:J196" si="155">D197</f>
        <v>0</v>
      </c>
      <c r="E196" s="1378">
        <f t="shared" si="155"/>
        <v>0</v>
      </c>
      <c r="F196" s="1378">
        <f t="shared" si="155"/>
        <v>0</v>
      </c>
      <c r="G196" s="1378">
        <f>G197</f>
        <v>0</v>
      </c>
      <c r="H196" s="1378">
        <f t="shared" si="155"/>
        <v>0</v>
      </c>
      <c r="I196" s="1378">
        <f t="shared" si="155"/>
        <v>0</v>
      </c>
      <c r="J196" s="1378">
        <f t="shared" si="155"/>
        <v>0</v>
      </c>
      <c r="K196" s="1379">
        <f t="shared" si="107"/>
        <v>0</v>
      </c>
    </row>
    <row r="197" spans="2:11" ht="12.75" customHeight="1" x14ac:dyDescent="0.2">
      <c r="B197" s="1381">
        <v>2541</v>
      </c>
      <c r="C197" s="1382" t="s">
        <v>1585</v>
      </c>
      <c r="D197" s="1383"/>
      <c r="E197" s="1383"/>
      <c r="F197" s="1731">
        <f t="shared" ref="F197" si="156">+D197+E197</f>
        <v>0</v>
      </c>
      <c r="G197" s="1384"/>
      <c r="H197" s="1383"/>
      <c r="I197" s="1385">
        <f>+G197+H197+J197</f>
        <v>0</v>
      </c>
      <c r="J197" s="1383"/>
      <c r="K197" s="1386">
        <f t="shared" si="107"/>
        <v>0</v>
      </c>
    </row>
    <row r="198" spans="2:11" ht="12.75" customHeight="1" x14ac:dyDescent="0.2">
      <c r="B198" s="1376">
        <v>2550</v>
      </c>
      <c r="C198" s="1377" t="s">
        <v>1586</v>
      </c>
      <c r="D198" s="1378">
        <f t="shared" ref="D198:J198" si="157">D199</f>
        <v>0</v>
      </c>
      <c r="E198" s="1378">
        <f t="shared" si="157"/>
        <v>0</v>
      </c>
      <c r="F198" s="1378">
        <f t="shared" si="157"/>
        <v>0</v>
      </c>
      <c r="G198" s="1378">
        <f>G199</f>
        <v>0</v>
      </c>
      <c r="H198" s="1378">
        <f t="shared" si="157"/>
        <v>0</v>
      </c>
      <c r="I198" s="1378">
        <f t="shared" si="157"/>
        <v>0</v>
      </c>
      <c r="J198" s="1378">
        <f t="shared" si="157"/>
        <v>0</v>
      </c>
      <c r="K198" s="1379">
        <f t="shared" si="107"/>
        <v>0</v>
      </c>
    </row>
    <row r="199" spans="2:11" ht="12.75" customHeight="1" x14ac:dyDescent="0.2">
      <c r="B199" s="1381">
        <v>2551</v>
      </c>
      <c r="C199" s="1382" t="s">
        <v>1586</v>
      </c>
      <c r="D199" s="1383"/>
      <c r="E199" s="1383"/>
      <c r="F199" s="1731">
        <f t="shared" ref="F199" si="158">+D199+E199</f>
        <v>0</v>
      </c>
      <c r="G199" s="1384"/>
      <c r="H199" s="1383"/>
      <c r="I199" s="1385">
        <f>+G199+H199+J199</f>
        <v>0</v>
      </c>
      <c r="J199" s="1383"/>
      <c r="K199" s="1386">
        <f t="shared" si="107"/>
        <v>0</v>
      </c>
    </row>
    <row r="200" spans="2:11" ht="12.75" customHeight="1" x14ac:dyDescent="0.2">
      <c r="B200" s="1376">
        <v>2560</v>
      </c>
      <c r="C200" s="1377" t="s">
        <v>1587</v>
      </c>
      <c r="D200" s="1378">
        <f t="shared" ref="D200:J200" si="159">D201</f>
        <v>0</v>
      </c>
      <c r="E200" s="1378">
        <f t="shared" si="159"/>
        <v>0</v>
      </c>
      <c r="F200" s="1378">
        <f t="shared" si="159"/>
        <v>0</v>
      </c>
      <c r="G200" s="1378">
        <f>G201</f>
        <v>0</v>
      </c>
      <c r="H200" s="1378">
        <f t="shared" si="159"/>
        <v>0</v>
      </c>
      <c r="I200" s="1378">
        <f t="shared" si="159"/>
        <v>0</v>
      </c>
      <c r="J200" s="1378">
        <f t="shared" si="159"/>
        <v>0</v>
      </c>
      <c r="K200" s="1379">
        <f t="shared" si="107"/>
        <v>0</v>
      </c>
    </row>
    <row r="201" spans="2:11" ht="12.75" customHeight="1" x14ac:dyDescent="0.2">
      <c r="B201" s="1381">
        <v>2561</v>
      </c>
      <c r="C201" s="1382" t="s">
        <v>1587</v>
      </c>
      <c r="D201" s="1383"/>
      <c r="E201" s="1383"/>
      <c r="F201" s="1731">
        <f t="shared" ref="F201" si="160">+D201+E201</f>
        <v>0</v>
      </c>
      <c r="G201" s="1384"/>
      <c r="H201" s="1383"/>
      <c r="I201" s="1385">
        <f>+G201+H201+J201</f>
        <v>0</v>
      </c>
      <c r="J201" s="1383"/>
      <c r="K201" s="1386">
        <f t="shared" si="107"/>
        <v>0</v>
      </c>
    </row>
    <row r="202" spans="2:11" ht="12.75" customHeight="1" x14ac:dyDescent="0.2">
      <c r="B202" s="1376">
        <v>2590</v>
      </c>
      <c r="C202" s="1377" t="s">
        <v>1588</v>
      </c>
      <c r="D202" s="1378">
        <f t="shared" ref="D202:J202" si="161">D203</f>
        <v>0</v>
      </c>
      <c r="E202" s="1378">
        <f t="shared" si="161"/>
        <v>0</v>
      </c>
      <c r="F202" s="1378">
        <f t="shared" si="161"/>
        <v>0</v>
      </c>
      <c r="G202" s="1378">
        <f>G203</f>
        <v>0</v>
      </c>
      <c r="H202" s="1378">
        <f t="shared" si="161"/>
        <v>0</v>
      </c>
      <c r="I202" s="1378">
        <f t="shared" si="161"/>
        <v>0</v>
      </c>
      <c r="J202" s="1378">
        <f t="shared" si="161"/>
        <v>0</v>
      </c>
      <c r="K202" s="1379">
        <f t="shared" si="107"/>
        <v>0</v>
      </c>
    </row>
    <row r="203" spans="2:11" ht="12.75" customHeight="1" x14ac:dyDescent="0.2">
      <c r="B203" s="1381">
        <v>2591</v>
      </c>
      <c r="C203" s="1382" t="s">
        <v>1588</v>
      </c>
      <c r="D203" s="1383"/>
      <c r="E203" s="1383"/>
      <c r="F203" s="1731">
        <f t="shared" ref="F203" si="162">+D203+E203</f>
        <v>0</v>
      </c>
      <c r="G203" s="1384"/>
      <c r="H203" s="1383"/>
      <c r="I203" s="1385">
        <f>+G203+H203+J203</f>
        <v>0</v>
      </c>
      <c r="J203" s="1383"/>
      <c r="K203" s="1386">
        <f t="shared" si="107"/>
        <v>0</v>
      </c>
    </row>
    <row r="204" spans="2:11" s="1371" customFormat="1" x14ac:dyDescent="0.2">
      <c r="B204" s="1372">
        <v>2600</v>
      </c>
      <c r="C204" s="1397" t="s">
        <v>1589</v>
      </c>
      <c r="D204" s="1374">
        <f>D205+D207</f>
        <v>0</v>
      </c>
      <c r="E204" s="1374">
        <f t="shared" ref="E204:J204" si="163">E205+E207</f>
        <v>0</v>
      </c>
      <c r="F204" s="1374">
        <f t="shared" si="163"/>
        <v>0</v>
      </c>
      <c r="G204" s="1374">
        <f>G205+G207</f>
        <v>0</v>
      </c>
      <c r="H204" s="1374">
        <f t="shared" si="163"/>
        <v>0</v>
      </c>
      <c r="I204" s="1374">
        <f t="shared" si="163"/>
        <v>0</v>
      </c>
      <c r="J204" s="1374">
        <f t="shared" si="163"/>
        <v>0</v>
      </c>
      <c r="K204" s="1375">
        <f t="shared" si="107"/>
        <v>0</v>
      </c>
    </row>
    <row r="205" spans="2:11" ht="12.75" customHeight="1" x14ac:dyDescent="0.2">
      <c r="B205" s="1376">
        <v>2610</v>
      </c>
      <c r="C205" s="1377" t="s">
        <v>1589</v>
      </c>
      <c r="D205" s="1378">
        <f t="shared" ref="D205:J205" si="164">D206</f>
        <v>0</v>
      </c>
      <c r="E205" s="1378">
        <f t="shared" si="164"/>
        <v>0</v>
      </c>
      <c r="F205" s="1378">
        <f t="shared" si="164"/>
        <v>0</v>
      </c>
      <c r="G205" s="1378">
        <f>G206</f>
        <v>0</v>
      </c>
      <c r="H205" s="1378">
        <f t="shared" si="164"/>
        <v>0</v>
      </c>
      <c r="I205" s="1378">
        <f t="shared" si="164"/>
        <v>0</v>
      </c>
      <c r="J205" s="1378">
        <f t="shared" si="164"/>
        <v>0</v>
      </c>
      <c r="K205" s="1379">
        <f t="shared" si="107"/>
        <v>0</v>
      </c>
    </row>
    <row r="206" spans="2:11" ht="12.75" customHeight="1" x14ac:dyDescent="0.2">
      <c r="B206" s="1381">
        <v>2611</v>
      </c>
      <c r="C206" s="1382" t="s">
        <v>1589</v>
      </c>
      <c r="D206" s="1383"/>
      <c r="E206" s="1383"/>
      <c r="F206" s="1731">
        <f t="shared" ref="F206" si="165">+D206+E206</f>
        <v>0</v>
      </c>
      <c r="G206" s="1384"/>
      <c r="H206" s="1383"/>
      <c r="I206" s="1385">
        <f>+G206+H206+J206</f>
        <v>0</v>
      </c>
      <c r="J206" s="1383"/>
      <c r="K206" s="1386">
        <f t="shared" si="107"/>
        <v>0</v>
      </c>
    </row>
    <row r="207" spans="2:11" ht="12.75" customHeight="1" x14ac:dyDescent="0.2">
      <c r="B207" s="1376">
        <v>2620</v>
      </c>
      <c r="C207" s="1377" t="s">
        <v>1590</v>
      </c>
      <c r="D207" s="1378">
        <f t="shared" ref="D207:J207" si="166">D208</f>
        <v>0</v>
      </c>
      <c r="E207" s="1378">
        <f t="shared" si="166"/>
        <v>0</v>
      </c>
      <c r="F207" s="1378">
        <f t="shared" si="166"/>
        <v>0</v>
      </c>
      <c r="G207" s="1378">
        <f>G208</f>
        <v>0</v>
      </c>
      <c r="H207" s="1378">
        <f t="shared" si="166"/>
        <v>0</v>
      </c>
      <c r="I207" s="1378">
        <f t="shared" si="166"/>
        <v>0</v>
      </c>
      <c r="J207" s="1378">
        <f t="shared" si="166"/>
        <v>0</v>
      </c>
      <c r="K207" s="1379">
        <f t="shared" ref="K207:K270" si="167">F207-I207</f>
        <v>0</v>
      </c>
    </row>
    <row r="208" spans="2:11" ht="12.75" customHeight="1" x14ac:dyDescent="0.2">
      <c r="B208" s="1381">
        <v>2621</v>
      </c>
      <c r="C208" s="1382" t="s">
        <v>1590</v>
      </c>
      <c r="D208" s="1383"/>
      <c r="E208" s="1383"/>
      <c r="F208" s="1731">
        <f t="shared" ref="F208" si="168">+D208+E208</f>
        <v>0</v>
      </c>
      <c r="G208" s="1384"/>
      <c r="H208" s="1383"/>
      <c r="I208" s="1385">
        <f>+G208+H208+J208</f>
        <v>0</v>
      </c>
      <c r="J208" s="1383"/>
      <c r="K208" s="1386">
        <f t="shared" si="167"/>
        <v>0</v>
      </c>
    </row>
    <row r="209" spans="2:11" s="1371" customFormat="1" ht="14.25" customHeight="1" x14ac:dyDescent="0.2">
      <c r="B209" s="1372">
        <v>2700</v>
      </c>
      <c r="C209" s="1397" t="s">
        <v>1591</v>
      </c>
      <c r="D209" s="1374">
        <f>+D210+D212+D214+D216+D218</f>
        <v>0</v>
      </c>
      <c r="E209" s="1374">
        <f t="shared" ref="E209:J209" si="169">E210+E212+E214+E216+E218</f>
        <v>0</v>
      </c>
      <c r="F209" s="1374">
        <f t="shared" si="169"/>
        <v>0</v>
      </c>
      <c r="G209" s="1374">
        <f>G210+G212+G214+G216+G218</f>
        <v>0</v>
      </c>
      <c r="H209" s="1374">
        <f t="shared" si="169"/>
        <v>0</v>
      </c>
      <c r="I209" s="1374">
        <f t="shared" si="169"/>
        <v>0</v>
      </c>
      <c r="J209" s="1374">
        <f t="shared" si="169"/>
        <v>0</v>
      </c>
      <c r="K209" s="1375">
        <f t="shared" si="167"/>
        <v>0</v>
      </c>
    </row>
    <row r="210" spans="2:11" ht="12.75" customHeight="1" x14ac:dyDescent="0.2">
      <c r="B210" s="1376">
        <v>2710</v>
      </c>
      <c r="C210" s="1377" t="s">
        <v>1592</v>
      </c>
      <c r="D210" s="1378">
        <f>+D211</f>
        <v>0</v>
      </c>
      <c r="E210" s="1378">
        <f t="shared" ref="E210:J210" si="170">E211</f>
        <v>0</v>
      </c>
      <c r="F210" s="1378">
        <f t="shared" si="170"/>
        <v>0</v>
      </c>
      <c r="G210" s="1378">
        <f>G211</f>
        <v>0</v>
      </c>
      <c r="H210" s="1378">
        <f t="shared" si="170"/>
        <v>0</v>
      </c>
      <c r="I210" s="1378">
        <f t="shared" si="170"/>
        <v>0</v>
      </c>
      <c r="J210" s="1378">
        <f t="shared" si="170"/>
        <v>0</v>
      </c>
      <c r="K210" s="1379">
        <f t="shared" si="167"/>
        <v>0</v>
      </c>
    </row>
    <row r="211" spans="2:11" x14ac:dyDescent="0.2">
      <c r="B211" s="1381">
        <v>2711</v>
      </c>
      <c r="C211" s="1382" t="s">
        <v>1592</v>
      </c>
      <c r="D211" s="1383"/>
      <c r="E211" s="1383"/>
      <c r="F211" s="1731">
        <f t="shared" ref="F211" si="171">+D211+E211</f>
        <v>0</v>
      </c>
      <c r="G211" s="1384"/>
      <c r="H211" s="1383"/>
      <c r="I211" s="1385">
        <f>+G211+H211+J211</f>
        <v>0</v>
      </c>
      <c r="J211" s="1383"/>
      <c r="K211" s="1386">
        <f t="shared" si="167"/>
        <v>0</v>
      </c>
    </row>
    <row r="212" spans="2:11" ht="12.75" customHeight="1" x14ac:dyDescent="0.2">
      <c r="B212" s="1376">
        <v>2720</v>
      </c>
      <c r="C212" s="1377" t="s">
        <v>1593</v>
      </c>
      <c r="D212" s="1378">
        <f t="shared" ref="D212:J212" si="172">D213</f>
        <v>0</v>
      </c>
      <c r="E212" s="1378">
        <f t="shared" si="172"/>
        <v>0</v>
      </c>
      <c r="F212" s="1378">
        <f t="shared" si="172"/>
        <v>0</v>
      </c>
      <c r="G212" s="1378">
        <f>G213</f>
        <v>0</v>
      </c>
      <c r="H212" s="1378">
        <f t="shared" si="172"/>
        <v>0</v>
      </c>
      <c r="I212" s="1378">
        <f t="shared" si="172"/>
        <v>0</v>
      </c>
      <c r="J212" s="1378">
        <f t="shared" si="172"/>
        <v>0</v>
      </c>
      <c r="K212" s="1379">
        <f t="shared" si="167"/>
        <v>0</v>
      </c>
    </row>
    <row r="213" spans="2:11" ht="12.75" customHeight="1" x14ac:dyDescent="0.2">
      <c r="B213" s="1381">
        <v>2721</v>
      </c>
      <c r="C213" s="1382" t="s">
        <v>1593</v>
      </c>
      <c r="D213" s="1383"/>
      <c r="E213" s="1383"/>
      <c r="F213" s="1731">
        <f t="shared" ref="F213" si="173">+D213+E213</f>
        <v>0</v>
      </c>
      <c r="G213" s="1384"/>
      <c r="H213" s="1383"/>
      <c r="I213" s="1385">
        <f>+G213+H213+J213</f>
        <v>0</v>
      </c>
      <c r="J213" s="1383"/>
      <c r="K213" s="1386">
        <f t="shared" si="167"/>
        <v>0</v>
      </c>
    </row>
    <row r="214" spans="2:11" x14ac:dyDescent="0.2">
      <c r="B214" s="1376">
        <v>2730</v>
      </c>
      <c r="C214" s="1377" t="s">
        <v>1594</v>
      </c>
      <c r="D214" s="1378">
        <f t="shared" ref="D214:J214" si="174">D215</f>
        <v>0</v>
      </c>
      <c r="E214" s="1378">
        <f t="shared" si="174"/>
        <v>0</v>
      </c>
      <c r="F214" s="1378">
        <f t="shared" si="174"/>
        <v>0</v>
      </c>
      <c r="G214" s="1378">
        <f>G215</f>
        <v>0</v>
      </c>
      <c r="H214" s="1378">
        <f t="shared" si="174"/>
        <v>0</v>
      </c>
      <c r="I214" s="1378">
        <f t="shared" si="174"/>
        <v>0</v>
      </c>
      <c r="J214" s="1378">
        <f t="shared" si="174"/>
        <v>0</v>
      </c>
      <c r="K214" s="1379">
        <f t="shared" si="167"/>
        <v>0</v>
      </c>
    </row>
    <row r="215" spans="2:11" x14ac:dyDescent="0.2">
      <c r="B215" s="1381">
        <v>2731</v>
      </c>
      <c r="C215" s="1382" t="s">
        <v>1594</v>
      </c>
      <c r="D215" s="1383"/>
      <c r="E215" s="1383"/>
      <c r="F215" s="1731">
        <f t="shared" ref="F215" si="175">+D215+E215</f>
        <v>0</v>
      </c>
      <c r="G215" s="1384"/>
      <c r="H215" s="1383"/>
      <c r="I215" s="1385">
        <f>+G215+H215+J215</f>
        <v>0</v>
      </c>
      <c r="J215" s="1383"/>
      <c r="K215" s="1386">
        <f t="shared" si="167"/>
        <v>0</v>
      </c>
    </row>
    <row r="216" spans="2:11" x14ac:dyDescent="0.2">
      <c r="B216" s="1376">
        <v>2740</v>
      </c>
      <c r="C216" s="1377" t="s">
        <v>1595</v>
      </c>
      <c r="D216" s="1378">
        <f t="shared" ref="D216:J216" si="176">D217</f>
        <v>0</v>
      </c>
      <c r="E216" s="1378">
        <f t="shared" si="176"/>
        <v>0</v>
      </c>
      <c r="F216" s="1378">
        <f t="shared" si="176"/>
        <v>0</v>
      </c>
      <c r="G216" s="1378">
        <f>G217</f>
        <v>0</v>
      </c>
      <c r="H216" s="1378">
        <f t="shared" si="176"/>
        <v>0</v>
      </c>
      <c r="I216" s="1378">
        <f t="shared" si="176"/>
        <v>0</v>
      </c>
      <c r="J216" s="1378">
        <f t="shared" si="176"/>
        <v>0</v>
      </c>
      <c r="K216" s="1379">
        <f t="shared" si="167"/>
        <v>0</v>
      </c>
    </row>
    <row r="217" spans="2:11" x14ac:dyDescent="0.2">
      <c r="B217" s="1381">
        <v>2741</v>
      </c>
      <c r="C217" s="1382" t="s">
        <v>1595</v>
      </c>
      <c r="D217" s="1383"/>
      <c r="E217" s="1383"/>
      <c r="F217" s="1731">
        <f t="shared" ref="F217" si="177">+D217+E217</f>
        <v>0</v>
      </c>
      <c r="G217" s="1384"/>
      <c r="H217" s="1383"/>
      <c r="I217" s="1385">
        <f>+G217+H217+J217</f>
        <v>0</v>
      </c>
      <c r="J217" s="1383"/>
      <c r="K217" s="1386">
        <f t="shared" si="167"/>
        <v>0</v>
      </c>
    </row>
    <row r="218" spans="2:11" ht="12.75" customHeight="1" x14ac:dyDescent="0.2">
      <c r="B218" s="1376">
        <v>2750</v>
      </c>
      <c r="C218" s="1377" t="s">
        <v>1596</v>
      </c>
      <c r="D218" s="1378">
        <f t="shared" ref="D218:J218" si="178">D219</f>
        <v>0</v>
      </c>
      <c r="E218" s="1378">
        <f t="shared" si="178"/>
        <v>0</v>
      </c>
      <c r="F218" s="1378">
        <f t="shared" si="178"/>
        <v>0</v>
      </c>
      <c r="G218" s="1378">
        <f>G219</f>
        <v>0</v>
      </c>
      <c r="H218" s="1378">
        <f t="shared" si="178"/>
        <v>0</v>
      </c>
      <c r="I218" s="1378">
        <f t="shared" si="178"/>
        <v>0</v>
      </c>
      <c r="J218" s="1378">
        <f t="shared" si="178"/>
        <v>0</v>
      </c>
      <c r="K218" s="1379">
        <f t="shared" si="167"/>
        <v>0</v>
      </c>
    </row>
    <row r="219" spans="2:11" ht="12.75" customHeight="1" x14ac:dyDescent="0.2">
      <c r="B219" s="1381">
        <v>2751</v>
      </c>
      <c r="C219" s="1382" t="s">
        <v>1597</v>
      </c>
      <c r="D219" s="1383"/>
      <c r="E219" s="1383"/>
      <c r="F219" s="1731">
        <f t="shared" ref="F219" si="179">+D219+E219</f>
        <v>0</v>
      </c>
      <c r="G219" s="1384"/>
      <c r="H219" s="1383"/>
      <c r="I219" s="1385">
        <f>+G219+H219+J219</f>
        <v>0</v>
      </c>
      <c r="J219" s="1383"/>
      <c r="K219" s="1386">
        <f t="shared" si="167"/>
        <v>0</v>
      </c>
    </row>
    <row r="220" spans="2:11" s="1371" customFormat="1" x14ac:dyDescent="0.2">
      <c r="B220" s="1372">
        <v>2800</v>
      </c>
      <c r="C220" s="1397" t="s">
        <v>1598</v>
      </c>
      <c r="D220" s="1374">
        <f>D221+D223+D225</f>
        <v>0</v>
      </c>
      <c r="E220" s="1374">
        <f t="shared" ref="E220:J220" si="180">E221+E223+E225</f>
        <v>0</v>
      </c>
      <c r="F220" s="1374">
        <f t="shared" si="180"/>
        <v>0</v>
      </c>
      <c r="G220" s="1374">
        <f>G221+G223+G225</f>
        <v>0</v>
      </c>
      <c r="H220" s="1374">
        <f t="shared" si="180"/>
        <v>0</v>
      </c>
      <c r="I220" s="1374">
        <f t="shared" si="180"/>
        <v>0</v>
      </c>
      <c r="J220" s="1374">
        <f t="shared" si="180"/>
        <v>0</v>
      </c>
      <c r="K220" s="1375">
        <f t="shared" si="167"/>
        <v>0</v>
      </c>
    </row>
    <row r="221" spans="2:11" ht="12.75" customHeight="1" x14ac:dyDescent="0.2">
      <c r="B221" s="1376">
        <v>2810</v>
      </c>
      <c r="C221" s="1377" t="s">
        <v>1599</v>
      </c>
      <c r="D221" s="1378">
        <f t="shared" ref="D221:J221" si="181">D222</f>
        <v>0</v>
      </c>
      <c r="E221" s="1378">
        <f t="shared" si="181"/>
        <v>0</v>
      </c>
      <c r="F221" s="1378">
        <f t="shared" si="181"/>
        <v>0</v>
      </c>
      <c r="G221" s="1378">
        <f>G222</f>
        <v>0</v>
      </c>
      <c r="H221" s="1378">
        <f t="shared" si="181"/>
        <v>0</v>
      </c>
      <c r="I221" s="1378">
        <f t="shared" si="181"/>
        <v>0</v>
      </c>
      <c r="J221" s="1378">
        <f t="shared" si="181"/>
        <v>0</v>
      </c>
      <c r="K221" s="1379">
        <f t="shared" si="167"/>
        <v>0</v>
      </c>
    </row>
    <row r="222" spans="2:11" ht="12.75" customHeight="1" x14ac:dyDescent="0.2">
      <c r="B222" s="1381">
        <v>2811</v>
      </c>
      <c r="C222" s="1382" t="s">
        <v>1599</v>
      </c>
      <c r="D222" s="1383"/>
      <c r="E222" s="1383"/>
      <c r="F222" s="1731">
        <f t="shared" ref="F222" si="182">+D222+E222</f>
        <v>0</v>
      </c>
      <c r="G222" s="1384"/>
      <c r="H222" s="1383"/>
      <c r="I222" s="1385">
        <f>+G222+H222+J222</f>
        <v>0</v>
      </c>
      <c r="J222" s="1383"/>
      <c r="K222" s="1386">
        <f t="shared" si="167"/>
        <v>0</v>
      </c>
    </row>
    <row r="223" spans="2:11" ht="12.75" customHeight="1" x14ac:dyDescent="0.2">
      <c r="B223" s="1376">
        <v>2820</v>
      </c>
      <c r="C223" s="1377" t="s">
        <v>1600</v>
      </c>
      <c r="D223" s="1378">
        <f t="shared" ref="D223:J223" si="183">D224</f>
        <v>0</v>
      </c>
      <c r="E223" s="1378">
        <f t="shared" si="183"/>
        <v>0</v>
      </c>
      <c r="F223" s="1378">
        <f t="shared" si="183"/>
        <v>0</v>
      </c>
      <c r="G223" s="1378">
        <f>G224</f>
        <v>0</v>
      </c>
      <c r="H223" s="1378">
        <f t="shared" si="183"/>
        <v>0</v>
      </c>
      <c r="I223" s="1378">
        <f t="shared" si="183"/>
        <v>0</v>
      </c>
      <c r="J223" s="1378">
        <f t="shared" si="183"/>
        <v>0</v>
      </c>
      <c r="K223" s="1379">
        <f t="shared" si="167"/>
        <v>0</v>
      </c>
    </row>
    <row r="224" spans="2:11" s="1407" customFormat="1" ht="11.25" customHeight="1" x14ac:dyDescent="0.2">
      <c r="B224" s="1381">
        <v>2821</v>
      </c>
      <c r="C224" s="1382" t="s">
        <v>1601</v>
      </c>
      <c r="D224" s="1383"/>
      <c r="E224" s="1383"/>
      <c r="F224" s="1731">
        <f t="shared" ref="F224" si="184">+D224+E224</f>
        <v>0</v>
      </c>
      <c r="G224" s="1384"/>
      <c r="H224" s="1383"/>
      <c r="I224" s="1385">
        <f>+G224+H224+J224</f>
        <v>0</v>
      </c>
      <c r="J224" s="1383"/>
      <c r="K224" s="1386">
        <f t="shared" si="167"/>
        <v>0</v>
      </c>
    </row>
    <row r="225" spans="2:11" s="1407" customFormat="1" ht="11.25" customHeight="1" x14ac:dyDescent="0.2">
      <c r="B225" s="1376">
        <v>2830</v>
      </c>
      <c r="C225" s="1377" t="s">
        <v>1602</v>
      </c>
      <c r="D225" s="1378">
        <f t="shared" ref="D225:J225" si="185">D226</f>
        <v>0</v>
      </c>
      <c r="E225" s="1378">
        <f t="shared" si="185"/>
        <v>0</v>
      </c>
      <c r="F225" s="1378">
        <f t="shared" si="185"/>
        <v>0</v>
      </c>
      <c r="G225" s="1378">
        <f>G226</f>
        <v>0</v>
      </c>
      <c r="H225" s="1378">
        <f t="shared" si="185"/>
        <v>0</v>
      </c>
      <c r="I225" s="1378">
        <f t="shared" si="185"/>
        <v>0</v>
      </c>
      <c r="J225" s="1378">
        <f t="shared" si="185"/>
        <v>0</v>
      </c>
      <c r="K225" s="1379">
        <f t="shared" si="167"/>
        <v>0</v>
      </c>
    </row>
    <row r="226" spans="2:11" s="1407" customFormat="1" ht="11.25" customHeight="1" x14ac:dyDescent="0.2">
      <c r="B226" s="1381">
        <v>2831</v>
      </c>
      <c r="C226" s="1382" t="s">
        <v>1603</v>
      </c>
      <c r="D226" s="1383"/>
      <c r="E226" s="1383"/>
      <c r="F226" s="1731">
        <f t="shared" ref="F226" si="186">+D226+E226</f>
        <v>0</v>
      </c>
      <c r="G226" s="1384"/>
      <c r="H226" s="1383"/>
      <c r="I226" s="1385">
        <f>+G226+H226+J226</f>
        <v>0</v>
      </c>
      <c r="J226" s="1383"/>
      <c r="K226" s="1386">
        <f t="shared" si="167"/>
        <v>0</v>
      </c>
    </row>
    <row r="227" spans="2:11" s="1371" customFormat="1" x14ac:dyDescent="0.2">
      <c r="B227" s="1372">
        <v>2900</v>
      </c>
      <c r="C227" s="1397" t="s">
        <v>1604</v>
      </c>
      <c r="D227" s="1374">
        <f>D228+D230+D232+D234+D236+D238+D240+D243+D245</f>
        <v>0</v>
      </c>
      <c r="E227" s="1374">
        <f t="shared" ref="E227:J227" si="187">E228+E230+E232+E234+E236+E238+E240+E243+E245</f>
        <v>0</v>
      </c>
      <c r="F227" s="1374">
        <f t="shared" si="187"/>
        <v>0</v>
      </c>
      <c r="G227" s="1374">
        <f>G228+G230+G232+G234+G236+G238+G240+G243+G245</f>
        <v>0</v>
      </c>
      <c r="H227" s="1374">
        <f t="shared" si="187"/>
        <v>0</v>
      </c>
      <c r="I227" s="1374">
        <f t="shared" si="187"/>
        <v>0</v>
      </c>
      <c r="J227" s="1374">
        <f t="shared" si="187"/>
        <v>0</v>
      </c>
      <c r="K227" s="1375">
        <f t="shared" si="167"/>
        <v>0</v>
      </c>
    </row>
    <row r="228" spans="2:11" ht="12.75" customHeight="1" x14ac:dyDescent="0.2">
      <c r="B228" s="1376">
        <v>2910</v>
      </c>
      <c r="C228" s="1377" t="s">
        <v>1605</v>
      </c>
      <c r="D228" s="1378">
        <f t="shared" ref="D228:J228" si="188">D229</f>
        <v>0</v>
      </c>
      <c r="E228" s="1378">
        <f t="shared" si="188"/>
        <v>0</v>
      </c>
      <c r="F228" s="1378">
        <f t="shared" si="188"/>
        <v>0</v>
      </c>
      <c r="G228" s="1378">
        <f>G229</f>
        <v>0</v>
      </c>
      <c r="H228" s="1378">
        <f t="shared" si="188"/>
        <v>0</v>
      </c>
      <c r="I228" s="1378">
        <f t="shared" si="188"/>
        <v>0</v>
      </c>
      <c r="J228" s="1378">
        <f t="shared" si="188"/>
        <v>0</v>
      </c>
      <c r="K228" s="1379">
        <f t="shared" si="167"/>
        <v>0</v>
      </c>
    </row>
    <row r="229" spans="2:11" ht="12.75" customHeight="1" x14ac:dyDescent="0.2">
      <c r="B229" s="1381">
        <v>2911</v>
      </c>
      <c r="C229" s="1382" t="s">
        <v>1606</v>
      </c>
      <c r="D229" s="1383"/>
      <c r="E229" s="1383"/>
      <c r="F229" s="1731">
        <f t="shared" ref="F229" si="189">+D229+E229</f>
        <v>0</v>
      </c>
      <c r="G229" s="1384"/>
      <c r="H229" s="1383"/>
      <c r="I229" s="1385">
        <f>+G229+H229+J229</f>
        <v>0</v>
      </c>
      <c r="J229" s="1383"/>
      <c r="K229" s="1386">
        <f t="shared" si="167"/>
        <v>0</v>
      </c>
    </row>
    <row r="230" spans="2:11" ht="12.75" customHeight="1" x14ac:dyDescent="0.2">
      <c r="B230" s="1376">
        <v>2920</v>
      </c>
      <c r="C230" s="1377" t="s">
        <v>1607</v>
      </c>
      <c r="D230" s="1378">
        <f t="shared" ref="D230:J230" si="190">D231</f>
        <v>0</v>
      </c>
      <c r="E230" s="1378">
        <f t="shared" si="190"/>
        <v>0</v>
      </c>
      <c r="F230" s="1378">
        <f t="shared" si="190"/>
        <v>0</v>
      </c>
      <c r="G230" s="1378">
        <f>G231</f>
        <v>0</v>
      </c>
      <c r="H230" s="1378">
        <f t="shared" si="190"/>
        <v>0</v>
      </c>
      <c r="I230" s="1378">
        <f t="shared" si="190"/>
        <v>0</v>
      </c>
      <c r="J230" s="1378">
        <f t="shared" si="190"/>
        <v>0</v>
      </c>
      <c r="K230" s="1379">
        <f t="shared" si="167"/>
        <v>0</v>
      </c>
    </row>
    <row r="231" spans="2:11" ht="12.75" customHeight="1" x14ac:dyDescent="0.2">
      <c r="B231" s="1381">
        <v>2921</v>
      </c>
      <c r="C231" s="1382" t="s">
        <v>1607</v>
      </c>
      <c r="D231" s="1383"/>
      <c r="E231" s="1383"/>
      <c r="F231" s="1731">
        <f t="shared" ref="F231" si="191">+D231+E231</f>
        <v>0</v>
      </c>
      <c r="G231" s="1384"/>
      <c r="H231" s="1383"/>
      <c r="I231" s="1385">
        <f>+G231+H231+J231</f>
        <v>0</v>
      </c>
      <c r="J231" s="1383"/>
      <c r="K231" s="1386">
        <f t="shared" si="167"/>
        <v>0</v>
      </c>
    </row>
    <row r="232" spans="2:11" ht="22.5" customHeight="1" x14ac:dyDescent="0.2">
      <c r="B232" s="1393">
        <v>2930</v>
      </c>
      <c r="C232" s="1377" t="s">
        <v>1608</v>
      </c>
      <c r="D232" s="1378">
        <f t="shared" ref="D232:J232" si="192">D233</f>
        <v>0</v>
      </c>
      <c r="E232" s="1378">
        <f t="shared" si="192"/>
        <v>0</v>
      </c>
      <c r="F232" s="1378">
        <f t="shared" si="192"/>
        <v>0</v>
      </c>
      <c r="G232" s="1378">
        <f>G233</f>
        <v>0</v>
      </c>
      <c r="H232" s="1378">
        <f t="shared" si="192"/>
        <v>0</v>
      </c>
      <c r="I232" s="1378">
        <f t="shared" si="192"/>
        <v>0</v>
      </c>
      <c r="J232" s="1378">
        <f t="shared" si="192"/>
        <v>0</v>
      </c>
      <c r="K232" s="1379">
        <f t="shared" si="167"/>
        <v>0</v>
      </c>
    </row>
    <row r="233" spans="2:11" ht="21.75" customHeight="1" x14ac:dyDescent="0.2">
      <c r="B233" s="1394">
        <v>2931</v>
      </c>
      <c r="C233" s="1382" t="s">
        <v>1608</v>
      </c>
      <c r="D233" s="1383"/>
      <c r="E233" s="1383"/>
      <c r="F233" s="1731">
        <f t="shared" ref="F233" si="193">+D233+E233</f>
        <v>0</v>
      </c>
      <c r="G233" s="1384"/>
      <c r="H233" s="1383"/>
      <c r="I233" s="1385">
        <f>+G233+H233+J233</f>
        <v>0</v>
      </c>
      <c r="J233" s="1383"/>
      <c r="K233" s="1386">
        <f t="shared" si="167"/>
        <v>0</v>
      </c>
    </row>
    <row r="234" spans="2:11" ht="23.25" customHeight="1" x14ac:dyDescent="0.2">
      <c r="B234" s="1393">
        <v>2940</v>
      </c>
      <c r="C234" s="1377" t="s">
        <v>1609</v>
      </c>
      <c r="D234" s="1378">
        <f t="shared" ref="D234:J234" si="194">D235</f>
        <v>0</v>
      </c>
      <c r="E234" s="1378">
        <f t="shared" si="194"/>
        <v>0</v>
      </c>
      <c r="F234" s="1378">
        <f t="shared" si="194"/>
        <v>0</v>
      </c>
      <c r="G234" s="1378">
        <f>G235</f>
        <v>0</v>
      </c>
      <c r="H234" s="1378">
        <f t="shared" si="194"/>
        <v>0</v>
      </c>
      <c r="I234" s="1378">
        <f t="shared" si="194"/>
        <v>0</v>
      </c>
      <c r="J234" s="1378">
        <f t="shared" si="194"/>
        <v>0</v>
      </c>
      <c r="K234" s="1379">
        <f t="shared" si="167"/>
        <v>0</v>
      </c>
    </row>
    <row r="235" spans="2:11" ht="12.75" customHeight="1" x14ac:dyDescent="0.2">
      <c r="B235" s="1394">
        <v>2941</v>
      </c>
      <c r="C235" s="1382" t="s">
        <v>1610</v>
      </c>
      <c r="D235" s="1383"/>
      <c r="E235" s="1383"/>
      <c r="F235" s="1731">
        <f t="shared" ref="F235" si="195">+D235+E235</f>
        <v>0</v>
      </c>
      <c r="G235" s="1384"/>
      <c r="H235" s="1383"/>
      <c r="I235" s="1385">
        <f>+G235+H235+J235</f>
        <v>0</v>
      </c>
      <c r="J235" s="1383"/>
      <c r="K235" s="1386">
        <f t="shared" si="167"/>
        <v>0</v>
      </c>
    </row>
    <row r="236" spans="2:11" ht="22.5" customHeight="1" x14ac:dyDescent="0.2">
      <c r="B236" s="1393">
        <v>2950</v>
      </c>
      <c r="C236" s="1377" t="s">
        <v>1611</v>
      </c>
      <c r="D236" s="1378">
        <f t="shared" ref="D236:J236" si="196">D237</f>
        <v>0</v>
      </c>
      <c r="E236" s="1378">
        <f t="shared" si="196"/>
        <v>0</v>
      </c>
      <c r="F236" s="1378">
        <f t="shared" si="196"/>
        <v>0</v>
      </c>
      <c r="G236" s="1378">
        <f>G237</f>
        <v>0</v>
      </c>
      <c r="H236" s="1378">
        <f t="shared" si="196"/>
        <v>0</v>
      </c>
      <c r="I236" s="1378">
        <f t="shared" si="196"/>
        <v>0</v>
      </c>
      <c r="J236" s="1378">
        <f t="shared" si="196"/>
        <v>0</v>
      </c>
      <c r="K236" s="1379">
        <f t="shared" si="167"/>
        <v>0</v>
      </c>
    </row>
    <row r="237" spans="2:11" ht="21" customHeight="1" x14ac:dyDescent="0.2">
      <c r="B237" s="1394">
        <v>2951</v>
      </c>
      <c r="C237" s="1382" t="s">
        <v>1611</v>
      </c>
      <c r="D237" s="1383"/>
      <c r="E237" s="1383"/>
      <c r="F237" s="1731">
        <f t="shared" ref="F237" si="197">+D237+E237</f>
        <v>0</v>
      </c>
      <c r="G237" s="1384"/>
      <c r="H237" s="1383"/>
      <c r="I237" s="1385">
        <f>+G237+H237+J237</f>
        <v>0</v>
      </c>
      <c r="J237" s="1383"/>
      <c r="K237" s="1386">
        <f t="shared" si="167"/>
        <v>0</v>
      </c>
    </row>
    <row r="238" spans="2:11" ht="12.75" customHeight="1" x14ac:dyDescent="0.2">
      <c r="B238" s="1376">
        <v>2960</v>
      </c>
      <c r="C238" s="1377" t="s">
        <v>1612</v>
      </c>
      <c r="D238" s="1378">
        <f t="shared" ref="D238:J238" si="198">D239</f>
        <v>0</v>
      </c>
      <c r="E238" s="1378">
        <f t="shared" si="198"/>
        <v>0</v>
      </c>
      <c r="F238" s="1378">
        <f t="shared" si="198"/>
        <v>0</v>
      </c>
      <c r="G238" s="1378">
        <f>G239</f>
        <v>0</v>
      </c>
      <c r="H238" s="1378">
        <f t="shared" si="198"/>
        <v>0</v>
      </c>
      <c r="I238" s="1378">
        <f t="shared" si="198"/>
        <v>0</v>
      </c>
      <c r="J238" s="1378">
        <f t="shared" si="198"/>
        <v>0</v>
      </c>
      <c r="K238" s="1379">
        <f t="shared" si="167"/>
        <v>0</v>
      </c>
    </row>
    <row r="239" spans="2:11" ht="12.75" customHeight="1" x14ac:dyDescent="0.2">
      <c r="B239" s="1381">
        <v>2961</v>
      </c>
      <c r="C239" s="1382" t="s">
        <v>1612</v>
      </c>
      <c r="D239" s="1383"/>
      <c r="E239" s="1383"/>
      <c r="F239" s="1731">
        <f t="shared" ref="F239" si="199">+D239+E239</f>
        <v>0</v>
      </c>
      <c r="G239" s="1384"/>
      <c r="H239" s="1383"/>
      <c r="I239" s="1385">
        <f>+G239+H239+J239</f>
        <v>0</v>
      </c>
      <c r="J239" s="1383"/>
      <c r="K239" s="1386">
        <f t="shared" si="167"/>
        <v>0</v>
      </c>
    </row>
    <row r="240" spans="2:11" ht="12.75" customHeight="1" x14ac:dyDescent="0.2">
      <c r="B240" s="1376">
        <v>2970</v>
      </c>
      <c r="C240" s="1377" t="s">
        <v>1613</v>
      </c>
      <c r="D240" s="1378">
        <f>SUM(D241:D242)</f>
        <v>0</v>
      </c>
      <c r="E240" s="1378">
        <f t="shared" ref="E240:J240" si="200">SUM(E241:E242)</f>
        <v>0</v>
      </c>
      <c r="F240" s="1378">
        <f t="shared" si="200"/>
        <v>0</v>
      </c>
      <c r="G240" s="1378">
        <f>SUM(G241:G242)</f>
        <v>0</v>
      </c>
      <c r="H240" s="1378">
        <f t="shared" si="200"/>
        <v>0</v>
      </c>
      <c r="I240" s="1378">
        <f t="shared" si="200"/>
        <v>0</v>
      </c>
      <c r="J240" s="1378">
        <f t="shared" si="200"/>
        <v>0</v>
      </c>
      <c r="K240" s="1379">
        <f t="shared" si="167"/>
        <v>0</v>
      </c>
    </row>
    <row r="241" spans="2:11" ht="12.75" customHeight="1" x14ac:dyDescent="0.2">
      <c r="B241" s="1381">
        <v>2971</v>
      </c>
      <c r="C241" s="1382" t="s">
        <v>1614</v>
      </c>
      <c r="D241" s="1383"/>
      <c r="E241" s="1383"/>
      <c r="F241" s="1731">
        <f t="shared" ref="F241:F242" si="201">+D241+E241</f>
        <v>0</v>
      </c>
      <c r="G241" s="1384"/>
      <c r="H241" s="1383"/>
      <c r="I241" s="1385">
        <f t="shared" ref="I241:I242" si="202">+G241+H241+J241</f>
        <v>0</v>
      </c>
      <c r="J241" s="1383"/>
      <c r="K241" s="1386">
        <f t="shared" si="167"/>
        <v>0</v>
      </c>
    </row>
    <row r="242" spans="2:11" ht="12.75" customHeight="1" x14ac:dyDescent="0.2">
      <c r="B242" s="1381">
        <v>2972</v>
      </c>
      <c r="C242" s="1382" t="s">
        <v>1615</v>
      </c>
      <c r="D242" s="1383"/>
      <c r="E242" s="1383"/>
      <c r="F242" s="1731">
        <f t="shared" si="201"/>
        <v>0</v>
      </c>
      <c r="G242" s="1384"/>
      <c r="H242" s="1383"/>
      <c r="I242" s="1385">
        <f t="shared" si="202"/>
        <v>0</v>
      </c>
      <c r="J242" s="1383"/>
      <c r="K242" s="1386">
        <f t="shared" si="167"/>
        <v>0</v>
      </c>
    </row>
    <row r="243" spans="2:11" ht="12.75" customHeight="1" x14ac:dyDescent="0.2">
      <c r="B243" s="1376">
        <v>2980</v>
      </c>
      <c r="C243" s="1377" t="s">
        <v>1616</v>
      </c>
      <c r="D243" s="1378">
        <f t="shared" ref="D243:J243" si="203">D244</f>
        <v>0</v>
      </c>
      <c r="E243" s="1378">
        <f t="shared" si="203"/>
        <v>0</v>
      </c>
      <c r="F243" s="1378">
        <f t="shared" si="203"/>
        <v>0</v>
      </c>
      <c r="G243" s="1378">
        <f>G244</f>
        <v>0</v>
      </c>
      <c r="H243" s="1378">
        <f t="shared" si="203"/>
        <v>0</v>
      </c>
      <c r="I243" s="1378">
        <f t="shared" si="203"/>
        <v>0</v>
      </c>
      <c r="J243" s="1378">
        <f t="shared" si="203"/>
        <v>0</v>
      </c>
      <c r="K243" s="1379">
        <f t="shared" si="167"/>
        <v>0</v>
      </c>
    </row>
    <row r="244" spans="2:11" ht="12.75" customHeight="1" x14ac:dyDescent="0.2">
      <c r="B244" s="1381">
        <v>2981</v>
      </c>
      <c r="C244" s="1382" t="s">
        <v>1616</v>
      </c>
      <c r="D244" s="1383"/>
      <c r="E244" s="1383"/>
      <c r="F244" s="1731">
        <f t="shared" ref="F244" si="204">+D244+E244</f>
        <v>0</v>
      </c>
      <c r="G244" s="1384"/>
      <c r="H244" s="1383"/>
      <c r="I244" s="1385">
        <f>+G244+H244+J244</f>
        <v>0</v>
      </c>
      <c r="J244" s="1383"/>
      <c r="K244" s="1386">
        <f t="shared" si="167"/>
        <v>0</v>
      </c>
    </row>
    <row r="245" spans="2:11" ht="12.75" customHeight="1" x14ac:dyDescent="0.2">
      <c r="B245" s="1376">
        <v>2990</v>
      </c>
      <c r="C245" s="1377" t="s">
        <v>1617</v>
      </c>
      <c r="D245" s="1378">
        <f t="shared" ref="D245:J245" si="205">D246+D247</f>
        <v>0</v>
      </c>
      <c r="E245" s="1378">
        <f t="shared" si="205"/>
        <v>0</v>
      </c>
      <c r="F245" s="1378">
        <f t="shared" si="205"/>
        <v>0</v>
      </c>
      <c r="G245" s="1378">
        <f>G246+G247</f>
        <v>0</v>
      </c>
      <c r="H245" s="1378">
        <f t="shared" si="205"/>
        <v>0</v>
      </c>
      <c r="I245" s="1378">
        <f t="shared" si="205"/>
        <v>0</v>
      </c>
      <c r="J245" s="1378">
        <f t="shared" si="205"/>
        <v>0</v>
      </c>
      <c r="K245" s="1379">
        <f t="shared" si="167"/>
        <v>0</v>
      </c>
    </row>
    <row r="246" spans="2:11" x14ac:dyDescent="0.2">
      <c r="B246" s="1381">
        <v>2991</v>
      </c>
      <c r="C246" s="1382" t="s">
        <v>1618</v>
      </c>
      <c r="D246" s="1383"/>
      <c r="E246" s="1383"/>
      <c r="F246" s="1731">
        <f t="shared" ref="F246:F247" si="206">+D246+E246</f>
        <v>0</v>
      </c>
      <c r="G246" s="1384"/>
      <c r="H246" s="1383"/>
      <c r="I246" s="1385">
        <f t="shared" ref="I246:I247" si="207">+G246+H246+J246</f>
        <v>0</v>
      </c>
      <c r="J246" s="1383"/>
      <c r="K246" s="1386">
        <f t="shared" si="167"/>
        <v>0</v>
      </c>
    </row>
    <row r="247" spans="2:11" x14ac:dyDescent="0.2">
      <c r="B247" s="1381">
        <v>2992</v>
      </c>
      <c r="C247" s="1382" t="s">
        <v>1619</v>
      </c>
      <c r="D247" s="1383"/>
      <c r="E247" s="1383"/>
      <c r="F247" s="1731">
        <f t="shared" si="206"/>
        <v>0</v>
      </c>
      <c r="G247" s="1384"/>
      <c r="H247" s="1383"/>
      <c r="I247" s="1385">
        <f t="shared" si="207"/>
        <v>0</v>
      </c>
      <c r="J247" s="1383"/>
      <c r="K247" s="1386">
        <f t="shared" si="167"/>
        <v>0</v>
      </c>
    </row>
    <row r="248" spans="2:11" ht="12.75" customHeight="1" x14ac:dyDescent="0.2">
      <c r="B248" s="1376" t="s">
        <v>1528</v>
      </c>
      <c r="C248" s="1399"/>
      <c r="D248" s="1378">
        <f t="shared" ref="D248:J248" si="208">+D121+D140+D148+D167+D189+D204+D209+D220+D227</f>
        <v>0</v>
      </c>
      <c r="E248" s="1378">
        <f t="shared" si="208"/>
        <v>0</v>
      </c>
      <c r="F248" s="1378">
        <f>+F121+F140+F148+F167+F189+F204+F209+F220+F227</f>
        <v>0</v>
      </c>
      <c r="G248" s="1378">
        <f>+G121+G140+G148+G167+G189+G204+G209+G220+G227</f>
        <v>0</v>
      </c>
      <c r="H248" s="1378">
        <f t="shared" si="208"/>
        <v>0</v>
      </c>
      <c r="I248" s="1378">
        <f>+I121+I140+I148+I167+I189+I204+I209+I220+I227</f>
        <v>0</v>
      </c>
      <c r="J248" s="1378">
        <f t="shared" si="208"/>
        <v>0</v>
      </c>
      <c r="K248" s="1379">
        <f t="shared" si="167"/>
        <v>0</v>
      </c>
    </row>
    <row r="249" spans="2:11" s="1371" customFormat="1" x14ac:dyDescent="0.2">
      <c r="B249" s="1400">
        <v>3000</v>
      </c>
      <c r="C249" s="1401" t="s">
        <v>229</v>
      </c>
      <c r="D249" s="1402">
        <f>+D250+D273+D292+D313+D332+D353+D370+D393+D405</f>
        <v>0</v>
      </c>
      <c r="E249" s="1402">
        <f t="shared" ref="E249:J249" si="209">+E250+E273+E292+E313+E332+E353+E370+E393+E405</f>
        <v>0</v>
      </c>
      <c r="F249" s="1378">
        <f>+F250+F273+F292+F313+F332+F353+F370+F393+F405</f>
        <v>0</v>
      </c>
      <c r="G249" s="1402">
        <f>+G250+G273+G292+G313+G332+G353+G370+G393+G405</f>
        <v>0</v>
      </c>
      <c r="H249" s="1402">
        <f t="shared" si="209"/>
        <v>0</v>
      </c>
      <c r="I249" s="1402">
        <f>+I250+I273+I292+I313+I332+I353+I370+I393+I405</f>
        <v>0</v>
      </c>
      <c r="J249" s="1402">
        <f t="shared" si="209"/>
        <v>0</v>
      </c>
      <c r="K249" s="1403">
        <f t="shared" si="167"/>
        <v>0</v>
      </c>
    </row>
    <row r="250" spans="2:11" s="1371" customFormat="1" x14ac:dyDescent="0.2">
      <c r="B250" s="1372">
        <v>3100</v>
      </c>
      <c r="C250" s="1408" t="s">
        <v>1620</v>
      </c>
      <c r="D250" s="1374">
        <f t="shared" ref="D250:J250" si="210">D251+D254+D256+D259+D261+D263+D266+D268+D270</f>
        <v>0</v>
      </c>
      <c r="E250" s="1374">
        <f t="shared" si="210"/>
        <v>0</v>
      </c>
      <c r="F250" s="1374">
        <f>F251+F254+F256+F259+F261+F263+F266+F268+F270</f>
        <v>0</v>
      </c>
      <c r="G250" s="1374">
        <f>G251+G254+G256+G259+G261+G263+G266+G268+G270</f>
        <v>0</v>
      </c>
      <c r="H250" s="1374">
        <f t="shared" si="210"/>
        <v>0</v>
      </c>
      <c r="I250" s="1374">
        <f>I251+I254+I256+I259+I261+I263+I266+I268+I270</f>
        <v>0</v>
      </c>
      <c r="J250" s="1374">
        <f t="shared" si="210"/>
        <v>0</v>
      </c>
      <c r="K250" s="1375">
        <f t="shared" si="167"/>
        <v>0</v>
      </c>
    </row>
    <row r="251" spans="2:11" x14ac:dyDescent="0.2">
      <c r="B251" s="1376">
        <v>3110</v>
      </c>
      <c r="C251" s="1406" t="s">
        <v>1621</v>
      </c>
      <c r="D251" s="1378">
        <f t="shared" ref="D251:J251" si="211">D252+D253</f>
        <v>0</v>
      </c>
      <c r="E251" s="1378">
        <f t="shared" si="211"/>
        <v>0</v>
      </c>
      <c r="F251" s="1378">
        <f t="shared" si="211"/>
        <v>0</v>
      </c>
      <c r="G251" s="1378">
        <f>G252+G253</f>
        <v>0</v>
      </c>
      <c r="H251" s="1378">
        <f t="shared" si="211"/>
        <v>0</v>
      </c>
      <c r="I251" s="1378">
        <f t="shared" si="211"/>
        <v>0</v>
      </c>
      <c r="J251" s="1378">
        <f t="shared" si="211"/>
        <v>0</v>
      </c>
      <c r="K251" s="1379">
        <f t="shared" si="167"/>
        <v>0</v>
      </c>
    </row>
    <row r="252" spans="2:11" ht="12.75" customHeight="1" x14ac:dyDescent="0.2">
      <c r="B252" s="1381">
        <v>3111</v>
      </c>
      <c r="C252" s="1382" t="s">
        <v>1622</v>
      </c>
      <c r="D252" s="1383"/>
      <c r="E252" s="1383"/>
      <c r="F252" s="1731">
        <f t="shared" ref="F252:F253" si="212">+D252+E252</f>
        <v>0</v>
      </c>
      <c r="G252" s="1384"/>
      <c r="H252" s="1383"/>
      <c r="I252" s="1385">
        <f t="shared" ref="I252:I253" si="213">+G252+H252+J252</f>
        <v>0</v>
      </c>
      <c r="J252" s="1383"/>
      <c r="K252" s="1386">
        <f t="shared" si="167"/>
        <v>0</v>
      </c>
    </row>
    <row r="253" spans="2:11" ht="12.75" customHeight="1" x14ac:dyDescent="0.2">
      <c r="B253" s="1381">
        <v>3112</v>
      </c>
      <c r="C253" s="1382" t="s">
        <v>1623</v>
      </c>
      <c r="D253" s="1383"/>
      <c r="E253" s="1383"/>
      <c r="F253" s="1731">
        <f t="shared" si="212"/>
        <v>0</v>
      </c>
      <c r="G253" s="1384"/>
      <c r="H253" s="1383"/>
      <c r="I253" s="1385">
        <f t="shared" si="213"/>
        <v>0</v>
      </c>
      <c r="J253" s="1383"/>
      <c r="K253" s="1386">
        <f t="shared" si="167"/>
        <v>0</v>
      </c>
    </row>
    <row r="254" spans="2:11" x14ac:dyDescent="0.2">
      <c r="B254" s="1376">
        <v>3120</v>
      </c>
      <c r="C254" s="1377" t="s">
        <v>1624</v>
      </c>
      <c r="D254" s="1378">
        <f t="shared" ref="D254:J254" si="214">D255</f>
        <v>0</v>
      </c>
      <c r="E254" s="1378">
        <f t="shared" si="214"/>
        <v>0</v>
      </c>
      <c r="F254" s="1378">
        <f t="shared" si="214"/>
        <v>0</v>
      </c>
      <c r="G254" s="1378">
        <f>G255</f>
        <v>0</v>
      </c>
      <c r="H254" s="1378">
        <f t="shared" si="214"/>
        <v>0</v>
      </c>
      <c r="I254" s="1378">
        <f t="shared" si="214"/>
        <v>0</v>
      </c>
      <c r="J254" s="1378">
        <f t="shared" si="214"/>
        <v>0</v>
      </c>
      <c r="K254" s="1379">
        <f t="shared" si="167"/>
        <v>0</v>
      </c>
    </row>
    <row r="255" spans="2:11" x14ac:dyDescent="0.2">
      <c r="B255" s="1381">
        <v>3121</v>
      </c>
      <c r="C255" s="1382" t="s">
        <v>1624</v>
      </c>
      <c r="D255" s="1383"/>
      <c r="E255" s="1383"/>
      <c r="F255" s="1731">
        <f t="shared" ref="F255" si="215">+D255+E255</f>
        <v>0</v>
      </c>
      <c r="G255" s="1384"/>
      <c r="H255" s="1383"/>
      <c r="I255" s="1385">
        <f>+G255+H255+J255</f>
        <v>0</v>
      </c>
      <c r="J255" s="1383"/>
      <c r="K255" s="1386">
        <f t="shared" si="167"/>
        <v>0</v>
      </c>
    </row>
    <row r="256" spans="2:11" x14ac:dyDescent="0.2">
      <c r="B256" s="1376">
        <v>3130</v>
      </c>
      <c r="C256" s="1377" t="s">
        <v>1625</v>
      </c>
      <c r="D256" s="1378">
        <f t="shared" ref="D256:J256" si="216">D257+D258</f>
        <v>0</v>
      </c>
      <c r="E256" s="1378">
        <f t="shared" si="216"/>
        <v>0</v>
      </c>
      <c r="F256" s="1378">
        <f t="shared" si="216"/>
        <v>0</v>
      </c>
      <c r="G256" s="1378">
        <f>G257+G258</f>
        <v>0</v>
      </c>
      <c r="H256" s="1378">
        <f t="shared" si="216"/>
        <v>0</v>
      </c>
      <c r="I256" s="1378">
        <f t="shared" si="216"/>
        <v>0</v>
      </c>
      <c r="J256" s="1378">
        <f t="shared" si="216"/>
        <v>0</v>
      </c>
      <c r="K256" s="1379">
        <f t="shared" si="167"/>
        <v>0</v>
      </c>
    </row>
    <row r="257" spans="2:11" x14ac:dyDescent="0.2">
      <c r="B257" s="1381">
        <v>3131</v>
      </c>
      <c r="C257" s="1382" t="s">
        <v>1626</v>
      </c>
      <c r="D257" s="1383"/>
      <c r="E257" s="1383"/>
      <c r="F257" s="1731">
        <f t="shared" ref="F257:F258" si="217">+D257+E257</f>
        <v>0</v>
      </c>
      <c r="G257" s="1384"/>
      <c r="H257" s="1383"/>
      <c r="I257" s="1385">
        <f t="shared" ref="I257:I258" si="218">+G257+H257+J257</f>
        <v>0</v>
      </c>
      <c r="J257" s="1383"/>
      <c r="K257" s="1386">
        <f t="shared" si="167"/>
        <v>0</v>
      </c>
    </row>
    <row r="258" spans="2:11" ht="12.75" customHeight="1" x14ac:dyDescent="0.2">
      <c r="B258" s="1381">
        <v>3132</v>
      </c>
      <c r="C258" s="1382" t="s">
        <v>1627</v>
      </c>
      <c r="D258" s="1383"/>
      <c r="E258" s="1383"/>
      <c r="F258" s="1731">
        <f t="shared" si="217"/>
        <v>0</v>
      </c>
      <c r="G258" s="1384"/>
      <c r="H258" s="1383"/>
      <c r="I258" s="1385">
        <f t="shared" si="218"/>
        <v>0</v>
      </c>
      <c r="J258" s="1383"/>
      <c r="K258" s="1386">
        <f t="shared" si="167"/>
        <v>0</v>
      </c>
    </row>
    <row r="259" spans="2:11" ht="12.75" customHeight="1" x14ac:dyDescent="0.2">
      <c r="B259" s="1376">
        <v>3140</v>
      </c>
      <c r="C259" s="1377" t="s">
        <v>1628</v>
      </c>
      <c r="D259" s="1378">
        <f t="shared" ref="D259:J259" si="219">D260</f>
        <v>0</v>
      </c>
      <c r="E259" s="1378">
        <f t="shared" si="219"/>
        <v>0</v>
      </c>
      <c r="F259" s="1378">
        <f t="shared" si="219"/>
        <v>0</v>
      </c>
      <c r="G259" s="1378">
        <f>G260</f>
        <v>0</v>
      </c>
      <c r="H259" s="1378">
        <f t="shared" si="219"/>
        <v>0</v>
      </c>
      <c r="I259" s="1378">
        <f t="shared" si="219"/>
        <v>0</v>
      </c>
      <c r="J259" s="1378">
        <f t="shared" si="219"/>
        <v>0</v>
      </c>
      <c r="K259" s="1379">
        <f t="shared" si="167"/>
        <v>0</v>
      </c>
    </row>
    <row r="260" spans="2:11" ht="12.75" customHeight="1" x14ac:dyDescent="0.2">
      <c r="B260" s="1381">
        <v>3141</v>
      </c>
      <c r="C260" s="1382" t="s">
        <v>1629</v>
      </c>
      <c r="D260" s="1383"/>
      <c r="E260" s="1383"/>
      <c r="F260" s="1731">
        <f t="shared" ref="F260" si="220">+D260+E260</f>
        <v>0</v>
      </c>
      <c r="G260" s="1384"/>
      <c r="H260" s="1383"/>
      <c r="I260" s="1385">
        <f>+G260+H260+J260</f>
        <v>0</v>
      </c>
      <c r="J260" s="1383"/>
      <c r="K260" s="1386">
        <f t="shared" si="167"/>
        <v>0</v>
      </c>
    </row>
    <row r="261" spans="2:11" x14ac:dyDescent="0.2">
      <c r="B261" s="1376">
        <v>3150</v>
      </c>
      <c r="C261" s="1377" t="s">
        <v>1630</v>
      </c>
      <c r="D261" s="1378">
        <f t="shared" ref="D261:J261" si="221">D262</f>
        <v>0</v>
      </c>
      <c r="E261" s="1378">
        <f t="shared" si="221"/>
        <v>0</v>
      </c>
      <c r="F261" s="1378">
        <f t="shared" si="221"/>
        <v>0</v>
      </c>
      <c r="G261" s="1378">
        <f>G262</f>
        <v>0</v>
      </c>
      <c r="H261" s="1378">
        <f t="shared" si="221"/>
        <v>0</v>
      </c>
      <c r="I261" s="1378">
        <f t="shared" si="221"/>
        <v>0</v>
      </c>
      <c r="J261" s="1378">
        <f t="shared" si="221"/>
        <v>0</v>
      </c>
      <c r="K261" s="1379">
        <f t="shared" si="167"/>
        <v>0</v>
      </c>
    </row>
    <row r="262" spans="2:11" ht="12.75" customHeight="1" x14ac:dyDescent="0.2">
      <c r="B262" s="1381">
        <v>3151</v>
      </c>
      <c r="C262" s="1382" t="s">
        <v>1631</v>
      </c>
      <c r="D262" s="1383"/>
      <c r="E262" s="1383"/>
      <c r="F262" s="1731">
        <f t="shared" ref="F262" si="222">+D262+E262</f>
        <v>0</v>
      </c>
      <c r="G262" s="1384"/>
      <c r="H262" s="1383"/>
      <c r="I262" s="1385">
        <f>+G262+H262+J262</f>
        <v>0</v>
      </c>
      <c r="J262" s="1383"/>
      <c r="K262" s="1386">
        <f t="shared" si="167"/>
        <v>0</v>
      </c>
    </row>
    <row r="263" spans="2:11" ht="12.75" customHeight="1" x14ac:dyDescent="0.2">
      <c r="B263" s="1376">
        <v>3160</v>
      </c>
      <c r="C263" s="1377" t="s">
        <v>1632</v>
      </c>
      <c r="D263" s="1378">
        <f t="shared" ref="D263:J263" si="223">D264+D265</f>
        <v>0</v>
      </c>
      <c r="E263" s="1378">
        <f t="shared" si="223"/>
        <v>0</v>
      </c>
      <c r="F263" s="1378">
        <f t="shared" si="223"/>
        <v>0</v>
      </c>
      <c r="G263" s="1378">
        <f>G264+G265</f>
        <v>0</v>
      </c>
      <c r="H263" s="1378">
        <f t="shared" si="223"/>
        <v>0</v>
      </c>
      <c r="I263" s="1378">
        <f t="shared" si="223"/>
        <v>0</v>
      </c>
      <c r="J263" s="1378">
        <f t="shared" si="223"/>
        <v>0</v>
      </c>
      <c r="K263" s="1379">
        <f t="shared" si="167"/>
        <v>0</v>
      </c>
    </row>
    <row r="264" spans="2:11" ht="12.75" customHeight="1" x14ac:dyDescent="0.2">
      <c r="B264" s="1381">
        <v>3161</v>
      </c>
      <c r="C264" s="1382" t="s">
        <v>1633</v>
      </c>
      <c r="D264" s="1383"/>
      <c r="E264" s="1383"/>
      <c r="F264" s="1731">
        <f t="shared" ref="F264:F265" si="224">+D264+E264</f>
        <v>0</v>
      </c>
      <c r="G264" s="1384"/>
      <c r="H264" s="1383"/>
      <c r="I264" s="1385">
        <f t="shared" ref="I264:I265" si="225">+G264+H264+J264</f>
        <v>0</v>
      </c>
      <c r="J264" s="1383"/>
      <c r="K264" s="1386">
        <f t="shared" si="167"/>
        <v>0</v>
      </c>
    </row>
    <row r="265" spans="2:11" ht="12.75" customHeight="1" x14ac:dyDescent="0.2">
      <c r="B265" s="1381">
        <v>3162</v>
      </c>
      <c r="C265" s="1382" t="s">
        <v>1634</v>
      </c>
      <c r="D265" s="1383"/>
      <c r="E265" s="1383"/>
      <c r="F265" s="1731">
        <f t="shared" si="224"/>
        <v>0</v>
      </c>
      <c r="G265" s="1384"/>
      <c r="H265" s="1383"/>
      <c r="I265" s="1385">
        <f t="shared" si="225"/>
        <v>0</v>
      </c>
      <c r="J265" s="1383"/>
      <c r="K265" s="1386">
        <f t="shared" si="167"/>
        <v>0</v>
      </c>
    </row>
    <row r="266" spans="2:11" ht="12.75" customHeight="1" x14ac:dyDescent="0.2">
      <c r="B266" s="1376">
        <v>3170</v>
      </c>
      <c r="C266" s="1377" t="s">
        <v>1635</v>
      </c>
      <c r="D266" s="1378">
        <f t="shared" ref="D266:J266" si="226">D267</f>
        <v>0</v>
      </c>
      <c r="E266" s="1378">
        <f t="shared" si="226"/>
        <v>0</v>
      </c>
      <c r="F266" s="1378">
        <f t="shared" si="226"/>
        <v>0</v>
      </c>
      <c r="G266" s="1378">
        <f>G267</f>
        <v>0</v>
      </c>
      <c r="H266" s="1378">
        <f t="shared" si="226"/>
        <v>0</v>
      </c>
      <c r="I266" s="1378">
        <f t="shared" si="226"/>
        <v>0</v>
      </c>
      <c r="J266" s="1378">
        <f t="shared" si="226"/>
        <v>0</v>
      </c>
      <c r="K266" s="1379">
        <f t="shared" si="167"/>
        <v>0</v>
      </c>
    </row>
    <row r="267" spans="2:11" ht="12.75" customHeight="1" x14ac:dyDescent="0.2">
      <c r="B267" s="1381">
        <v>3171</v>
      </c>
      <c r="C267" s="1382" t="s">
        <v>1636</v>
      </c>
      <c r="D267" s="1383"/>
      <c r="E267" s="1383"/>
      <c r="F267" s="1731">
        <f t="shared" ref="F267" si="227">+D267+E267</f>
        <v>0</v>
      </c>
      <c r="G267" s="1384"/>
      <c r="H267" s="1383"/>
      <c r="I267" s="1385">
        <f>+G267+H267+J267</f>
        <v>0</v>
      </c>
      <c r="J267" s="1383"/>
      <c r="K267" s="1386">
        <f t="shared" si="167"/>
        <v>0</v>
      </c>
    </row>
    <row r="268" spans="2:11" ht="12.75" customHeight="1" x14ac:dyDescent="0.2">
      <c r="B268" s="1376">
        <v>3180</v>
      </c>
      <c r="C268" s="1377" t="s">
        <v>1637</v>
      </c>
      <c r="D268" s="1378">
        <f t="shared" ref="D268:J268" si="228">D269</f>
        <v>0</v>
      </c>
      <c r="E268" s="1378">
        <f t="shared" si="228"/>
        <v>0</v>
      </c>
      <c r="F268" s="1378">
        <f t="shared" si="228"/>
        <v>0</v>
      </c>
      <c r="G268" s="1378">
        <f>G269</f>
        <v>0</v>
      </c>
      <c r="H268" s="1378">
        <f t="shared" si="228"/>
        <v>0</v>
      </c>
      <c r="I268" s="1378">
        <f t="shared" si="228"/>
        <v>0</v>
      </c>
      <c r="J268" s="1378">
        <f t="shared" si="228"/>
        <v>0</v>
      </c>
      <c r="K268" s="1379">
        <f t="shared" si="167"/>
        <v>0</v>
      </c>
    </row>
    <row r="269" spans="2:11" ht="12.75" customHeight="1" x14ac:dyDescent="0.2">
      <c r="B269" s="1381">
        <v>3181</v>
      </c>
      <c r="C269" s="1382" t="s">
        <v>1638</v>
      </c>
      <c r="D269" s="1383"/>
      <c r="E269" s="1383"/>
      <c r="F269" s="1731">
        <f t="shared" ref="F269" si="229">+D269+E269</f>
        <v>0</v>
      </c>
      <c r="G269" s="1384"/>
      <c r="H269" s="1383"/>
      <c r="I269" s="1385">
        <f>+G269+H269+J269</f>
        <v>0</v>
      </c>
      <c r="J269" s="1383"/>
      <c r="K269" s="1386">
        <f t="shared" si="167"/>
        <v>0</v>
      </c>
    </row>
    <row r="270" spans="2:11" ht="12.75" customHeight="1" x14ac:dyDescent="0.2">
      <c r="B270" s="1376">
        <v>3190</v>
      </c>
      <c r="C270" s="1377" t="s">
        <v>1639</v>
      </c>
      <c r="D270" s="1378">
        <f>SUM(D271:D272)</f>
        <v>0</v>
      </c>
      <c r="E270" s="1378">
        <f t="shared" ref="E270:J270" si="230">SUM(E271:E272)</f>
        <v>0</v>
      </c>
      <c r="F270" s="1378">
        <f t="shared" si="230"/>
        <v>0</v>
      </c>
      <c r="G270" s="1378">
        <f>SUM(G271:G272)</f>
        <v>0</v>
      </c>
      <c r="H270" s="1378">
        <f t="shared" si="230"/>
        <v>0</v>
      </c>
      <c r="I270" s="1378">
        <f t="shared" si="230"/>
        <v>0</v>
      </c>
      <c r="J270" s="1378">
        <f t="shared" si="230"/>
        <v>0</v>
      </c>
      <c r="K270" s="1379">
        <f t="shared" si="167"/>
        <v>0</v>
      </c>
    </row>
    <row r="271" spans="2:11" ht="12.75" customHeight="1" x14ac:dyDescent="0.2">
      <c r="B271" s="1381">
        <v>3191</v>
      </c>
      <c r="C271" s="1382" t="s">
        <v>1640</v>
      </c>
      <c r="D271" s="1383"/>
      <c r="E271" s="1383"/>
      <c r="F271" s="1731">
        <f t="shared" ref="F271:F272" si="231">+D271+E271</f>
        <v>0</v>
      </c>
      <c r="G271" s="1384"/>
      <c r="H271" s="1383"/>
      <c r="I271" s="1385">
        <f t="shared" ref="I271:I272" si="232">+G271+H271+J271</f>
        <v>0</v>
      </c>
      <c r="J271" s="1383"/>
      <c r="K271" s="1386">
        <f t="shared" ref="K271:K334" si="233">F271-I271</f>
        <v>0</v>
      </c>
    </row>
    <row r="272" spans="2:11" ht="12.75" customHeight="1" x14ac:dyDescent="0.2">
      <c r="B272" s="1381">
        <v>3192</v>
      </c>
      <c r="C272" s="1382" t="s">
        <v>1641</v>
      </c>
      <c r="D272" s="1383"/>
      <c r="E272" s="1383"/>
      <c r="F272" s="1731">
        <f t="shared" si="231"/>
        <v>0</v>
      </c>
      <c r="G272" s="1384"/>
      <c r="H272" s="1383"/>
      <c r="I272" s="1385">
        <f t="shared" si="232"/>
        <v>0</v>
      </c>
      <c r="J272" s="1383"/>
      <c r="K272" s="1386">
        <f t="shared" si="233"/>
        <v>0</v>
      </c>
    </row>
    <row r="273" spans="2:11" s="1371" customFormat="1" x14ac:dyDescent="0.2">
      <c r="B273" s="1372">
        <v>3200</v>
      </c>
      <c r="C273" s="1397" t="s">
        <v>1642</v>
      </c>
      <c r="D273" s="1374">
        <f>D274+D276+D278+D280+D282+D284+D286+D288+D290</f>
        <v>0</v>
      </c>
      <c r="E273" s="1374">
        <f t="shared" ref="E273:J273" si="234">E274+E276+E278+E280+E282+E284+E286+E288+E290</f>
        <v>0</v>
      </c>
      <c r="F273" s="1374">
        <f t="shared" si="234"/>
        <v>0</v>
      </c>
      <c r="G273" s="1374">
        <f>G274+G276+G278+G280+G282+G284+G286+G288+G290</f>
        <v>0</v>
      </c>
      <c r="H273" s="1374">
        <f t="shared" si="234"/>
        <v>0</v>
      </c>
      <c r="I273" s="1374">
        <f t="shared" si="234"/>
        <v>0</v>
      </c>
      <c r="J273" s="1374">
        <f t="shared" si="234"/>
        <v>0</v>
      </c>
      <c r="K273" s="1375">
        <f t="shared" si="233"/>
        <v>0</v>
      </c>
    </row>
    <row r="274" spans="2:11" ht="12.75" customHeight="1" x14ac:dyDescent="0.2">
      <c r="B274" s="1376">
        <v>3210</v>
      </c>
      <c r="C274" s="1377" t="s">
        <v>1643</v>
      </c>
      <c r="D274" s="1378">
        <f t="shared" ref="D274:J274" si="235">D275</f>
        <v>0</v>
      </c>
      <c r="E274" s="1378">
        <f t="shared" si="235"/>
        <v>0</v>
      </c>
      <c r="F274" s="1378">
        <f t="shared" si="235"/>
        <v>0</v>
      </c>
      <c r="G274" s="1378">
        <f>G275</f>
        <v>0</v>
      </c>
      <c r="H274" s="1378">
        <f t="shared" si="235"/>
        <v>0</v>
      </c>
      <c r="I274" s="1378">
        <f t="shared" si="235"/>
        <v>0</v>
      </c>
      <c r="J274" s="1378">
        <f t="shared" si="235"/>
        <v>0</v>
      </c>
      <c r="K274" s="1379">
        <f t="shared" si="233"/>
        <v>0</v>
      </c>
    </row>
    <row r="275" spans="2:11" ht="12.75" customHeight="1" x14ac:dyDescent="0.2">
      <c r="B275" s="1381">
        <v>3211</v>
      </c>
      <c r="C275" s="1382" t="s">
        <v>1643</v>
      </c>
      <c r="D275" s="1383"/>
      <c r="E275" s="1383"/>
      <c r="F275" s="1731">
        <f t="shared" ref="F275" si="236">+D275+E275</f>
        <v>0</v>
      </c>
      <c r="G275" s="1384"/>
      <c r="H275" s="1383"/>
      <c r="I275" s="1385">
        <f>+G275+H275+J275</f>
        <v>0</v>
      </c>
      <c r="J275" s="1383"/>
      <c r="K275" s="1386">
        <f t="shared" si="233"/>
        <v>0</v>
      </c>
    </row>
    <row r="276" spans="2:11" ht="12.75" customHeight="1" x14ac:dyDescent="0.2">
      <c r="B276" s="1376">
        <v>3220</v>
      </c>
      <c r="C276" s="1377" t="s">
        <v>1644</v>
      </c>
      <c r="D276" s="1378">
        <f t="shared" ref="D276:J276" si="237">D277</f>
        <v>0</v>
      </c>
      <c r="E276" s="1378">
        <f t="shared" si="237"/>
        <v>0</v>
      </c>
      <c r="F276" s="1378">
        <f t="shared" si="237"/>
        <v>0</v>
      </c>
      <c r="G276" s="1378">
        <f>G277</f>
        <v>0</v>
      </c>
      <c r="H276" s="1378">
        <f t="shared" si="237"/>
        <v>0</v>
      </c>
      <c r="I276" s="1378">
        <f t="shared" si="237"/>
        <v>0</v>
      </c>
      <c r="J276" s="1378">
        <f t="shared" si="237"/>
        <v>0</v>
      </c>
      <c r="K276" s="1379">
        <f t="shared" si="233"/>
        <v>0</v>
      </c>
    </row>
    <row r="277" spans="2:11" ht="12.75" customHeight="1" x14ac:dyDescent="0.2">
      <c r="B277" s="1381">
        <v>3221</v>
      </c>
      <c r="C277" s="1382" t="s">
        <v>1645</v>
      </c>
      <c r="D277" s="1383"/>
      <c r="E277" s="1383"/>
      <c r="F277" s="1731">
        <f t="shared" ref="F277" si="238">+D277+E277</f>
        <v>0</v>
      </c>
      <c r="G277" s="1384"/>
      <c r="H277" s="1383"/>
      <c r="I277" s="1385">
        <f>+G277+H277+J277</f>
        <v>0</v>
      </c>
      <c r="J277" s="1383"/>
      <c r="K277" s="1386">
        <f t="shared" si="233"/>
        <v>0</v>
      </c>
    </row>
    <row r="278" spans="2:11" ht="24" customHeight="1" x14ac:dyDescent="0.2">
      <c r="B278" s="1376">
        <v>3230</v>
      </c>
      <c r="C278" s="1377" t="s">
        <v>1646</v>
      </c>
      <c r="D278" s="1378">
        <f t="shared" ref="D278:J278" si="239">D279</f>
        <v>0</v>
      </c>
      <c r="E278" s="1378">
        <f t="shared" si="239"/>
        <v>0</v>
      </c>
      <c r="F278" s="1378">
        <f t="shared" si="239"/>
        <v>0</v>
      </c>
      <c r="G278" s="1378">
        <f>G279</f>
        <v>0</v>
      </c>
      <c r="H278" s="1378">
        <f t="shared" si="239"/>
        <v>0</v>
      </c>
      <c r="I278" s="1378">
        <f t="shared" si="239"/>
        <v>0</v>
      </c>
      <c r="J278" s="1378">
        <f t="shared" si="239"/>
        <v>0</v>
      </c>
      <c r="K278" s="1379">
        <f t="shared" si="233"/>
        <v>0</v>
      </c>
    </row>
    <row r="279" spans="2:11" ht="12.75" customHeight="1" x14ac:dyDescent="0.2">
      <c r="B279" s="1381">
        <v>3231</v>
      </c>
      <c r="C279" s="1382" t="s">
        <v>1647</v>
      </c>
      <c r="D279" s="1383"/>
      <c r="E279" s="1383"/>
      <c r="F279" s="1731">
        <f t="shared" ref="F279" si="240">+D279+E279</f>
        <v>0</v>
      </c>
      <c r="G279" s="1384"/>
      <c r="H279" s="1383"/>
      <c r="I279" s="1385">
        <f>+G279+H279+J279</f>
        <v>0</v>
      </c>
      <c r="J279" s="1383"/>
      <c r="K279" s="1386">
        <f t="shared" si="233"/>
        <v>0</v>
      </c>
    </row>
    <row r="280" spans="2:11" ht="12.75" customHeight="1" x14ac:dyDescent="0.2">
      <c r="B280" s="1376">
        <v>3240</v>
      </c>
      <c r="C280" s="1377" t="s">
        <v>1648</v>
      </c>
      <c r="D280" s="1378">
        <f t="shared" ref="D280:J280" si="241">D281</f>
        <v>0</v>
      </c>
      <c r="E280" s="1378">
        <f t="shared" si="241"/>
        <v>0</v>
      </c>
      <c r="F280" s="1378">
        <f t="shared" si="241"/>
        <v>0</v>
      </c>
      <c r="G280" s="1378">
        <f>G281</f>
        <v>0</v>
      </c>
      <c r="H280" s="1378">
        <f t="shared" si="241"/>
        <v>0</v>
      </c>
      <c r="I280" s="1378">
        <f t="shared" si="241"/>
        <v>0</v>
      </c>
      <c r="J280" s="1378">
        <f t="shared" si="241"/>
        <v>0</v>
      </c>
      <c r="K280" s="1379">
        <f t="shared" si="233"/>
        <v>0</v>
      </c>
    </row>
    <row r="281" spans="2:11" ht="12.75" customHeight="1" x14ac:dyDescent="0.2">
      <c r="B281" s="1381">
        <v>3241</v>
      </c>
      <c r="C281" s="1382" t="s">
        <v>1648</v>
      </c>
      <c r="D281" s="1383"/>
      <c r="E281" s="1383"/>
      <c r="F281" s="1731">
        <f t="shared" ref="F281" si="242">+D281+E281</f>
        <v>0</v>
      </c>
      <c r="G281" s="1384"/>
      <c r="H281" s="1383"/>
      <c r="I281" s="1385">
        <f>+G281+H281+J281</f>
        <v>0</v>
      </c>
      <c r="J281" s="1383"/>
      <c r="K281" s="1386">
        <f t="shared" si="233"/>
        <v>0</v>
      </c>
    </row>
    <row r="282" spans="2:11" ht="12.75" customHeight="1" x14ac:dyDescent="0.2">
      <c r="B282" s="1376">
        <v>3250</v>
      </c>
      <c r="C282" s="1377" t="s">
        <v>1649</v>
      </c>
      <c r="D282" s="1378">
        <f t="shared" ref="D282:J282" si="243">D283</f>
        <v>0</v>
      </c>
      <c r="E282" s="1378">
        <f t="shared" si="243"/>
        <v>0</v>
      </c>
      <c r="F282" s="1378">
        <f t="shared" si="243"/>
        <v>0</v>
      </c>
      <c r="G282" s="1378">
        <f>G283</f>
        <v>0</v>
      </c>
      <c r="H282" s="1378">
        <f t="shared" si="243"/>
        <v>0</v>
      </c>
      <c r="I282" s="1378">
        <f t="shared" si="243"/>
        <v>0</v>
      </c>
      <c r="J282" s="1378">
        <f t="shared" si="243"/>
        <v>0</v>
      </c>
      <c r="K282" s="1379">
        <f t="shared" si="233"/>
        <v>0</v>
      </c>
    </row>
    <row r="283" spans="2:11" ht="12.75" customHeight="1" x14ac:dyDescent="0.2">
      <c r="B283" s="1381">
        <v>3251</v>
      </c>
      <c r="C283" s="1382" t="s">
        <v>1650</v>
      </c>
      <c r="D283" s="1383"/>
      <c r="E283" s="1383"/>
      <c r="F283" s="1731">
        <f t="shared" ref="F283" si="244">+D283+E283</f>
        <v>0</v>
      </c>
      <c r="G283" s="1384"/>
      <c r="H283" s="1383"/>
      <c r="I283" s="1385">
        <f>+G283+H283+J283</f>
        <v>0</v>
      </c>
      <c r="J283" s="1383"/>
      <c r="K283" s="1386">
        <f t="shared" si="233"/>
        <v>0</v>
      </c>
    </row>
    <row r="284" spans="2:11" ht="12.75" customHeight="1" x14ac:dyDescent="0.2">
      <c r="B284" s="1376">
        <v>3260</v>
      </c>
      <c r="C284" s="1377" t="s">
        <v>1651</v>
      </c>
      <c r="D284" s="1378">
        <f t="shared" ref="D284:J284" si="245">D285</f>
        <v>0</v>
      </c>
      <c r="E284" s="1378">
        <f t="shared" si="245"/>
        <v>0</v>
      </c>
      <c r="F284" s="1378">
        <f t="shared" si="245"/>
        <v>0</v>
      </c>
      <c r="G284" s="1378">
        <f>G285</f>
        <v>0</v>
      </c>
      <c r="H284" s="1378">
        <f t="shared" si="245"/>
        <v>0</v>
      </c>
      <c r="I284" s="1378">
        <f t="shared" si="245"/>
        <v>0</v>
      </c>
      <c r="J284" s="1378">
        <f t="shared" si="245"/>
        <v>0</v>
      </c>
      <c r="K284" s="1379">
        <f t="shared" si="233"/>
        <v>0</v>
      </c>
    </row>
    <row r="285" spans="2:11" ht="12.75" customHeight="1" x14ac:dyDescent="0.2">
      <c r="B285" s="1381">
        <v>3261</v>
      </c>
      <c r="C285" s="1382" t="s">
        <v>1652</v>
      </c>
      <c r="D285" s="1383"/>
      <c r="E285" s="1383"/>
      <c r="F285" s="1731">
        <f t="shared" ref="F285" si="246">+D285+E285</f>
        <v>0</v>
      </c>
      <c r="G285" s="1384"/>
      <c r="H285" s="1383"/>
      <c r="I285" s="1385">
        <f>+G285+H285+J285</f>
        <v>0</v>
      </c>
      <c r="J285" s="1383"/>
      <c r="K285" s="1386">
        <f t="shared" si="233"/>
        <v>0</v>
      </c>
    </row>
    <row r="286" spans="2:11" ht="12.75" customHeight="1" x14ac:dyDescent="0.2">
      <c r="B286" s="1376">
        <v>3270</v>
      </c>
      <c r="C286" s="1377" t="s">
        <v>1653</v>
      </c>
      <c r="D286" s="1378">
        <f t="shared" ref="D286:J286" si="247">D287</f>
        <v>0</v>
      </c>
      <c r="E286" s="1378">
        <f t="shared" si="247"/>
        <v>0</v>
      </c>
      <c r="F286" s="1378">
        <f t="shared" si="247"/>
        <v>0</v>
      </c>
      <c r="G286" s="1378">
        <f>G287</f>
        <v>0</v>
      </c>
      <c r="H286" s="1378">
        <f t="shared" si="247"/>
        <v>0</v>
      </c>
      <c r="I286" s="1378">
        <f t="shared" si="247"/>
        <v>0</v>
      </c>
      <c r="J286" s="1378">
        <f t="shared" si="247"/>
        <v>0</v>
      </c>
      <c r="K286" s="1379">
        <f t="shared" si="233"/>
        <v>0</v>
      </c>
    </row>
    <row r="287" spans="2:11" ht="12.75" customHeight="1" x14ac:dyDescent="0.2">
      <c r="B287" s="1381">
        <v>3271</v>
      </c>
      <c r="C287" s="1382" t="s">
        <v>1653</v>
      </c>
      <c r="D287" s="1383"/>
      <c r="E287" s="1383"/>
      <c r="F287" s="1731">
        <f t="shared" ref="F287" si="248">+D287+E287</f>
        <v>0</v>
      </c>
      <c r="G287" s="1384"/>
      <c r="H287" s="1383"/>
      <c r="I287" s="1385">
        <f>+G287+H287+J287</f>
        <v>0</v>
      </c>
      <c r="J287" s="1383"/>
      <c r="K287" s="1386">
        <f t="shared" si="233"/>
        <v>0</v>
      </c>
    </row>
    <row r="288" spans="2:11" ht="12.75" customHeight="1" x14ac:dyDescent="0.2">
      <c r="B288" s="1376">
        <v>3280</v>
      </c>
      <c r="C288" s="1377" t="s">
        <v>1654</v>
      </c>
      <c r="D288" s="1378">
        <f t="shared" ref="D288:J288" si="249">D289</f>
        <v>0</v>
      </c>
      <c r="E288" s="1378">
        <f t="shared" si="249"/>
        <v>0</v>
      </c>
      <c r="F288" s="1378">
        <f t="shared" si="249"/>
        <v>0</v>
      </c>
      <c r="G288" s="1378">
        <f>G289</f>
        <v>0</v>
      </c>
      <c r="H288" s="1378">
        <f t="shared" si="249"/>
        <v>0</v>
      </c>
      <c r="I288" s="1378">
        <f t="shared" si="249"/>
        <v>0</v>
      </c>
      <c r="J288" s="1378">
        <f t="shared" si="249"/>
        <v>0</v>
      </c>
      <c r="K288" s="1379">
        <f t="shared" si="233"/>
        <v>0</v>
      </c>
    </row>
    <row r="289" spans="2:11" ht="12.75" customHeight="1" x14ac:dyDescent="0.2">
      <c r="B289" s="1381">
        <v>3281</v>
      </c>
      <c r="C289" s="1382" t="s">
        <v>1654</v>
      </c>
      <c r="D289" s="1383"/>
      <c r="E289" s="1383"/>
      <c r="F289" s="1731">
        <f t="shared" ref="F289" si="250">+D289+E289</f>
        <v>0</v>
      </c>
      <c r="G289" s="1384"/>
      <c r="H289" s="1383"/>
      <c r="I289" s="1385">
        <f>+G289+H289+J289</f>
        <v>0</v>
      </c>
      <c r="J289" s="1383"/>
      <c r="K289" s="1386">
        <f t="shared" si="233"/>
        <v>0</v>
      </c>
    </row>
    <row r="290" spans="2:11" ht="12.75" customHeight="1" x14ac:dyDescent="0.2">
      <c r="B290" s="1376">
        <v>3290</v>
      </c>
      <c r="C290" s="1377" t="s">
        <v>1655</v>
      </c>
      <c r="D290" s="1378">
        <f t="shared" ref="D290:J290" si="251">D291</f>
        <v>0</v>
      </c>
      <c r="E290" s="1378">
        <f t="shared" si="251"/>
        <v>0</v>
      </c>
      <c r="F290" s="1378">
        <f t="shared" si="251"/>
        <v>0</v>
      </c>
      <c r="G290" s="1378">
        <f>G291</f>
        <v>0</v>
      </c>
      <c r="H290" s="1378">
        <f t="shared" si="251"/>
        <v>0</v>
      </c>
      <c r="I290" s="1378">
        <f t="shared" si="251"/>
        <v>0</v>
      </c>
      <c r="J290" s="1378">
        <f t="shared" si="251"/>
        <v>0</v>
      </c>
      <c r="K290" s="1379">
        <f t="shared" si="233"/>
        <v>0</v>
      </c>
    </row>
    <row r="291" spans="2:11" ht="21" customHeight="1" x14ac:dyDescent="0.2">
      <c r="B291" s="1394">
        <v>3291</v>
      </c>
      <c r="C291" s="1382" t="s">
        <v>1656</v>
      </c>
      <c r="D291" s="1383"/>
      <c r="E291" s="1383"/>
      <c r="F291" s="1731">
        <f t="shared" ref="F291" si="252">+D291+E291</f>
        <v>0</v>
      </c>
      <c r="G291" s="1384"/>
      <c r="H291" s="1383"/>
      <c r="I291" s="1385">
        <f>+G291+H291+J291</f>
        <v>0</v>
      </c>
      <c r="J291" s="1383"/>
      <c r="K291" s="1386">
        <f t="shared" si="233"/>
        <v>0</v>
      </c>
    </row>
    <row r="292" spans="2:11" s="1371" customFormat="1" ht="15" customHeight="1" x14ac:dyDescent="0.2">
      <c r="B292" s="1372">
        <v>3300</v>
      </c>
      <c r="C292" s="1397" t="s">
        <v>1657</v>
      </c>
      <c r="D292" s="1374">
        <f t="shared" ref="D292:J292" si="253">D293+D295+D297+D299+D301+D303+D307+D309+D311</f>
        <v>0</v>
      </c>
      <c r="E292" s="1374">
        <f t="shared" si="253"/>
        <v>0</v>
      </c>
      <c r="F292" s="1374">
        <f t="shared" si="253"/>
        <v>0</v>
      </c>
      <c r="G292" s="1374">
        <f>G293+G295+G297+G299+G301+G303+G307+G309+G311</f>
        <v>0</v>
      </c>
      <c r="H292" s="1374">
        <f t="shared" si="253"/>
        <v>0</v>
      </c>
      <c r="I292" s="1374">
        <f t="shared" si="253"/>
        <v>0</v>
      </c>
      <c r="J292" s="1374">
        <f t="shared" si="253"/>
        <v>0</v>
      </c>
      <c r="K292" s="1375">
        <f t="shared" si="233"/>
        <v>0</v>
      </c>
    </row>
    <row r="293" spans="2:11" ht="12.75" customHeight="1" x14ac:dyDescent="0.2">
      <c r="B293" s="1376">
        <v>3310</v>
      </c>
      <c r="C293" s="1377" t="s">
        <v>1658</v>
      </c>
      <c r="D293" s="1378">
        <f t="shared" ref="D293:J293" si="254">D294</f>
        <v>0</v>
      </c>
      <c r="E293" s="1378">
        <f t="shared" si="254"/>
        <v>0</v>
      </c>
      <c r="F293" s="1378">
        <f t="shared" si="254"/>
        <v>0</v>
      </c>
      <c r="G293" s="1378">
        <f>G294</f>
        <v>0</v>
      </c>
      <c r="H293" s="1378">
        <f>H294</f>
        <v>0</v>
      </c>
      <c r="I293" s="1378">
        <f t="shared" si="254"/>
        <v>0</v>
      </c>
      <c r="J293" s="1378">
        <f t="shared" si="254"/>
        <v>0</v>
      </c>
      <c r="K293" s="1379">
        <f t="shared" si="233"/>
        <v>0</v>
      </c>
    </row>
    <row r="294" spans="2:11" ht="12.75" customHeight="1" x14ac:dyDescent="0.2">
      <c r="B294" s="1381">
        <v>3311</v>
      </c>
      <c r="C294" s="1382" t="s">
        <v>1659</v>
      </c>
      <c r="D294" s="1383"/>
      <c r="E294" s="1383"/>
      <c r="F294" s="1731">
        <f t="shared" ref="F294" si="255">+D294+E294</f>
        <v>0</v>
      </c>
      <c r="G294" s="1384"/>
      <c r="H294" s="1383"/>
      <c r="I294" s="1385">
        <f>+G294+H294+J294</f>
        <v>0</v>
      </c>
      <c r="J294" s="1383"/>
      <c r="K294" s="1386">
        <f t="shared" si="233"/>
        <v>0</v>
      </c>
    </row>
    <row r="295" spans="2:11" ht="12.75" customHeight="1" x14ac:dyDescent="0.2">
      <c r="B295" s="1376">
        <v>3320</v>
      </c>
      <c r="C295" s="1377" t="s">
        <v>1660</v>
      </c>
      <c r="D295" s="1378">
        <f t="shared" ref="D295:J295" si="256">D296</f>
        <v>0</v>
      </c>
      <c r="E295" s="1378">
        <f t="shared" si="256"/>
        <v>0</v>
      </c>
      <c r="F295" s="1378">
        <f t="shared" si="256"/>
        <v>0</v>
      </c>
      <c r="G295" s="1378">
        <f>G296</f>
        <v>0</v>
      </c>
      <c r="H295" s="1378">
        <f t="shared" si="256"/>
        <v>0</v>
      </c>
      <c r="I295" s="1378">
        <f t="shared" si="256"/>
        <v>0</v>
      </c>
      <c r="J295" s="1378">
        <f t="shared" si="256"/>
        <v>0</v>
      </c>
      <c r="K295" s="1379">
        <f t="shared" si="233"/>
        <v>0</v>
      </c>
    </row>
    <row r="296" spans="2:11" ht="12.75" customHeight="1" x14ac:dyDescent="0.2">
      <c r="B296" s="1381">
        <v>3321</v>
      </c>
      <c r="C296" s="1382" t="s">
        <v>1661</v>
      </c>
      <c r="D296" s="1383"/>
      <c r="E296" s="1383"/>
      <c r="F296" s="1731">
        <f t="shared" ref="F296" si="257">+D296+E296</f>
        <v>0</v>
      </c>
      <c r="G296" s="1384"/>
      <c r="H296" s="1383"/>
      <c r="I296" s="1385">
        <f>+G296+H296+J296</f>
        <v>0</v>
      </c>
      <c r="J296" s="1383"/>
      <c r="K296" s="1386">
        <f t="shared" si="233"/>
        <v>0</v>
      </c>
    </row>
    <row r="297" spans="2:11" ht="22.5" customHeight="1" x14ac:dyDescent="0.2">
      <c r="B297" s="1376">
        <v>3330</v>
      </c>
      <c r="C297" s="1377" t="s">
        <v>1662</v>
      </c>
      <c r="D297" s="1378">
        <f t="shared" ref="D297:J297" si="258">D298</f>
        <v>0</v>
      </c>
      <c r="E297" s="1378">
        <f t="shared" si="258"/>
        <v>0</v>
      </c>
      <c r="F297" s="1378">
        <f t="shared" si="258"/>
        <v>0</v>
      </c>
      <c r="G297" s="1378">
        <f>G298</f>
        <v>0</v>
      </c>
      <c r="H297" s="1378">
        <f t="shared" si="258"/>
        <v>0</v>
      </c>
      <c r="I297" s="1378">
        <f t="shared" si="258"/>
        <v>0</v>
      </c>
      <c r="J297" s="1378">
        <f t="shared" si="258"/>
        <v>0</v>
      </c>
      <c r="K297" s="1379">
        <f t="shared" si="233"/>
        <v>0</v>
      </c>
    </row>
    <row r="298" spans="2:11" x14ac:dyDescent="0.2">
      <c r="B298" s="1381">
        <v>3331</v>
      </c>
      <c r="C298" s="1382" t="s">
        <v>1663</v>
      </c>
      <c r="D298" s="1383"/>
      <c r="E298" s="1383"/>
      <c r="F298" s="1731">
        <f t="shared" ref="F298" si="259">+D298+E298</f>
        <v>0</v>
      </c>
      <c r="G298" s="1384"/>
      <c r="H298" s="1383"/>
      <c r="I298" s="1385">
        <f>+G298+H298+J298</f>
        <v>0</v>
      </c>
      <c r="J298" s="1383"/>
      <c r="K298" s="1386">
        <f t="shared" si="233"/>
        <v>0</v>
      </c>
    </row>
    <row r="299" spans="2:11" ht="12.75" customHeight="1" x14ac:dyDescent="0.2">
      <c r="B299" s="1376">
        <v>3340</v>
      </c>
      <c r="C299" s="1377" t="s">
        <v>1664</v>
      </c>
      <c r="D299" s="1378">
        <f t="shared" ref="D299:J299" si="260">D300</f>
        <v>0</v>
      </c>
      <c r="E299" s="1378">
        <f t="shared" si="260"/>
        <v>0</v>
      </c>
      <c r="F299" s="1378">
        <f t="shared" si="260"/>
        <v>0</v>
      </c>
      <c r="G299" s="1378">
        <f>G300</f>
        <v>0</v>
      </c>
      <c r="H299" s="1378">
        <f t="shared" si="260"/>
        <v>0</v>
      </c>
      <c r="I299" s="1378">
        <f t="shared" si="260"/>
        <v>0</v>
      </c>
      <c r="J299" s="1378">
        <f t="shared" si="260"/>
        <v>0</v>
      </c>
      <c r="K299" s="1379">
        <f t="shared" si="233"/>
        <v>0</v>
      </c>
    </row>
    <row r="300" spans="2:11" x14ac:dyDescent="0.2">
      <c r="B300" s="1381">
        <v>3341</v>
      </c>
      <c r="C300" s="1382" t="s">
        <v>1665</v>
      </c>
      <c r="D300" s="1383"/>
      <c r="E300" s="1383"/>
      <c r="F300" s="1731">
        <f t="shared" ref="F300" si="261">+D300+E300</f>
        <v>0</v>
      </c>
      <c r="G300" s="1384"/>
      <c r="H300" s="1383"/>
      <c r="I300" s="1385">
        <f>+G300+H300+J300</f>
        <v>0</v>
      </c>
      <c r="J300" s="1383"/>
      <c r="K300" s="1386">
        <f t="shared" si="233"/>
        <v>0</v>
      </c>
    </row>
    <row r="301" spans="2:11" ht="12.75" customHeight="1" x14ac:dyDescent="0.2">
      <c r="B301" s="1376">
        <v>3350</v>
      </c>
      <c r="C301" s="1377" t="s">
        <v>1666</v>
      </c>
      <c r="D301" s="1378">
        <f t="shared" ref="D301:J301" si="262">D302</f>
        <v>0</v>
      </c>
      <c r="E301" s="1378">
        <f t="shared" si="262"/>
        <v>0</v>
      </c>
      <c r="F301" s="1378">
        <f t="shared" si="262"/>
        <v>0</v>
      </c>
      <c r="G301" s="1378">
        <f>G302</f>
        <v>0</v>
      </c>
      <c r="H301" s="1378">
        <f t="shared" si="262"/>
        <v>0</v>
      </c>
      <c r="I301" s="1378">
        <f t="shared" si="262"/>
        <v>0</v>
      </c>
      <c r="J301" s="1378">
        <f t="shared" si="262"/>
        <v>0</v>
      </c>
      <c r="K301" s="1379">
        <f t="shared" si="233"/>
        <v>0</v>
      </c>
    </row>
    <row r="302" spans="2:11" ht="12.75" customHeight="1" x14ac:dyDescent="0.2">
      <c r="B302" s="1381">
        <v>3351</v>
      </c>
      <c r="C302" s="1382" t="s">
        <v>1666</v>
      </c>
      <c r="D302" s="1383"/>
      <c r="E302" s="1383"/>
      <c r="F302" s="1731">
        <f t="shared" ref="F302" si="263">+D302+E302</f>
        <v>0</v>
      </c>
      <c r="G302" s="1384"/>
      <c r="H302" s="1383"/>
      <c r="I302" s="1385">
        <f>+G302+H302+J302</f>
        <v>0</v>
      </c>
      <c r="J302" s="1383"/>
      <c r="K302" s="1386">
        <f t="shared" si="233"/>
        <v>0</v>
      </c>
    </row>
    <row r="303" spans="2:11" ht="24.75" customHeight="1" x14ac:dyDescent="0.2">
      <c r="B303" s="1393">
        <v>3360</v>
      </c>
      <c r="C303" s="1377" t="s">
        <v>1667</v>
      </c>
      <c r="D303" s="1378">
        <f>SUM(D304:D306)</f>
        <v>0</v>
      </c>
      <c r="E303" s="1378">
        <f t="shared" ref="E303:J303" si="264">SUM(E304:E306)</f>
        <v>0</v>
      </c>
      <c r="F303" s="1378">
        <f t="shared" si="264"/>
        <v>0</v>
      </c>
      <c r="G303" s="1378">
        <f>SUM(G304:G306)</f>
        <v>0</v>
      </c>
      <c r="H303" s="1378">
        <f t="shared" si="264"/>
        <v>0</v>
      </c>
      <c r="I303" s="1378">
        <f t="shared" si="264"/>
        <v>0</v>
      </c>
      <c r="J303" s="1378">
        <f t="shared" si="264"/>
        <v>0</v>
      </c>
      <c r="K303" s="1379">
        <f t="shared" si="233"/>
        <v>0</v>
      </c>
    </row>
    <row r="304" spans="2:11" ht="12.75" customHeight="1" x14ac:dyDescent="0.2">
      <c r="B304" s="1381">
        <v>3361</v>
      </c>
      <c r="C304" s="1382" t="s">
        <v>1668</v>
      </c>
      <c r="D304" s="1383"/>
      <c r="E304" s="1383"/>
      <c r="F304" s="1731">
        <f t="shared" ref="F304:F306" si="265">+D304+E304</f>
        <v>0</v>
      </c>
      <c r="G304" s="1384"/>
      <c r="H304" s="1383"/>
      <c r="I304" s="1385">
        <f t="shared" ref="I304:I306" si="266">+G304+H304+J304</f>
        <v>0</v>
      </c>
      <c r="J304" s="1383"/>
      <c r="K304" s="1386">
        <f t="shared" si="233"/>
        <v>0</v>
      </c>
    </row>
    <row r="305" spans="2:12" ht="32.25" customHeight="1" x14ac:dyDescent="0.2">
      <c r="B305" s="1394">
        <v>3362</v>
      </c>
      <c r="C305" s="1382" t="s">
        <v>1669</v>
      </c>
      <c r="D305" s="1383"/>
      <c r="E305" s="1383"/>
      <c r="F305" s="1731">
        <f t="shared" si="265"/>
        <v>0</v>
      </c>
      <c r="G305" s="1384"/>
      <c r="H305" s="1383"/>
      <c r="I305" s="1385">
        <f t="shared" si="266"/>
        <v>0</v>
      </c>
      <c r="J305" s="1383"/>
      <c r="K305" s="1386">
        <f t="shared" si="233"/>
        <v>0</v>
      </c>
    </row>
    <row r="306" spans="2:12" ht="12.75" customHeight="1" x14ac:dyDescent="0.2">
      <c r="B306" s="1381">
        <v>3363</v>
      </c>
      <c r="C306" s="1382" t="s">
        <v>1670</v>
      </c>
      <c r="D306" s="1383"/>
      <c r="E306" s="1383"/>
      <c r="F306" s="1731">
        <f t="shared" si="265"/>
        <v>0</v>
      </c>
      <c r="G306" s="1384"/>
      <c r="H306" s="1383"/>
      <c r="I306" s="1385">
        <f t="shared" si="266"/>
        <v>0</v>
      </c>
      <c r="J306" s="1383"/>
      <c r="K306" s="1386">
        <f t="shared" si="233"/>
        <v>0</v>
      </c>
    </row>
    <row r="307" spans="2:12" ht="12.75" customHeight="1" x14ac:dyDescent="0.2">
      <c r="B307" s="1376">
        <v>3370</v>
      </c>
      <c r="C307" s="1377" t="s">
        <v>1671</v>
      </c>
      <c r="D307" s="1378">
        <f t="shared" ref="D307:J307" si="267">D308</f>
        <v>0</v>
      </c>
      <c r="E307" s="1378">
        <f t="shared" si="267"/>
        <v>0</v>
      </c>
      <c r="F307" s="1378">
        <f t="shared" si="267"/>
        <v>0</v>
      </c>
      <c r="G307" s="1378">
        <f>G308</f>
        <v>0</v>
      </c>
      <c r="H307" s="1378">
        <f t="shared" si="267"/>
        <v>0</v>
      </c>
      <c r="I307" s="1378">
        <f t="shared" si="267"/>
        <v>0</v>
      </c>
      <c r="J307" s="1378">
        <f t="shared" si="267"/>
        <v>0</v>
      </c>
      <c r="K307" s="1379">
        <f t="shared" si="233"/>
        <v>0</v>
      </c>
    </row>
    <row r="308" spans="2:12" ht="12.75" customHeight="1" x14ac:dyDescent="0.2">
      <c r="B308" s="1381">
        <v>3371</v>
      </c>
      <c r="C308" s="1382" t="s">
        <v>1671</v>
      </c>
      <c r="D308" s="1383"/>
      <c r="E308" s="1383"/>
      <c r="F308" s="1731">
        <f t="shared" ref="F308" si="268">+D308+E308</f>
        <v>0</v>
      </c>
      <c r="G308" s="1384"/>
      <c r="H308" s="1383"/>
      <c r="I308" s="1385">
        <f>+G308+H308+J308</f>
        <v>0</v>
      </c>
      <c r="J308" s="1383"/>
      <c r="K308" s="1386">
        <f t="shared" si="233"/>
        <v>0</v>
      </c>
    </row>
    <row r="309" spans="2:12" ht="12.75" customHeight="1" x14ac:dyDescent="0.2">
      <c r="B309" s="1376">
        <v>3380</v>
      </c>
      <c r="C309" s="1377" t="s">
        <v>1672</v>
      </c>
      <c r="D309" s="1378">
        <f t="shared" ref="D309:J309" si="269">D310</f>
        <v>0</v>
      </c>
      <c r="E309" s="1378">
        <f t="shared" si="269"/>
        <v>0</v>
      </c>
      <c r="F309" s="1378">
        <f t="shared" si="269"/>
        <v>0</v>
      </c>
      <c r="G309" s="1378">
        <f>G310</f>
        <v>0</v>
      </c>
      <c r="H309" s="1378">
        <f t="shared" si="269"/>
        <v>0</v>
      </c>
      <c r="I309" s="1378">
        <f t="shared" si="269"/>
        <v>0</v>
      </c>
      <c r="J309" s="1378">
        <f t="shared" si="269"/>
        <v>0</v>
      </c>
      <c r="K309" s="1379">
        <f t="shared" si="233"/>
        <v>0</v>
      </c>
    </row>
    <row r="310" spans="2:12" x14ac:dyDescent="0.2">
      <c r="B310" s="1381">
        <v>3381</v>
      </c>
      <c r="C310" s="1382" t="s">
        <v>1672</v>
      </c>
      <c r="D310" s="1383"/>
      <c r="E310" s="1383"/>
      <c r="F310" s="1731">
        <f t="shared" ref="F310" si="270">+D310+E310</f>
        <v>0</v>
      </c>
      <c r="G310" s="1384"/>
      <c r="H310" s="1383"/>
      <c r="I310" s="1385">
        <f>+G310+H310+J310</f>
        <v>0</v>
      </c>
      <c r="J310" s="1383"/>
      <c r="K310" s="1386">
        <f t="shared" si="233"/>
        <v>0</v>
      </c>
    </row>
    <row r="311" spans="2:12" ht="12.75" customHeight="1" x14ac:dyDescent="0.2">
      <c r="B311" s="1376">
        <v>3390</v>
      </c>
      <c r="C311" s="1377" t="s">
        <v>1673</v>
      </c>
      <c r="D311" s="1378">
        <f t="shared" ref="D311:J311" si="271">D312</f>
        <v>0</v>
      </c>
      <c r="E311" s="1378">
        <f t="shared" si="271"/>
        <v>0</v>
      </c>
      <c r="F311" s="1378">
        <f t="shared" si="271"/>
        <v>0</v>
      </c>
      <c r="G311" s="1378">
        <f>G312</f>
        <v>0</v>
      </c>
      <c r="H311" s="1378">
        <f t="shared" si="271"/>
        <v>0</v>
      </c>
      <c r="I311" s="1378">
        <f t="shared" si="271"/>
        <v>0</v>
      </c>
      <c r="J311" s="1378">
        <f t="shared" si="271"/>
        <v>0</v>
      </c>
      <c r="K311" s="1379">
        <f t="shared" si="233"/>
        <v>0</v>
      </c>
      <c r="L311" s="1409"/>
    </row>
    <row r="312" spans="2:12" ht="12.75" customHeight="1" x14ac:dyDescent="0.2">
      <c r="B312" s="1381">
        <v>3391</v>
      </c>
      <c r="C312" s="1382" t="s">
        <v>1674</v>
      </c>
      <c r="D312" s="1383"/>
      <c r="E312" s="1383"/>
      <c r="F312" s="1731">
        <f t="shared" ref="F312" si="272">+D312+E312</f>
        <v>0</v>
      </c>
      <c r="G312" s="1410"/>
      <c r="H312" s="1383"/>
      <c r="I312" s="1385">
        <f>+G312+H312+J312</f>
        <v>0</v>
      </c>
      <c r="J312" s="1383"/>
      <c r="K312" s="1386">
        <f t="shared" si="233"/>
        <v>0</v>
      </c>
    </row>
    <row r="313" spans="2:12" s="1371" customFormat="1" x14ac:dyDescent="0.2">
      <c r="B313" s="1372">
        <v>3400</v>
      </c>
      <c r="C313" s="1397" t="s">
        <v>1675</v>
      </c>
      <c r="D313" s="1374">
        <f>D314+D316+D318+D320+D322+D324+D326+D328+D330</f>
        <v>0</v>
      </c>
      <c r="E313" s="1374">
        <f t="shared" ref="E313:J313" si="273">E314+E316+E318+E320+E322+E324+E326+E328+E330</f>
        <v>0</v>
      </c>
      <c r="F313" s="1374">
        <f t="shared" si="273"/>
        <v>0</v>
      </c>
      <c r="G313" s="1374">
        <f>G314+G316+G318+G320+G322+G324+G326+G328+G330</f>
        <v>0</v>
      </c>
      <c r="H313" s="1374">
        <f t="shared" si="273"/>
        <v>0</v>
      </c>
      <c r="I313" s="1374">
        <f t="shared" si="273"/>
        <v>0</v>
      </c>
      <c r="J313" s="1374">
        <f t="shared" si="273"/>
        <v>0</v>
      </c>
      <c r="K313" s="1375">
        <f t="shared" si="233"/>
        <v>0</v>
      </c>
    </row>
    <row r="314" spans="2:12" ht="12.75" customHeight="1" x14ac:dyDescent="0.2">
      <c r="B314" s="1376">
        <v>3410</v>
      </c>
      <c r="C314" s="1377" t="s">
        <v>1676</v>
      </c>
      <c r="D314" s="1378">
        <f t="shared" ref="D314:J314" si="274">D315</f>
        <v>0</v>
      </c>
      <c r="E314" s="1378">
        <f t="shared" si="274"/>
        <v>0</v>
      </c>
      <c r="F314" s="1378">
        <f t="shared" si="274"/>
        <v>0</v>
      </c>
      <c r="G314" s="1378">
        <f>G315</f>
        <v>0</v>
      </c>
      <c r="H314" s="1378">
        <f t="shared" si="274"/>
        <v>0</v>
      </c>
      <c r="I314" s="1378">
        <f t="shared" si="274"/>
        <v>0</v>
      </c>
      <c r="J314" s="1378">
        <f t="shared" si="274"/>
        <v>0</v>
      </c>
      <c r="K314" s="1379">
        <f t="shared" si="233"/>
        <v>0</v>
      </c>
    </row>
    <row r="315" spans="2:12" ht="12.75" customHeight="1" x14ac:dyDescent="0.2">
      <c r="B315" s="1381">
        <v>3411</v>
      </c>
      <c r="C315" s="1382" t="s">
        <v>1677</v>
      </c>
      <c r="D315" s="1383"/>
      <c r="E315" s="1383"/>
      <c r="F315" s="1731">
        <f t="shared" ref="F315" si="275">+D315+E315</f>
        <v>0</v>
      </c>
      <c r="G315" s="1384"/>
      <c r="H315" s="1383"/>
      <c r="I315" s="1385">
        <f>+G315+H315+J315</f>
        <v>0</v>
      </c>
      <c r="J315" s="1383"/>
      <c r="K315" s="1386">
        <f t="shared" si="233"/>
        <v>0</v>
      </c>
    </row>
    <row r="316" spans="2:12" ht="12.75" customHeight="1" x14ac:dyDescent="0.2">
      <c r="B316" s="1376">
        <v>3420</v>
      </c>
      <c r="C316" s="1377" t="s">
        <v>1678</v>
      </c>
      <c r="D316" s="1378">
        <f t="shared" ref="D316:J316" si="276">D317</f>
        <v>0</v>
      </c>
      <c r="E316" s="1378">
        <f t="shared" si="276"/>
        <v>0</v>
      </c>
      <c r="F316" s="1378">
        <f t="shared" si="276"/>
        <v>0</v>
      </c>
      <c r="G316" s="1378">
        <f>G317</f>
        <v>0</v>
      </c>
      <c r="H316" s="1378">
        <f t="shared" si="276"/>
        <v>0</v>
      </c>
      <c r="I316" s="1378">
        <f t="shared" si="276"/>
        <v>0</v>
      </c>
      <c r="J316" s="1378">
        <f t="shared" si="276"/>
        <v>0</v>
      </c>
      <c r="K316" s="1379">
        <f t="shared" si="233"/>
        <v>0</v>
      </c>
    </row>
    <row r="317" spans="2:12" ht="12.75" customHeight="1" x14ac:dyDescent="0.2">
      <c r="B317" s="1381">
        <v>3421</v>
      </c>
      <c r="C317" s="1382" t="s">
        <v>1678</v>
      </c>
      <c r="D317" s="1383"/>
      <c r="E317" s="1383"/>
      <c r="F317" s="1731">
        <f t="shared" ref="F317" si="277">+D317+E317</f>
        <v>0</v>
      </c>
      <c r="G317" s="1384"/>
      <c r="H317" s="1383"/>
      <c r="I317" s="1385">
        <f>+G317+H317+J317</f>
        <v>0</v>
      </c>
      <c r="J317" s="1383"/>
      <c r="K317" s="1386">
        <f t="shared" si="233"/>
        <v>0</v>
      </c>
    </row>
    <row r="318" spans="2:12" ht="12.75" customHeight="1" x14ac:dyDescent="0.2">
      <c r="B318" s="1376">
        <v>3430</v>
      </c>
      <c r="C318" s="1377" t="s">
        <v>1679</v>
      </c>
      <c r="D318" s="1378">
        <f t="shared" ref="D318:J318" si="278">D319</f>
        <v>0</v>
      </c>
      <c r="E318" s="1378">
        <f t="shared" si="278"/>
        <v>0</v>
      </c>
      <c r="F318" s="1378">
        <f t="shared" si="278"/>
        <v>0</v>
      </c>
      <c r="G318" s="1378">
        <f>G319</f>
        <v>0</v>
      </c>
      <c r="H318" s="1378">
        <f t="shared" si="278"/>
        <v>0</v>
      </c>
      <c r="I318" s="1378">
        <f t="shared" si="278"/>
        <v>0</v>
      </c>
      <c r="J318" s="1378">
        <f t="shared" si="278"/>
        <v>0</v>
      </c>
      <c r="K318" s="1379">
        <f t="shared" si="233"/>
        <v>0</v>
      </c>
    </row>
    <row r="319" spans="2:12" ht="12.75" customHeight="1" x14ac:dyDescent="0.2">
      <c r="B319" s="1381">
        <v>3431</v>
      </c>
      <c r="C319" s="1382" t="s">
        <v>1680</v>
      </c>
      <c r="D319" s="1391"/>
      <c r="E319" s="1391"/>
      <c r="F319" s="1731">
        <f t="shared" ref="F319" si="279">+D319+E319</f>
        <v>0</v>
      </c>
      <c r="G319" s="1384"/>
      <c r="H319" s="1391"/>
      <c r="I319" s="1385">
        <f>+G319+H319+J319</f>
        <v>0</v>
      </c>
      <c r="J319" s="1391"/>
      <c r="K319" s="1386">
        <f t="shared" si="233"/>
        <v>0</v>
      </c>
    </row>
    <row r="320" spans="2:12" ht="12.75" customHeight="1" x14ac:dyDescent="0.2">
      <c r="B320" s="1376">
        <v>3440</v>
      </c>
      <c r="C320" s="1377" t="s">
        <v>1681</v>
      </c>
      <c r="D320" s="1378">
        <f t="shared" ref="D320:J320" si="280">D321</f>
        <v>0</v>
      </c>
      <c r="E320" s="1378">
        <f t="shared" si="280"/>
        <v>0</v>
      </c>
      <c r="F320" s="1378">
        <f t="shared" si="280"/>
        <v>0</v>
      </c>
      <c r="G320" s="1378">
        <f>G321</f>
        <v>0</v>
      </c>
      <c r="H320" s="1378">
        <f t="shared" si="280"/>
        <v>0</v>
      </c>
      <c r="I320" s="1378">
        <f t="shared" si="280"/>
        <v>0</v>
      </c>
      <c r="J320" s="1378">
        <f t="shared" si="280"/>
        <v>0</v>
      </c>
      <c r="K320" s="1379">
        <f t="shared" si="233"/>
        <v>0</v>
      </c>
    </row>
    <row r="321" spans="2:11" ht="12.75" customHeight="1" x14ac:dyDescent="0.2">
      <c r="B321" s="1381">
        <v>3441</v>
      </c>
      <c r="C321" s="1382" t="s">
        <v>1681</v>
      </c>
      <c r="D321" s="1383"/>
      <c r="E321" s="1383"/>
      <c r="F321" s="1731">
        <f t="shared" ref="F321" si="281">+D321+E321</f>
        <v>0</v>
      </c>
      <c r="G321" s="1384"/>
      <c r="H321" s="1383"/>
      <c r="I321" s="1385">
        <f>+G321+H321+J321</f>
        <v>0</v>
      </c>
      <c r="J321" s="1383"/>
      <c r="K321" s="1386">
        <f t="shared" si="233"/>
        <v>0</v>
      </c>
    </row>
    <row r="322" spans="2:11" ht="12.75" customHeight="1" x14ac:dyDescent="0.2">
      <c r="B322" s="1376">
        <v>3450</v>
      </c>
      <c r="C322" s="1377" t="s">
        <v>1682</v>
      </c>
      <c r="D322" s="1378">
        <f t="shared" ref="D322:J322" si="282">D323</f>
        <v>0</v>
      </c>
      <c r="E322" s="1378">
        <f t="shared" si="282"/>
        <v>0</v>
      </c>
      <c r="F322" s="1378">
        <f t="shared" si="282"/>
        <v>0</v>
      </c>
      <c r="G322" s="1378">
        <f>G323</f>
        <v>0</v>
      </c>
      <c r="H322" s="1378">
        <f t="shared" si="282"/>
        <v>0</v>
      </c>
      <c r="I322" s="1378">
        <f t="shared" si="282"/>
        <v>0</v>
      </c>
      <c r="J322" s="1378">
        <f t="shared" si="282"/>
        <v>0</v>
      </c>
      <c r="K322" s="1379">
        <f t="shared" si="233"/>
        <v>0</v>
      </c>
    </row>
    <row r="323" spans="2:11" x14ac:dyDescent="0.2">
      <c r="B323" s="1381">
        <v>3451</v>
      </c>
      <c r="C323" s="1382" t="s">
        <v>1496</v>
      </c>
      <c r="D323" s="1383"/>
      <c r="E323" s="1383"/>
      <c r="F323" s="1731">
        <f t="shared" ref="F323" si="283">+D323+E323</f>
        <v>0</v>
      </c>
      <c r="G323" s="1384"/>
      <c r="H323" s="1383"/>
      <c r="I323" s="1385">
        <f>+G323+H323+J323</f>
        <v>0</v>
      </c>
      <c r="J323" s="1383"/>
      <c r="K323" s="1386">
        <f t="shared" si="233"/>
        <v>0</v>
      </c>
    </row>
    <row r="324" spans="2:11" ht="12.75" customHeight="1" x14ac:dyDescent="0.2">
      <c r="B324" s="1376">
        <v>3460</v>
      </c>
      <c r="C324" s="1377" t="s">
        <v>1683</v>
      </c>
      <c r="D324" s="1378">
        <f t="shared" ref="D324:J324" si="284">D325</f>
        <v>0</v>
      </c>
      <c r="E324" s="1378">
        <f t="shared" si="284"/>
        <v>0</v>
      </c>
      <c r="F324" s="1378">
        <f t="shared" si="284"/>
        <v>0</v>
      </c>
      <c r="G324" s="1378">
        <f>G325</f>
        <v>0</v>
      </c>
      <c r="H324" s="1378">
        <f t="shared" si="284"/>
        <v>0</v>
      </c>
      <c r="I324" s="1378">
        <f t="shared" si="284"/>
        <v>0</v>
      </c>
      <c r="J324" s="1378">
        <f t="shared" si="284"/>
        <v>0</v>
      </c>
      <c r="K324" s="1379">
        <f t="shared" si="233"/>
        <v>0</v>
      </c>
    </row>
    <row r="325" spans="2:11" ht="12.75" customHeight="1" x14ac:dyDescent="0.2">
      <c r="B325" s="1381">
        <v>3461</v>
      </c>
      <c r="C325" s="1382" t="s">
        <v>1684</v>
      </c>
      <c r="D325" s="1383"/>
      <c r="E325" s="1383"/>
      <c r="F325" s="1731">
        <f t="shared" ref="F325" si="285">+D325+E325</f>
        <v>0</v>
      </c>
      <c r="G325" s="1384"/>
      <c r="H325" s="1383"/>
      <c r="I325" s="1385">
        <f>+G325+H325+J325</f>
        <v>0</v>
      </c>
      <c r="J325" s="1383"/>
      <c r="K325" s="1386">
        <f t="shared" si="233"/>
        <v>0</v>
      </c>
    </row>
    <row r="326" spans="2:11" x14ac:dyDescent="0.2">
      <c r="B326" s="1376">
        <v>3470</v>
      </c>
      <c r="C326" s="1377" t="s">
        <v>1685</v>
      </c>
      <c r="D326" s="1378">
        <f t="shared" ref="D326:J326" si="286">D327</f>
        <v>0</v>
      </c>
      <c r="E326" s="1378">
        <f t="shared" si="286"/>
        <v>0</v>
      </c>
      <c r="F326" s="1378">
        <f t="shared" si="286"/>
        <v>0</v>
      </c>
      <c r="G326" s="1378">
        <f>G327</f>
        <v>0</v>
      </c>
      <c r="H326" s="1378">
        <f t="shared" si="286"/>
        <v>0</v>
      </c>
      <c r="I326" s="1378">
        <f t="shared" si="286"/>
        <v>0</v>
      </c>
      <c r="J326" s="1378">
        <f t="shared" si="286"/>
        <v>0</v>
      </c>
      <c r="K326" s="1379">
        <f t="shared" si="233"/>
        <v>0</v>
      </c>
    </row>
    <row r="327" spans="2:11" x14ac:dyDescent="0.2">
      <c r="B327" s="1381">
        <v>3471</v>
      </c>
      <c r="C327" s="1382" t="s">
        <v>1685</v>
      </c>
      <c r="D327" s="1383"/>
      <c r="E327" s="1383"/>
      <c r="F327" s="1731">
        <f t="shared" ref="F327" si="287">+D327+E327</f>
        <v>0</v>
      </c>
      <c r="G327" s="1384"/>
      <c r="H327" s="1383"/>
      <c r="I327" s="1385">
        <f>+G327+H327+J327</f>
        <v>0</v>
      </c>
      <c r="J327" s="1383"/>
      <c r="K327" s="1386">
        <f t="shared" si="233"/>
        <v>0</v>
      </c>
    </row>
    <row r="328" spans="2:11" ht="12.75" customHeight="1" x14ac:dyDescent="0.2">
      <c r="B328" s="1376">
        <v>3480</v>
      </c>
      <c r="C328" s="1377" t="s">
        <v>1686</v>
      </c>
      <c r="D328" s="1378">
        <f t="shared" ref="D328:J328" si="288">D329</f>
        <v>0</v>
      </c>
      <c r="E328" s="1378">
        <f t="shared" si="288"/>
        <v>0</v>
      </c>
      <c r="F328" s="1378">
        <f t="shared" si="288"/>
        <v>0</v>
      </c>
      <c r="G328" s="1378">
        <f>G329</f>
        <v>0</v>
      </c>
      <c r="H328" s="1378">
        <f t="shared" si="288"/>
        <v>0</v>
      </c>
      <c r="I328" s="1378">
        <f t="shared" si="288"/>
        <v>0</v>
      </c>
      <c r="J328" s="1378">
        <f t="shared" si="288"/>
        <v>0</v>
      </c>
      <c r="K328" s="1379">
        <f t="shared" si="233"/>
        <v>0</v>
      </c>
    </row>
    <row r="329" spans="2:11" ht="12.75" customHeight="1" x14ac:dyDescent="0.2">
      <c r="B329" s="1381">
        <v>3481</v>
      </c>
      <c r="C329" s="1382" t="s">
        <v>1686</v>
      </c>
      <c r="D329" s="1383"/>
      <c r="E329" s="1383"/>
      <c r="F329" s="1731">
        <f t="shared" ref="F329" si="289">+D329+E329</f>
        <v>0</v>
      </c>
      <c r="G329" s="1384"/>
      <c r="H329" s="1383"/>
      <c r="I329" s="1385">
        <f>+G329+H329+J329</f>
        <v>0</v>
      </c>
      <c r="J329" s="1383"/>
      <c r="K329" s="1386">
        <f t="shared" si="233"/>
        <v>0</v>
      </c>
    </row>
    <row r="330" spans="2:11" ht="12.75" customHeight="1" x14ac:dyDescent="0.2">
      <c r="B330" s="1376">
        <v>3490</v>
      </c>
      <c r="C330" s="1377" t="s">
        <v>1687</v>
      </c>
      <c r="D330" s="1378">
        <f t="shared" ref="D330:J330" si="290">D331</f>
        <v>0</v>
      </c>
      <c r="E330" s="1378">
        <f t="shared" si="290"/>
        <v>0</v>
      </c>
      <c r="F330" s="1378">
        <f t="shared" si="290"/>
        <v>0</v>
      </c>
      <c r="G330" s="1378">
        <f>G331</f>
        <v>0</v>
      </c>
      <c r="H330" s="1378">
        <f t="shared" si="290"/>
        <v>0</v>
      </c>
      <c r="I330" s="1378">
        <f t="shared" si="290"/>
        <v>0</v>
      </c>
      <c r="J330" s="1378">
        <f t="shared" si="290"/>
        <v>0</v>
      </c>
      <c r="K330" s="1379">
        <f t="shared" si="233"/>
        <v>0</v>
      </c>
    </row>
    <row r="331" spans="2:11" ht="12.75" customHeight="1" x14ac:dyDescent="0.2">
      <c r="B331" s="1381">
        <v>3491</v>
      </c>
      <c r="C331" s="1382" t="s">
        <v>1687</v>
      </c>
      <c r="D331" s="1383"/>
      <c r="E331" s="1383"/>
      <c r="F331" s="1731">
        <f t="shared" ref="F331" si="291">+D331+E331</f>
        <v>0</v>
      </c>
      <c r="G331" s="1384"/>
      <c r="H331" s="1383"/>
      <c r="I331" s="1385">
        <f>+G331+H331+J331</f>
        <v>0</v>
      </c>
      <c r="J331" s="1383"/>
      <c r="K331" s="1386">
        <f t="shared" si="233"/>
        <v>0</v>
      </c>
    </row>
    <row r="332" spans="2:11" s="1371" customFormat="1" ht="13.5" customHeight="1" x14ac:dyDescent="0.2">
      <c r="B332" s="1372">
        <v>3500</v>
      </c>
      <c r="C332" s="1397" t="s">
        <v>1688</v>
      </c>
      <c r="D332" s="1374">
        <f>D333+D336+D338+D341+D343+D345+D347+D349+D351</f>
        <v>0</v>
      </c>
      <c r="E332" s="1374">
        <f t="shared" ref="E332:J332" si="292">E333+E336+E338+E341+E343+E345+E347+E349+E351</f>
        <v>0</v>
      </c>
      <c r="F332" s="1374">
        <f t="shared" si="292"/>
        <v>0</v>
      </c>
      <c r="G332" s="1374">
        <f>G333+G336+G338+G341+G343+G345+G347+G349+G351</f>
        <v>0</v>
      </c>
      <c r="H332" s="1374">
        <f t="shared" si="292"/>
        <v>0</v>
      </c>
      <c r="I332" s="1374">
        <f t="shared" si="292"/>
        <v>0</v>
      </c>
      <c r="J332" s="1374">
        <f t="shared" si="292"/>
        <v>0</v>
      </c>
      <c r="K332" s="1375">
        <f t="shared" si="233"/>
        <v>0</v>
      </c>
    </row>
    <row r="333" spans="2:11" ht="12.75" customHeight="1" x14ac:dyDescent="0.2">
      <c r="B333" s="1376">
        <v>3510</v>
      </c>
      <c r="C333" s="1377" t="s">
        <v>1689</v>
      </c>
      <c r="D333" s="1378">
        <f>SUM(D334:D335)</f>
        <v>0</v>
      </c>
      <c r="E333" s="1378">
        <f t="shared" ref="E333:J333" si="293">SUM(E334:E335)</f>
        <v>0</v>
      </c>
      <c r="F333" s="1378">
        <f t="shared" si="293"/>
        <v>0</v>
      </c>
      <c r="G333" s="1378">
        <f>SUM(G334:G335)</f>
        <v>0</v>
      </c>
      <c r="H333" s="1378">
        <f t="shared" si="293"/>
        <v>0</v>
      </c>
      <c r="I333" s="1378">
        <f t="shared" si="293"/>
        <v>0</v>
      </c>
      <c r="J333" s="1378">
        <f t="shared" si="293"/>
        <v>0</v>
      </c>
      <c r="K333" s="1379">
        <f t="shared" si="233"/>
        <v>0</v>
      </c>
    </row>
    <row r="334" spans="2:11" ht="12.75" customHeight="1" x14ac:dyDescent="0.2">
      <c r="B334" s="1381">
        <v>3511</v>
      </c>
      <c r="C334" s="1382" t="s">
        <v>1690</v>
      </c>
      <c r="D334" s="1383"/>
      <c r="E334" s="1383"/>
      <c r="F334" s="1731">
        <f t="shared" ref="F334:F335" si="294">+D334+E334</f>
        <v>0</v>
      </c>
      <c r="G334" s="1384"/>
      <c r="H334" s="1383"/>
      <c r="I334" s="1385">
        <f t="shared" ref="I334:I335" si="295">+G334+H334+J334</f>
        <v>0</v>
      </c>
      <c r="J334" s="1383"/>
      <c r="K334" s="1386">
        <f t="shared" si="233"/>
        <v>0</v>
      </c>
    </row>
    <row r="335" spans="2:11" ht="12.75" customHeight="1" x14ac:dyDescent="0.2">
      <c r="B335" s="1381">
        <v>3512</v>
      </c>
      <c r="C335" s="1382" t="s">
        <v>1691</v>
      </c>
      <c r="D335" s="1383"/>
      <c r="E335" s="1383"/>
      <c r="F335" s="1731">
        <f t="shared" si="294"/>
        <v>0</v>
      </c>
      <c r="G335" s="1384"/>
      <c r="H335" s="1383"/>
      <c r="I335" s="1385">
        <f t="shared" si="295"/>
        <v>0</v>
      </c>
      <c r="J335" s="1383"/>
      <c r="K335" s="1386">
        <f t="shared" ref="K335:K398" si="296">F335-I335</f>
        <v>0</v>
      </c>
    </row>
    <row r="336" spans="2:11" ht="25.5" customHeight="1" x14ac:dyDescent="0.2">
      <c r="B336" s="1393">
        <v>3520</v>
      </c>
      <c r="C336" s="1377" t="s">
        <v>1692</v>
      </c>
      <c r="D336" s="1378">
        <f t="shared" ref="D336:J336" si="297">D337</f>
        <v>0</v>
      </c>
      <c r="E336" s="1378">
        <f t="shared" si="297"/>
        <v>0</v>
      </c>
      <c r="F336" s="1378">
        <f t="shared" si="297"/>
        <v>0</v>
      </c>
      <c r="G336" s="1378">
        <f>G337</f>
        <v>0</v>
      </c>
      <c r="H336" s="1378">
        <f t="shared" si="297"/>
        <v>0</v>
      </c>
      <c r="I336" s="1378">
        <f t="shared" si="297"/>
        <v>0</v>
      </c>
      <c r="J336" s="1378">
        <f t="shared" si="297"/>
        <v>0</v>
      </c>
      <c r="K336" s="1379">
        <f t="shared" si="296"/>
        <v>0</v>
      </c>
    </row>
    <row r="337" spans="2:11" ht="12.75" customHeight="1" x14ac:dyDescent="0.2">
      <c r="B337" s="1381">
        <v>3521</v>
      </c>
      <c r="C337" s="1382" t="s">
        <v>1693</v>
      </c>
      <c r="D337" s="1383"/>
      <c r="E337" s="1383"/>
      <c r="F337" s="1731">
        <f t="shared" ref="F337" si="298">+D337+E337</f>
        <v>0</v>
      </c>
      <c r="G337" s="1384"/>
      <c r="H337" s="1383"/>
      <c r="I337" s="1385">
        <f>+G337+H337+J337</f>
        <v>0</v>
      </c>
      <c r="J337" s="1383"/>
      <c r="K337" s="1386">
        <f t="shared" si="296"/>
        <v>0</v>
      </c>
    </row>
    <row r="338" spans="2:11" ht="25.5" customHeight="1" x14ac:dyDescent="0.2">
      <c r="B338" s="1393">
        <v>3530</v>
      </c>
      <c r="C338" s="1377" t="s">
        <v>1694</v>
      </c>
      <c r="D338" s="1378">
        <f>SUM(D339:D340)</f>
        <v>0</v>
      </c>
      <c r="E338" s="1378">
        <f t="shared" ref="E338:J338" si="299">SUM(E339:E340)</f>
        <v>0</v>
      </c>
      <c r="F338" s="1378">
        <f t="shared" si="299"/>
        <v>0</v>
      </c>
      <c r="G338" s="1378">
        <f>SUM(G339:G340)</f>
        <v>0</v>
      </c>
      <c r="H338" s="1378">
        <f t="shared" si="299"/>
        <v>0</v>
      </c>
      <c r="I338" s="1378">
        <f t="shared" si="299"/>
        <v>0</v>
      </c>
      <c r="J338" s="1378">
        <f t="shared" si="299"/>
        <v>0</v>
      </c>
      <c r="K338" s="1379">
        <f t="shared" si="296"/>
        <v>0</v>
      </c>
    </row>
    <row r="339" spans="2:11" ht="21" customHeight="1" x14ac:dyDescent="0.2">
      <c r="B339" s="1394">
        <v>3531</v>
      </c>
      <c r="C339" s="1411" t="s">
        <v>1695</v>
      </c>
      <c r="D339" s="1383"/>
      <c r="E339" s="1383"/>
      <c r="F339" s="1731">
        <f t="shared" ref="F339:F340" si="300">+D339+E339</f>
        <v>0</v>
      </c>
      <c r="G339" s="1384"/>
      <c r="H339" s="1383"/>
      <c r="I339" s="1385">
        <f t="shared" ref="I339:I340" si="301">+G339+H339+J339</f>
        <v>0</v>
      </c>
      <c r="J339" s="1383"/>
      <c r="K339" s="1386">
        <f t="shared" si="296"/>
        <v>0</v>
      </c>
    </row>
    <row r="340" spans="2:11" ht="12.75" customHeight="1" x14ac:dyDescent="0.2">
      <c r="B340" s="1394">
        <v>3532</v>
      </c>
      <c r="C340" s="1382" t="s">
        <v>1696</v>
      </c>
      <c r="D340" s="1383"/>
      <c r="E340" s="1383"/>
      <c r="F340" s="1731">
        <f t="shared" si="300"/>
        <v>0</v>
      </c>
      <c r="G340" s="1384"/>
      <c r="H340" s="1383"/>
      <c r="I340" s="1385">
        <f t="shared" si="301"/>
        <v>0</v>
      </c>
      <c r="J340" s="1383"/>
      <c r="K340" s="1386">
        <f t="shared" si="296"/>
        <v>0</v>
      </c>
    </row>
    <row r="341" spans="2:11" ht="22.5" customHeight="1" x14ac:dyDescent="0.2">
      <c r="B341" s="1393">
        <v>3540</v>
      </c>
      <c r="C341" s="1377" t="s">
        <v>1697</v>
      </c>
      <c r="D341" s="1378">
        <f t="shared" ref="D341:J341" si="302">D342</f>
        <v>0</v>
      </c>
      <c r="E341" s="1378">
        <f t="shared" si="302"/>
        <v>0</v>
      </c>
      <c r="F341" s="1378">
        <f t="shared" si="302"/>
        <v>0</v>
      </c>
      <c r="G341" s="1378">
        <f>G342</f>
        <v>0</v>
      </c>
      <c r="H341" s="1378">
        <f t="shared" si="302"/>
        <v>0</v>
      </c>
      <c r="I341" s="1378">
        <f t="shared" si="302"/>
        <v>0</v>
      </c>
      <c r="J341" s="1378">
        <f t="shared" si="302"/>
        <v>0</v>
      </c>
      <c r="K341" s="1379">
        <f t="shared" si="296"/>
        <v>0</v>
      </c>
    </row>
    <row r="342" spans="2:11" ht="12.75" customHeight="1" x14ac:dyDescent="0.2">
      <c r="B342" s="1394">
        <v>3541</v>
      </c>
      <c r="C342" s="1382" t="s">
        <v>1698</v>
      </c>
      <c r="D342" s="1383"/>
      <c r="E342" s="1383"/>
      <c r="F342" s="1731">
        <f t="shared" ref="F342" si="303">+D342+E342</f>
        <v>0</v>
      </c>
      <c r="G342" s="1384"/>
      <c r="H342" s="1383"/>
      <c r="I342" s="1385">
        <f>+G342+H342+J342</f>
        <v>0</v>
      </c>
      <c r="J342" s="1383"/>
      <c r="K342" s="1386">
        <f t="shared" si="296"/>
        <v>0</v>
      </c>
    </row>
    <row r="343" spans="2:11" ht="12.75" customHeight="1" x14ac:dyDescent="0.2">
      <c r="B343" s="1376">
        <v>3550</v>
      </c>
      <c r="C343" s="1377" t="s">
        <v>1699</v>
      </c>
      <c r="D343" s="1378">
        <f>+D344</f>
        <v>0</v>
      </c>
      <c r="E343" s="1378">
        <f>+E344</f>
        <v>0</v>
      </c>
      <c r="F343" s="1378">
        <f>F344</f>
        <v>0</v>
      </c>
      <c r="G343" s="1378">
        <f>G344</f>
        <v>0</v>
      </c>
      <c r="H343" s="1378">
        <f>H344</f>
        <v>0</v>
      </c>
      <c r="I343" s="1378">
        <f>I344</f>
        <v>0</v>
      </c>
      <c r="J343" s="1378">
        <f>J344</f>
        <v>0</v>
      </c>
      <c r="K343" s="1379">
        <f t="shared" si="296"/>
        <v>0</v>
      </c>
    </row>
    <row r="344" spans="2:11" ht="12.75" customHeight="1" x14ac:dyDescent="0.2">
      <c r="B344" s="1381">
        <v>3551</v>
      </c>
      <c r="C344" s="1382" t="s">
        <v>1700</v>
      </c>
      <c r="D344" s="1383"/>
      <c r="E344" s="1383"/>
      <c r="F344" s="1731">
        <f t="shared" ref="F344" si="304">+D344+E344</f>
        <v>0</v>
      </c>
      <c r="G344" s="1384"/>
      <c r="H344" s="1383"/>
      <c r="I344" s="1385">
        <f>+G344+H344+J344</f>
        <v>0</v>
      </c>
      <c r="J344" s="1383"/>
      <c r="K344" s="1386">
        <f t="shared" si="296"/>
        <v>0</v>
      </c>
    </row>
    <row r="345" spans="2:11" ht="12.75" customHeight="1" x14ac:dyDescent="0.2">
      <c r="B345" s="1376">
        <v>3560</v>
      </c>
      <c r="C345" s="1377" t="s">
        <v>1701</v>
      </c>
      <c r="D345" s="1378">
        <f t="shared" ref="D345:J345" si="305">D346</f>
        <v>0</v>
      </c>
      <c r="E345" s="1378">
        <f t="shared" si="305"/>
        <v>0</v>
      </c>
      <c r="F345" s="1378">
        <f t="shared" si="305"/>
        <v>0</v>
      </c>
      <c r="G345" s="1378">
        <f>G346</f>
        <v>0</v>
      </c>
      <c r="H345" s="1378">
        <f t="shared" si="305"/>
        <v>0</v>
      </c>
      <c r="I345" s="1378">
        <f t="shared" si="305"/>
        <v>0</v>
      </c>
      <c r="J345" s="1378">
        <f t="shared" si="305"/>
        <v>0</v>
      </c>
      <c r="K345" s="1379">
        <f t="shared" si="296"/>
        <v>0</v>
      </c>
    </row>
    <row r="346" spans="2:11" ht="12.75" customHeight="1" x14ac:dyDescent="0.2">
      <c r="B346" s="1381">
        <v>3561</v>
      </c>
      <c r="C346" s="1382" t="s">
        <v>1702</v>
      </c>
      <c r="D346" s="1383"/>
      <c r="E346" s="1383"/>
      <c r="F346" s="1731">
        <f t="shared" ref="F346" si="306">+D346+E346</f>
        <v>0</v>
      </c>
      <c r="G346" s="1384"/>
      <c r="H346" s="1383"/>
      <c r="I346" s="1385">
        <f>+G346+H346+J346</f>
        <v>0</v>
      </c>
      <c r="J346" s="1383"/>
      <c r="K346" s="1386">
        <f t="shared" si="296"/>
        <v>0</v>
      </c>
    </row>
    <row r="347" spans="2:11" ht="22.5" customHeight="1" x14ac:dyDescent="0.2">
      <c r="B347" s="1393">
        <v>3570</v>
      </c>
      <c r="C347" s="1377" t="s">
        <v>1703</v>
      </c>
      <c r="D347" s="1378">
        <f t="shared" ref="D347:J347" si="307">D348</f>
        <v>0</v>
      </c>
      <c r="E347" s="1378">
        <f t="shared" si="307"/>
        <v>0</v>
      </c>
      <c r="F347" s="1378">
        <f t="shared" si="307"/>
        <v>0</v>
      </c>
      <c r="G347" s="1378">
        <f>G348</f>
        <v>0</v>
      </c>
      <c r="H347" s="1378">
        <f t="shared" si="307"/>
        <v>0</v>
      </c>
      <c r="I347" s="1378">
        <f t="shared" si="307"/>
        <v>0</v>
      </c>
      <c r="J347" s="1378">
        <f t="shared" si="307"/>
        <v>0</v>
      </c>
      <c r="K347" s="1379">
        <f t="shared" si="296"/>
        <v>0</v>
      </c>
    </row>
    <row r="348" spans="2:11" ht="22.5" customHeight="1" x14ac:dyDescent="0.2">
      <c r="B348" s="1381">
        <v>3571</v>
      </c>
      <c r="C348" s="1382" t="s">
        <v>1704</v>
      </c>
      <c r="D348" s="1383"/>
      <c r="E348" s="1383"/>
      <c r="F348" s="1731">
        <f t="shared" ref="F348" si="308">+D348+E348</f>
        <v>0</v>
      </c>
      <c r="G348" s="1384"/>
      <c r="H348" s="1383"/>
      <c r="I348" s="1385">
        <f>+G348+H348+J348</f>
        <v>0</v>
      </c>
      <c r="J348" s="1383"/>
      <c r="K348" s="1386">
        <f t="shared" si="296"/>
        <v>0</v>
      </c>
    </row>
    <row r="349" spans="2:11" ht="12.75" customHeight="1" x14ac:dyDescent="0.2">
      <c r="B349" s="1376">
        <v>3580</v>
      </c>
      <c r="C349" s="1377" t="s">
        <v>1705</v>
      </c>
      <c r="D349" s="1378">
        <f t="shared" ref="D349:J349" si="309">D350</f>
        <v>0</v>
      </c>
      <c r="E349" s="1378">
        <f t="shared" si="309"/>
        <v>0</v>
      </c>
      <c r="F349" s="1378">
        <f t="shared" si="309"/>
        <v>0</v>
      </c>
      <c r="G349" s="1378">
        <f>G350</f>
        <v>0</v>
      </c>
      <c r="H349" s="1378">
        <f t="shared" si="309"/>
        <v>0</v>
      </c>
      <c r="I349" s="1378">
        <f t="shared" si="309"/>
        <v>0</v>
      </c>
      <c r="J349" s="1378">
        <f t="shared" si="309"/>
        <v>0</v>
      </c>
      <c r="K349" s="1379">
        <f t="shared" si="296"/>
        <v>0</v>
      </c>
    </row>
    <row r="350" spans="2:11" ht="12.75" customHeight="1" x14ac:dyDescent="0.2">
      <c r="B350" s="1381">
        <v>3581</v>
      </c>
      <c r="C350" s="1382" t="s">
        <v>1706</v>
      </c>
      <c r="D350" s="1383"/>
      <c r="E350" s="1383"/>
      <c r="F350" s="1731">
        <f t="shared" ref="F350" si="310">+D350+E350</f>
        <v>0</v>
      </c>
      <c r="G350" s="1384"/>
      <c r="H350" s="1383"/>
      <c r="I350" s="1385">
        <f>+G350+H350+J350</f>
        <v>0</v>
      </c>
      <c r="J350" s="1383"/>
      <c r="K350" s="1386">
        <f t="shared" si="296"/>
        <v>0</v>
      </c>
    </row>
    <row r="351" spans="2:11" ht="12.75" customHeight="1" x14ac:dyDescent="0.2">
      <c r="B351" s="1376">
        <v>3590</v>
      </c>
      <c r="C351" s="1377" t="s">
        <v>1707</v>
      </c>
      <c r="D351" s="1378">
        <f t="shared" ref="D351:J351" si="311">D352</f>
        <v>0</v>
      </c>
      <c r="E351" s="1378">
        <f t="shared" si="311"/>
        <v>0</v>
      </c>
      <c r="F351" s="1378">
        <f t="shared" si="311"/>
        <v>0</v>
      </c>
      <c r="G351" s="1378">
        <f>G352</f>
        <v>0</v>
      </c>
      <c r="H351" s="1378">
        <f t="shared" si="311"/>
        <v>0</v>
      </c>
      <c r="I351" s="1378">
        <f t="shared" si="311"/>
        <v>0</v>
      </c>
      <c r="J351" s="1378">
        <f t="shared" si="311"/>
        <v>0</v>
      </c>
      <c r="K351" s="1379">
        <f t="shared" si="296"/>
        <v>0</v>
      </c>
    </row>
    <row r="352" spans="2:11" ht="12.75" customHeight="1" x14ac:dyDescent="0.2">
      <c r="B352" s="1381">
        <v>3591</v>
      </c>
      <c r="C352" s="1382" t="s">
        <v>1708</v>
      </c>
      <c r="D352" s="1383"/>
      <c r="E352" s="1383"/>
      <c r="F352" s="1731">
        <f t="shared" ref="F352" si="312">+D352+E352</f>
        <v>0</v>
      </c>
      <c r="G352" s="1384"/>
      <c r="H352" s="1383"/>
      <c r="I352" s="1385">
        <f>+G352+H352+J352</f>
        <v>0</v>
      </c>
      <c r="J352" s="1383"/>
      <c r="K352" s="1386">
        <f t="shared" si="296"/>
        <v>0</v>
      </c>
    </row>
    <row r="353" spans="2:11" s="1371" customFormat="1" x14ac:dyDescent="0.2">
      <c r="B353" s="1372">
        <v>3600</v>
      </c>
      <c r="C353" s="1408" t="s">
        <v>1709</v>
      </c>
      <c r="D353" s="1374">
        <f t="shared" ref="D353:J353" si="313">D354+D358+D360+D362+D364+D366+D368</f>
        <v>0</v>
      </c>
      <c r="E353" s="1374">
        <f t="shared" si="313"/>
        <v>0</v>
      </c>
      <c r="F353" s="1374">
        <f t="shared" si="313"/>
        <v>0</v>
      </c>
      <c r="G353" s="1374">
        <f>G354+G358+G360+G362+G364+G366+G368</f>
        <v>0</v>
      </c>
      <c r="H353" s="1374">
        <f t="shared" si="313"/>
        <v>0</v>
      </c>
      <c r="I353" s="1374">
        <f t="shared" si="313"/>
        <v>0</v>
      </c>
      <c r="J353" s="1374">
        <f t="shared" si="313"/>
        <v>0</v>
      </c>
      <c r="K353" s="1375">
        <f t="shared" si="296"/>
        <v>0</v>
      </c>
    </row>
    <row r="354" spans="2:11" ht="22.5" customHeight="1" x14ac:dyDescent="0.2">
      <c r="B354" s="1376">
        <v>3610</v>
      </c>
      <c r="C354" s="1377" t="s">
        <v>1710</v>
      </c>
      <c r="D354" s="1378">
        <f t="shared" ref="D354:J354" si="314">SUM(D355:D357)</f>
        <v>0</v>
      </c>
      <c r="E354" s="1378">
        <f t="shared" si="314"/>
        <v>0</v>
      </c>
      <c r="F354" s="1378">
        <f t="shared" si="314"/>
        <v>0</v>
      </c>
      <c r="G354" s="1378">
        <f t="shared" si="314"/>
        <v>0</v>
      </c>
      <c r="H354" s="1378">
        <f t="shared" si="314"/>
        <v>0</v>
      </c>
      <c r="I354" s="1378">
        <f t="shared" si="314"/>
        <v>0</v>
      </c>
      <c r="J354" s="1378">
        <f t="shared" si="314"/>
        <v>0</v>
      </c>
      <c r="K354" s="1379">
        <f t="shared" si="296"/>
        <v>0</v>
      </c>
    </row>
    <row r="355" spans="2:11" ht="15" customHeight="1" x14ac:dyDescent="0.2">
      <c r="B355" s="1381">
        <v>3611</v>
      </c>
      <c r="C355" s="1382" t="s">
        <v>1711</v>
      </c>
      <c r="D355" s="1383"/>
      <c r="E355" s="1383"/>
      <c r="F355" s="1731">
        <f t="shared" ref="F355:F357" si="315">+D355+E355</f>
        <v>0</v>
      </c>
      <c r="G355" s="1384"/>
      <c r="H355" s="1383"/>
      <c r="I355" s="1385">
        <f t="shared" ref="I355:I357" si="316">+G355+H355+J355</f>
        <v>0</v>
      </c>
      <c r="J355" s="1383"/>
      <c r="K355" s="1386">
        <f t="shared" si="296"/>
        <v>0</v>
      </c>
    </row>
    <row r="356" spans="2:11" ht="14.25" customHeight="1" x14ac:dyDescent="0.2">
      <c r="B356" s="1381">
        <v>3612</v>
      </c>
      <c r="C356" s="1382" t="s">
        <v>1712</v>
      </c>
      <c r="D356" s="1383"/>
      <c r="E356" s="1383"/>
      <c r="F356" s="1731">
        <f t="shared" si="315"/>
        <v>0</v>
      </c>
      <c r="G356" s="1384"/>
      <c r="H356" s="1383"/>
      <c r="I356" s="1385">
        <f t="shared" si="316"/>
        <v>0</v>
      </c>
      <c r="J356" s="1383"/>
      <c r="K356" s="1386">
        <f t="shared" si="296"/>
        <v>0</v>
      </c>
    </row>
    <row r="357" spans="2:11" ht="14.25" customHeight="1" x14ac:dyDescent="0.2">
      <c r="B357" s="1381">
        <v>3613</v>
      </c>
      <c r="C357" s="1382" t="s">
        <v>1713</v>
      </c>
      <c r="D357" s="1383"/>
      <c r="E357" s="1383"/>
      <c r="F357" s="1731">
        <f t="shared" si="315"/>
        <v>0</v>
      </c>
      <c r="G357" s="1384"/>
      <c r="H357" s="1383"/>
      <c r="I357" s="1385">
        <f t="shared" si="316"/>
        <v>0</v>
      </c>
      <c r="J357" s="1383"/>
      <c r="K357" s="1386">
        <f t="shared" si="296"/>
        <v>0</v>
      </c>
    </row>
    <row r="358" spans="2:11" ht="25.5" customHeight="1" x14ac:dyDescent="0.2">
      <c r="B358" s="1376">
        <v>3620</v>
      </c>
      <c r="C358" s="1377" t="s">
        <v>1714</v>
      </c>
      <c r="D358" s="1378">
        <f t="shared" ref="D358:J358" si="317">D359</f>
        <v>0</v>
      </c>
      <c r="E358" s="1378">
        <f t="shared" si="317"/>
        <v>0</v>
      </c>
      <c r="F358" s="1378">
        <f t="shared" si="317"/>
        <v>0</v>
      </c>
      <c r="G358" s="1378">
        <f>G359</f>
        <v>0</v>
      </c>
      <c r="H358" s="1378">
        <f t="shared" si="317"/>
        <v>0</v>
      </c>
      <c r="I358" s="1378">
        <f t="shared" si="317"/>
        <v>0</v>
      </c>
      <c r="J358" s="1378">
        <f t="shared" si="317"/>
        <v>0</v>
      </c>
      <c r="K358" s="1379">
        <f t="shared" si="296"/>
        <v>0</v>
      </c>
    </row>
    <row r="359" spans="2:11" ht="15.75" customHeight="1" x14ac:dyDescent="0.2">
      <c r="B359" s="1381">
        <v>3621</v>
      </c>
      <c r="C359" s="1382" t="s">
        <v>1715</v>
      </c>
      <c r="D359" s="1383"/>
      <c r="E359" s="1383"/>
      <c r="F359" s="1731">
        <f t="shared" ref="F359" si="318">+D359+E359</f>
        <v>0</v>
      </c>
      <c r="G359" s="1384"/>
      <c r="H359" s="1383"/>
      <c r="I359" s="1385">
        <f>+G359+H359+J359</f>
        <v>0</v>
      </c>
      <c r="J359" s="1383"/>
      <c r="K359" s="1386">
        <f t="shared" si="296"/>
        <v>0</v>
      </c>
    </row>
    <row r="360" spans="2:11" ht="24.75" customHeight="1" x14ac:dyDescent="0.2">
      <c r="B360" s="1376">
        <v>3630</v>
      </c>
      <c r="C360" s="1377" t="s">
        <v>1716</v>
      </c>
      <c r="D360" s="1378">
        <f t="shared" ref="D360:J360" si="319">D361</f>
        <v>0</v>
      </c>
      <c r="E360" s="1378">
        <f t="shared" si="319"/>
        <v>0</v>
      </c>
      <c r="F360" s="1378">
        <f t="shared" si="319"/>
        <v>0</v>
      </c>
      <c r="G360" s="1378">
        <f>G361</f>
        <v>0</v>
      </c>
      <c r="H360" s="1378">
        <f t="shared" si="319"/>
        <v>0</v>
      </c>
      <c r="I360" s="1378">
        <f t="shared" si="319"/>
        <v>0</v>
      </c>
      <c r="J360" s="1378">
        <f t="shared" si="319"/>
        <v>0</v>
      </c>
      <c r="K360" s="1379">
        <f t="shared" si="296"/>
        <v>0</v>
      </c>
    </row>
    <row r="361" spans="2:11" ht="14.25" customHeight="1" x14ac:dyDescent="0.2">
      <c r="B361" s="1381">
        <v>3631</v>
      </c>
      <c r="C361" s="1382" t="s">
        <v>1716</v>
      </c>
      <c r="D361" s="1383"/>
      <c r="E361" s="1383"/>
      <c r="F361" s="1731">
        <f t="shared" ref="F361" si="320">+D361+E361</f>
        <v>0</v>
      </c>
      <c r="G361" s="1384"/>
      <c r="H361" s="1383"/>
      <c r="I361" s="1385">
        <f>+G361+H361+J361</f>
        <v>0</v>
      </c>
      <c r="J361" s="1383"/>
      <c r="K361" s="1386">
        <f t="shared" si="296"/>
        <v>0</v>
      </c>
    </row>
    <row r="362" spans="2:11" ht="15" customHeight="1" x14ac:dyDescent="0.2">
      <c r="B362" s="1376">
        <v>3640</v>
      </c>
      <c r="C362" s="1377" t="s">
        <v>1717</v>
      </c>
      <c r="D362" s="1378">
        <f t="shared" ref="D362:J362" si="321">D363</f>
        <v>0</v>
      </c>
      <c r="E362" s="1378">
        <f t="shared" si="321"/>
        <v>0</v>
      </c>
      <c r="F362" s="1378">
        <f t="shared" si="321"/>
        <v>0</v>
      </c>
      <c r="G362" s="1378">
        <f>G363</f>
        <v>0</v>
      </c>
      <c r="H362" s="1378">
        <f t="shared" si="321"/>
        <v>0</v>
      </c>
      <c r="I362" s="1378">
        <f t="shared" si="321"/>
        <v>0</v>
      </c>
      <c r="J362" s="1378">
        <f t="shared" si="321"/>
        <v>0</v>
      </c>
      <c r="K362" s="1379">
        <f t="shared" si="296"/>
        <v>0</v>
      </c>
    </row>
    <row r="363" spans="2:11" ht="12.75" customHeight="1" x14ac:dyDescent="0.2">
      <c r="B363" s="1381">
        <v>3641</v>
      </c>
      <c r="C363" s="1382" t="s">
        <v>1718</v>
      </c>
      <c r="D363" s="1383"/>
      <c r="E363" s="1383"/>
      <c r="F363" s="1731">
        <f t="shared" ref="F363" si="322">+D363+E363</f>
        <v>0</v>
      </c>
      <c r="G363" s="1384"/>
      <c r="H363" s="1383"/>
      <c r="I363" s="1385">
        <f>+G363+H363+J363</f>
        <v>0</v>
      </c>
      <c r="J363" s="1383"/>
      <c r="K363" s="1386">
        <f t="shared" si="296"/>
        <v>0</v>
      </c>
    </row>
    <row r="364" spans="2:11" ht="12.75" customHeight="1" x14ac:dyDescent="0.2">
      <c r="B364" s="1376">
        <v>3650</v>
      </c>
      <c r="C364" s="1377" t="s">
        <v>1719</v>
      </c>
      <c r="D364" s="1378">
        <f t="shared" ref="D364:J364" si="323">D365</f>
        <v>0</v>
      </c>
      <c r="E364" s="1378">
        <f t="shared" si="323"/>
        <v>0</v>
      </c>
      <c r="F364" s="1378">
        <f t="shared" si="323"/>
        <v>0</v>
      </c>
      <c r="G364" s="1378">
        <f>G365</f>
        <v>0</v>
      </c>
      <c r="H364" s="1378">
        <f t="shared" si="323"/>
        <v>0</v>
      </c>
      <c r="I364" s="1378">
        <f t="shared" si="323"/>
        <v>0</v>
      </c>
      <c r="J364" s="1378">
        <f t="shared" si="323"/>
        <v>0</v>
      </c>
      <c r="K364" s="1379">
        <f t="shared" si="296"/>
        <v>0</v>
      </c>
    </row>
    <row r="365" spans="2:11" ht="12.75" customHeight="1" x14ac:dyDescent="0.2">
      <c r="B365" s="1381">
        <v>3651</v>
      </c>
      <c r="C365" s="1382" t="s">
        <v>1720</v>
      </c>
      <c r="D365" s="1383"/>
      <c r="E365" s="1383"/>
      <c r="F365" s="1731">
        <f t="shared" ref="F365" si="324">+D365+E365</f>
        <v>0</v>
      </c>
      <c r="G365" s="1384"/>
      <c r="H365" s="1383"/>
      <c r="I365" s="1385">
        <f>+G365+H365+J365</f>
        <v>0</v>
      </c>
      <c r="J365" s="1383"/>
      <c r="K365" s="1386">
        <f t="shared" si="296"/>
        <v>0</v>
      </c>
    </row>
    <row r="366" spans="2:11" ht="25.5" customHeight="1" x14ac:dyDescent="0.2">
      <c r="B366" s="1376">
        <v>3660</v>
      </c>
      <c r="C366" s="1377" t="s">
        <v>1721</v>
      </c>
      <c r="D366" s="1378">
        <f t="shared" ref="D366:J366" si="325">D367</f>
        <v>0</v>
      </c>
      <c r="E366" s="1378">
        <f t="shared" si="325"/>
        <v>0</v>
      </c>
      <c r="F366" s="1378">
        <f t="shared" si="325"/>
        <v>0</v>
      </c>
      <c r="G366" s="1378">
        <f>G367</f>
        <v>0</v>
      </c>
      <c r="H366" s="1378">
        <f t="shared" si="325"/>
        <v>0</v>
      </c>
      <c r="I366" s="1378">
        <f t="shared" si="325"/>
        <v>0</v>
      </c>
      <c r="J366" s="1378">
        <f t="shared" si="325"/>
        <v>0</v>
      </c>
      <c r="K366" s="1379">
        <f t="shared" si="296"/>
        <v>0</v>
      </c>
    </row>
    <row r="367" spans="2:11" ht="12.75" customHeight="1" x14ac:dyDescent="0.2">
      <c r="B367" s="1381">
        <v>3661</v>
      </c>
      <c r="C367" s="1382" t="s">
        <v>1722</v>
      </c>
      <c r="D367" s="1383"/>
      <c r="E367" s="1383"/>
      <c r="F367" s="1731">
        <f t="shared" ref="F367" si="326">+D367+E367</f>
        <v>0</v>
      </c>
      <c r="G367" s="1384"/>
      <c r="H367" s="1383"/>
      <c r="I367" s="1385">
        <f>+G367+H367+J367</f>
        <v>0</v>
      </c>
      <c r="J367" s="1383"/>
      <c r="K367" s="1386">
        <f t="shared" si="296"/>
        <v>0</v>
      </c>
    </row>
    <row r="368" spans="2:11" ht="12.75" customHeight="1" x14ac:dyDescent="0.2">
      <c r="B368" s="1376">
        <v>3690</v>
      </c>
      <c r="C368" s="1377" t="s">
        <v>1723</v>
      </c>
      <c r="D368" s="1378">
        <f t="shared" ref="D368:J368" si="327">D369</f>
        <v>0</v>
      </c>
      <c r="E368" s="1378">
        <f t="shared" si="327"/>
        <v>0</v>
      </c>
      <c r="F368" s="1378">
        <f t="shared" si="327"/>
        <v>0</v>
      </c>
      <c r="G368" s="1378">
        <f>G369</f>
        <v>0</v>
      </c>
      <c r="H368" s="1378">
        <f t="shared" si="327"/>
        <v>0</v>
      </c>
      <c r="I368" s="1378">
        <f t="shared" si="327"/>
        <v>0</v>
      </c>
      <c r="J368" s="1378">
        <f t="shared" si="327"/>
        <v>0</v>
      </c>
      <c r="K368" s="1379">
        <f t="shared" si="296"/>
        <v>0</v>
      </c>
    </row>
    <row r="369" spans="2:11" ht="12.75" customHeight="1" x14ac:dyDescent="0.2">
      <c r="B369" s="1381">
        <v>3691</v>
      </c>
      <c r="C369" s="1382" t="s">
        <v>1723</v>
      </c>
      <c r="D369" s="1383"/>
      <c r="E369" s="1383"/>
      <c r="F369" s="1731">
        <f t="shared" ref="F369" si="328">+D369+E369</f>
        <v>0</v>
      </c>
      <c r="G369" s="1384"/>
      <c r="H369" s="1383"/>
      <c r="I369" s="1385">
        <f>+G369+H369+J369</f>
        <v>0</v>
      </c>
      <c r="J369" s="1383"/>
      <c r="K369" s="1386">
        <f t="shared" si="296"/>
        <v>0</v>
      </c>
    </row>
    <row r="370" spans="2:11" s="1371" customFormat="1" x14ac:dyDescent="0.2">
      <c r="B370" s="1372">
        <v>3700</v>
      </c>
      <c r="C370" s="1397" t="s">
        <v>1724</v>
      </c>
      <c r="D370" s="1374">
        <f t="shared" ref="D370:J370" si="329">D371+D373+D375+D377+D379+D383+D387+D389+D391</f>
        <v>0</v>
      </c>
      <c r="E370" s="1374">
        <f t="shared" si="329"/>
        <v>0</v>
      </c>
      <c r="F370" s="1374">
        <f>F371+F373+F375+F377+F379+F383+F387+F389+F391</f>
        <v>0</v>
      </c>
      <c r="G370" s="1374">
        <f>G371+G373+G375+G377+G379+G383+G387+G389+G391</f>
        <v>0</v>
      </c>
      <c r="H370" s="1374">
        <f t="shared" si="329"/>
        <v>0</v>
      </c>
      <c r="I370" s="1374">
        <f>I371+I373+I375+I377+I379+I383+I387+I389+I391</f>
        <v>0</v>
      </c>
      <c r="J370" s="1374">
        <f t="shared" si="329"/>
        <v>0</v>
      </c>
      <c r="K370" s="1375">
        <f t="shared" si="296"/>
        <v>0</v>
      </c>
    </row>
    <row r="371" spans="2:11" x14ac:dyDescent="0.2">
      <c r="B371" s="1376">
        <v>3710</v>
      </c>
      <c r="C371" s="1377" t="s">
        <v>1725</v>
      </c>
      <c r="D371" s="1378">
        <f t="shared" ref="D371:J371" si="330">D372</f>
        <v>0</v>
      </c>
      <c r="E371" s="1378">
        <f t="shared" si="330"/>
        <v>0</v>
      </c>
      <c r="F371" s="1378">
        <f t="shared" si="330"/>
        <v>0</v>
      </c>
      <c r="G371" s="1378">
        <f>G372</f>
        <v>0</v>
      </c>
      <c r="H371" s="1378">
        <f t="shared" si="330"/>
        <v>0</v>
      </c>
      <c r="I371" s="1378">
        <f t="shared" si="330"/>
        <v>0</v>
      </c>
      <c r="J371" s="1378">
        <f t="shared" si="330"/>
        <v>0</v>
      </c>
      <c r="K371" s="1379">
        <f t="shared" si="296"/>
        <v>0</v>
      </c>
    </row>
    <row r="372" spans="2:11" x14ac:dyDescent="0.2">
      <c r="B372" s="1381">
        <v>3711</v>
      </c>
      <c r="C372" s="1382" t="s">
        <v>1726</v>
      </c>
      <c r="D372" s="1383"/>
      <c r="E372" s="1383"/>
      <c r="F372" s="1731">
        <f t="shared" ref="F372" si="331">+D372+E372</f>
        <v>0</v>
      </c>
      <c r="G372" s="1384"/>
      <c r="H372" s="1383"/>
      <c r="I372" s="1385">
        <f>+G372+H372+J372</f>
        <v>0</v>
      </c>
      <c r="J372" s="1383"/>
      <c r="K372" s="1386">
        <f t="shared" si="296"/>
        <v>0</v>
      </c>
    </row>
    <row r="373" spans="2:11" x14ac:dyDescent="0.2">
      <c r="B373" s="1376">
        <v>3720</v>
      </c>
      <c r="C373" s="1377" t="s">
        <v>1727</v>
      </c>
      <c r="D373" s="1378">
        <f t="shared" ref="D373:J373" si="332">D374</f>
        <v>0</v>
      </c>
      <c r="E373" s="1378">
        <f t="shared" si="332"/>
        <v>0</v>
      </c>
      <c r="F373" s="1378">
        <f t="shared" si="332"/>
        <v>0</v>
      </c>
      <c r="G373" s="1378">
        <f>G374</f>
        <v>0</v>
      </c>
      <c r="H373" s="1378">
        <f t="shared" si="332"/>
        <v>0</v>
      </c>
      <c r="I373" s="1378">
        <f t="shared" si="332"/>
        <v>0</v>
      </c>
      <c r="J373" s="1378">
        <f t="shared" si="332"/>
        <v>0</v>
      </c>
      <c r="K373" s="1379">
        <f t="shared" si="296"/>
        <v>0</v>
      </c>
    </row>
    <row r="374" spans="2:11" ht="12.75" customHeight="1" x14ac:dyDescent="0.2">
      <c r="B374" s="1381">
        <v>3721</v>
      </c>
      <c r="C374" s="1382" t="s">
        <v>1728</v>
      </c>
      <c r="D374" s="1383"/>
      <c r="E374" s="1383"/>
      <c r="F374" s="1731">
        <f t="shared" ref="F374" si="333">+D374+E374</f>
        <v>0</v>
      </c>
      <c r="G374" s="1384"/>
      <c r="H374" s="1383"/>
      <c r="I374" s="1385">
        <f>+G374+H374+J374</f>
        <v>0</v>
      </c>
      <c r="J374" s="1383"/>
      <c r="K374" s="1386">
        <f t="shared" si="296"/>
        <v>0</v>
      </c>
    </row>
    <row r="375" spans="2:11" ht="12.75" customHeight="1" x14ac:dyDescent="0.2">
      <c r="B375" s="1376">
        <v>3730</v>
      </c>
      <c r="C375" s="1377" t="s">
        <v>1729</v>
      </c>
      <c r="D375" s="1378">
        <f t="shared" ref="D375:J375" si="334">D376</f>
        <v>0</v>
      </c>
      <c r="E375" s="1378">
        <f t="shared" si="334"/>
        <v>0</v>
      </c>
      <c r="F375" s="1378">
        <f t="shared" si="334"/>
        <v>0</v>
      </c>
      <c r="G375" s="1378">
        <f>G376</f>
        <v>0</v>
      </c>
      <c r="H375" s="1378">
        <f t="shared" si="334"/>
        <v>0</v>
      </c>
      <c r="I375" s="1378">
        <f t="shared" si="334"/>
        <v>0</v>
      </c>
      <c r="J375" s="1378">
        <f t="shared" si="334"/>
        <v>0</v>
      </c>
      <c r="K375" s="1379">
        <f t="shared" si="296"/>
        <v>0</v>
      </c>
    </row>
    <row r="376" spans="2:11" ht="12.75" customHeight="1" x14ac:dyDescent="0.2">
      <c r="B376" s="1381">
        <v>3731</v>
      </c>
      <c r="C376" s="1382" t="s">
        <v>1729</v>
      </c>
      <c r="D376" s="1383"/>
      <c r="E376" s="1383"/>
      <c r="F376" s="1731">
        <f t="shared" ref="F376" si="335">+D376+E376</f>
        <v>0</v>
      </c>
      <c r="G376" s="1384"/>
      <c r="H376" s="1383"/>
      <c r="I376" s="1385">
        <f>+G376+H376+J376</f>
        <v>0</v>
      </c>
      <c r="J376" s="1383"/>
      <c r="K376" s="1386">
        <f t="shared" si="296"/>
        <v>0</v>
      </c>
    </row>
    <row r="377" spans="2:11" x14ac:dyDescent="0.2">
      <c r="B377" s="1376">
        <v>3740</v>
      </c>
      <c r="C377" s="1377" t="s">
        <v>1730</v>
      </c>
      <c r="D377" s="1378">
        <f t="shared" ref="D377:J377" si="336">D378</f>
        <v>0</v>
      </c>
      <c r="E377" s="1378">
        <f t="shared" si="336"/>
        <v>0</v>
      </c>
      <c r="F377" s="1378">
        <f t="shared" si="336"/>
        <v>0</v>
      </c>
      <c r="G377" s="1378">
        <f>G378</f>
        <v>0</v>
      </c>
      <c r="H377" s="1378">
        <f t="shared" si="336"/>
        <v>0</v>
      </c>
      <c r="I377" s="1378">
        <f t="shared" si="336"/>
        <v>0</v>
      </c>
      <c r="J377" s="1378">
        <f t="shared" si="336"/>
        <v>0</v>
      </c>
      <c r="K377" s="1379">
        <f t="shared" si="296"/>
        <v>0</v>
      </c>
    </row>
    <row r="378" spans="2:11" x14ac:dyDescent="0.2">
      <c r="B378" s="1381">
        <v>3741</v>
      </c>
      <c r="C378" s="1382" t="s">
        <v>1730</v>
      </c>
      <c r="D378" s="1383"/>
      <c r="E378" s="1383"/>
      <c r="F378" s="1731">
        <f t="shared" ref="F378" si="337">+D378+E378</f>
        <v>0</v>
      </c>
      <c r="G378" s="1384"/>
      <c r="H378" s="1383"/>
      <c r="I378" s="1385">
        <f>+G378+H378+J378</f>
        <v>0</v>
      </c>
      <c r="J378" s="1383"/>
      <c r="K378" s="1386">
        <f t="shared" si="296"/>
        <v>0</v>
      </c>
    </row>
    <row r="379" spans="2:11" x14ac:dyDescent="0.2">
      <c r="B379" s="1376">
        <v>3750</v>
      </c>
      <c r="C379" s="1377" t="s">
        <v>1731</v>
      </c>
      <c r="D379" s="1378">
        <f>SUM(D380:D382)</f>
        <v>0</v>
      </c>
      <c r="E379" s="1378">
        <f t="shared" ref="E379:J379" si="338">SUM(E380:E382)</f>
        <v>0</v>
      </c>
      <c r="F379" s="1378">
        <f t="shared" si="338"/>
        <v>0</v>
      </c>
      <c r="G379" s="1378">
        <f>SUM(G380:G382)</f>
        <v>0</v>
      </c>
      <c r="H379" s="1378">
        <f t="shared" si="338"/>
        <v>0</v>
      </c>
      <c r="I379" s="1378">
        <f t="shared" si="338"/>
        <v>0</v>
      </c>
      <c r="J379" s="1378">
        <f t="shared" si="338"/>
        <v>0</v>
      </c>
      <c r="K379" s="1379">
        <f t="shared" si="296"/>
        <v>0</v>
      </c>
    </row>
    <row r="380" spans="2:11" ht="12.75" customHeight="1" x14ac:dyDescent="0.2">
      <c r="B380" s="1381">
        <v>3751</v>
      </c>
      <c r="C380" s="1382" t="s">
        <v>1732</v>
      </c>
      <c r="D380" s="1383"/>
      <c r="E380" s="1383"/>
      <c r="F380" s="1731">
        <f t="shared" ref="F380:F382" si="339">+D380+E380</f>
        <v>0</v>
      </c>
      <c r="G380" s="1384"/>
      <c r="H380" s="1383"/>
      <c r="I380" s="1385">
        <f t="shared" ref="I380:I382" si="340">+G380+H380+J380</f>
        <v>0</v>
      </c>
      <c r="J380" s="1383"/>
      <c r="K380" s="1386">
        <f t="shared" si="296"/>
        <v>0</v>
      </c>
    </row>
    <row r="381" spans="2:11" ht="12.75" customHeight="1" x14ac:dyDescent="0.2">
      <c r="B381" s="1381">
        <v>3752</v>
      </c>
      <c r="C381" s="1382" t="s">
        <v>1733</v>
      </c>
      <c r="D381" s="1383"/>
      <c r="E381" s="1383"/>
      <c r="F381" s="1731">
        <f t="shared" si="339"/>
        <v>0</v>
      </c>
      <c r="G381" s="1384"/>
      <c r="H381" s="1383"/>
      <c r="I381" s="1385">
        <f t="shared" si="340"/>
        <v>0</v>
      </c>
      <c r="J381" s="1383"/>
      <c r="K381" s="1386">
        <f t="shared" si="296"/>
        <v>0</v>
      </c>
    </row>
    <row r="382" spans="2:11" ht="12.75" customHeight="1" x14ac:dyDescent="0.2">
      <c r="B382" s="1381">
        <v>3753</v>
      </c>
      <c r="C382" s="1382" t="s">
        <v>1734</v>
      </c>
      <c r="D382" s="1383"/>
      <c r="E382" s="1383"/>
      <c r="F382" s="1731">
        <f t="shared" si="339"/>
        <v>0</v>
      </c>
      <c r="G382" s="1384"/>
      <c r="H382" s="1383"/>
      <c r="I382" s="1385">
        <f t="shared" si="340"/>
        <v>0</v>
      </c>
      <c r="J382" s="1383"/>
      <c r="K382" s="1386">
        <f t="shared" si="296"/>
        <v>0</v>
      </c>
    </row>
    <row r="383" spans="2:11" ht="12.75" customHeight="1" x14ac:dyDescent="0.2">
      <c r="B383" s="1376">
        <v>3760</v>
      </c>
      <c r="C383" s="1377" t="s">
        <v>1735</v>
      </c>
      <c r="D383" s="1378">
        <f>SUM(D384:D386)</f>
        <v>0</v>
      </c>
      <c r="E383" s="1378">
        <f t="shared" ref="E383:J383" si="341">SUM(E384:E386)</f>
        <v>0</v>
      </c>
      <c r="F383" s="1378">
        <f t="shared" si="341"/>
        <v>0</v>
      </c>
      <c r="G383" s="1378">
        <f>SUM(G384:G386)</f>
        <v>0</v>
      </c>
      <c r="H383" s="1378">
        <f t="shared" si="341"/>
        <v>0</v>
      </c>
      <c r="I383" s="1378">
        <f t="shared" si="341"/>
        <v>0</v>
      </c>
      <c r="J383" s="1378">
        <f t="shared" si="341"/>
        <v>0</v>
      </c>
      <c r="K383" s="1379">
        <f t="shared" si="296"/>
        <v>0</v>
      </c>
    </row>
    <row r="384" spans="2:11" ht="12.75" customHeight="1" x14ac:dyDescent="0.2">
      <c r="B384" s="1381">
        <v>3761</v>
      </c>
      <c r="C384" s="1382" t="s">
        <v>1736</v>
      </c>
      <c r="D384" s="1383"/>
      <c r="E384" s="1383"/>
      <c r="F384" s="1731">
        <f t="shared" ref="F384:F386" si="342">+D384+E384</f>
        <v>0</v>
      </c>
      <c r="G384" s="1384"/>
      <c r="H384" s="1383"/>
      <c r="I384" s="1385">
        <f t="shared" ref="I384:I386" si="343">+G384+H384+J384</f>
        <v>0</v>
      </c>
      <c r="J384" s="1383"/>
      <c r="K384" s="1386">
        <f t="shared" si="296"/>
        <v>0</v>
      </c>
    </row>
    <row r="385" spans="2:11" ht="12.75" customHeight="1" x14ac:dyDescent="0.2">
      <c r="B385" s="1381">
        <v>3762</v>
      </c>
      <c r="C385" s="1382" t="s">
        <v>1737</v>
      </c>
      <c r="D385" s="1383"/>
      <c r="E385" s="1383"/>
      <c r="F385" s="1731">
        <f t="shared" si="342"/>
        <v>0</v>
      </c>
      <c r="G385" s="1384"/>
      <c r="H385" s="1383"/>
      <c r="I385" s="1385">
        <f t="shared" si="343"/>
        <v>0</v>
      </c>
      <c r="J385" s="1383"/>
      <c r="K385" s="1386">
        <f t="shared" si="296"/>
        <v>0</v>
      </c>
    </row>
    <row r="386" spans="2:11" ht="12.75" customHeight="1" x14ac:dyDescent="0.2">
      <c r="B386" s="1381">
        <v>3763</v>
      </c>
      <c r="C386" s="1382" t="s">
        <v>1738</v>
      </c>
      <c r="D386" s="1383"/>
      <c r="E386" s="1383"/>
      <c r="F386" s="1731">
        <f t="shared" si="342"/>
        <v>0</v>
      </c>
      <c r="G386" s="1384"/>
      <c r="H386" s="1383"/>
      <c r="I386" s="1385">
        <f t="shared" si="343"/>
        <v>0</v>
      </c>
      <c r="J386" s="1383"/>
      <c r="K386" s="1386">
        <f t="shared" si="296"/>
        <v>0</v>
      </c>
    </row>
    <row r="387" spans="2:11" ht="12.75" customHeight="1" x14ac:dyDescent="0.2">
      <c r="B387" s="1376">
        <v>3770</v>
      </c>
      <c r="C387" s="1377" t="s">
        <v>1739</v>
      </c>
      <c r="D387" s="1378">
        <f t="shared" ref="D387:J387" si="344">D388</f>
        <v>0</v>
      </c>
      <c r="E387" s="1378">
        <f t="shared" si="344"/>
        <v>0</v>
      </c>
      <c r="F387" s="1378">
        <f t="shared" si="344"/>
        <v>0</v>
      </c>
      <c r="G387" s="1378">
        <f>G388</f>
        <v>0</v>
      </c>
      <c r="H387" s="1378">
        <f t="shared" si="344"/>
        <v>0</v>
      </c>
      <c r="I387" s="1378">
        <f t="shared" si="344"/>
        <v>0</v>
      </c>
      <c r="J387" s="1378">
        <f t="shared" si="344"/>
        <v>0</v>
      </c>
      <c r="K387" s="1379">
        <f t="shared" si="296"/>
        <v>0</v>
      </c>
    </row>
    <row r="388" spans="2:11" ht="12.75" customHeight="1" x14ac:dyDescent="0.2">
      <c r="B388" s="1381">
        <v>3771</v>
      </c>
      <c r="C388" s="1382" t="s">
        <v>1739</v>
      </c>
      <c r="D388" s="1383"/>
      <c r="E388" s="1383"/>
      <c r="F388" s="1731">
        <f t="shared" ref="F388" si="345">+D388+E388</f>
        <v>0</v>
      </c>
      <c r="G388" s="1384"/>
      <c r="H388" s="1383"/>
      <c r="I388" s="1385">
        <f>+G388+H388+J388</f>
        <v>0</v>
      </c>
      <c r="J388" s="1383"/>
      <c r="K388" s="1386">
        <f t="shared" si="296"/>
        <v>0</v>
      </c>
    </row>
    <row r="389" spans="2:11" ht="12.75" customHeight="1" x14ac:dyDescent="0.2">
      <c r="B389" s="1376">
        <v>3780</v>
      </c>
      <c r="C389" s="1377" t="s">
        <v>1740</v>
      </c>
      <c r="D389" s="1378">
        <f t="shared" ref="D389:J389" si="346">D390</f>
        <v>0</v>
      </c>
      <c r="E389" s="1378">
        <f t="shared" si="346"/>
        <v>0</v>
      </c>
      <c r="F389" s="1378">
        <f t="shared" si="346"/>
        <v>0</v>
      </c>
      <c r="G389" s="1378">
        <f>G390</f>
        <v>0</v>
      </c>
      <c r="H389" s="1378">
        <f t="shared" si="346"/>
        <v>0</v>
      </c>
      <c r="I389" s="1378">
        <f t="shared" si="346"/>
        <v>0</v>
      </c>
      <c r="J389" s="1378">
        <f t="shared" si="346"/>
        <v>0</v>
      </c>
      <c r="K389" s="1379">
        <f t="shared" si="296"/>
        <v>0</v>
      </c>
    </row>
    <row r="390" spans="2:11" ht="12.75" customHeight="1" x14ac:dyDescent="0.2">
      <c r="B390" s="1381">
        <v>3781</v>
      </c>
      <c r="C390" s="1382" t="s">
        <v>1740</v>
      </c>
      <c r="D390" s="1383"/>
      <c r="E390" s="1383"/>
      <c r="F390" s="1731">
        <f t="shared" ref="F390" si="347">+D390+E390</f>
        <v>0</v>
      </c>
      <c r="G390" s="1384"/>
      <c r="H390" s="1383"/>
      <c r="I390" s="1385">
        <f>+G390+H390+J390</f>
        <v>0</v>
      </c>
      <c r="J390" s="1383"/>
      <c r="K390" s="1386">
        <f t="shared" si="296"/>
        <v>0</v>
      </c>
    </row>
    <row r="391" spans="2:11" ht="12.75" customHeight="1" x14ac:dyDescent="0.2">
      <c r="B391" s="1376">
        <v>3790</v>
      </c>
      <c r="C391" s="1377" t="s">
        <v>1741</v>
      </c>
      <c r="D391" s="1378">
        <f t="shared" ref="D391:J391" si="348">D392</f>
        <v>0</v>
      </c>
      <c r="E391" s="1378">
        <f t="shared" si="348"/>
        <v>0</v>
      </c>
      <c r="F391" s="1378">
        <f t="shared" si="348"/>
        <v>0</v>
      </c>
      <c r="G391" s="1378">
        <f>G392</f>
        <v>0</v>
      </c>
      <c r="H391" s="1378">
        <f t="shared" si="348"/>
        <v>0</v>
      </c>
      <c r="I391" s="1378">
        <f t="shared" si="348"/>
        <v>0</v>
      </c>
      <c r="J391" s="1378">
        <f t="shared" si="348"/>
        <v>0</v>
      </c>
      <c r="K391" s="1379">
        <f t="shared" si="296"/>
        <v>0</v>
      </c>
    </row>
    <row r="392" spans="2:11" ht="12.75" customHeight="1" x14ac:dyDescent="0.2">
      <c r="B392" s="1381">
        <v>3791</v>
      </c>
      <c r="C392" s="1382" t="s">
        <v>1741</v>
      </c>
      <c r="D392" s="1383"/>
      <c r="E392" s="1383"/>
      <c r="F392" s="1731">
        <f t="shared" ref="F392" si="349">+D392+E392</f>
        <v>0</v>
      </c>
      <c r="G392" s="1384"/>
      <c r="H392" s="1383"/>
      <c r="I392" s="1385">
        <f>+G392+H392+J392</f>
        <v>0</v>
      </c>
      <c r="J392" s="1383"/>
      <c r="K392" s="1386">
        <f t="shared" si="296"/>
        <v>0</v>
      </c>
    </row>
    <row r="393" spans="2:11" s="1371" customFormat="1" x14ac:dyDescent="0.2">
      <c r="B393" s="1372">
        <v>3800</v>
      </c>
      <c r="C393" s="1397" t="s">
        <v>1742</v>
      </c>
      <c r="D393" s="1374">
        <f t="shared" ref="D393:J393" si="350">D394+D396+D399+D401+D403</f>
        <v>0</v>
      </c>
      <c r="E393" s="1374">
        <f t="shared" si="350"/>
        <v>0</v>
      </c>
      <c r="F393" s="1374">
        <f t="shared" si="350"/>
        <v>0</v>
      </c>
      <c r="G393" s="1374">
        <f>G394+G396+G399+G401+G403</f>
        <v>0</v>
      </c>
      <c r="H393" s="1374">
        <f t="shared" si="350"/>
        <v>0</v>
      </c>
      <c r="I393" s="1374">
        <f t="shared" si="350"/>
        <v>0</v>
      </c>
      <c r="J393" s="1374">
        <f t="shared" si="350"/>
        <v>0</v>
      </c>
      <c r="K393" s="1375">
        <f t="shared" si="296"/>
        <v>0</v>
      </c>
    </row>
    <row r="394" spans="2:11" ht="12.75" customHeight="1" x14ac:dyDescent="0.2">
      <c r="B394" s="1376">
        <v>3810</v>
      </c>
      <c r="C394" s="1377" t="s">
        <v>1743</v>
      </c>
      <c r="D394" s="1378">
        <f t="shared" ref="D394:J394" si="351">D395</f>
        <v>0</v>
      </c>
      <c r="E394" s="1378">
        <f t="shared" si="351"/>
        <v>0</v>
      </c>
      <c r="F394" s="1378">
        <f t="shared" si="351"/>
        <v>0</v>
      </c>
      <c r="G394" s="1378">
        <f>G395</f>
        <v>0</v>
      </c>
      <c r="H394" s="1378">
        <f t="shared" si="351"/>
        <v>0</v>
      </c>
      <c r="I394" s="1378">
        <f t="shared" si="351"/>
        <v>0</v>
      </c>
      <c r="J394" s="1378">
        <f t="shared" si="351"/>
        <v>0</v>
      </c>
      <c r="K394" s="1379">
        <f t="shared" si="296"/>
        <v>0</v>
      </c>
    </row>
    <row r="395" spans="2:11" x14ac:dyDescent="0.2">
      <c r="B395" s="1381">
        <v>3811</v>
      </c>
      <c r="C395" s="1382" t="s">
        <v>1743</v>
      </c>
      <c r="D395" s="1383"/>
      <c r="E395" s="1383"/>
      <c r="F395" s="1731">
        <f t="shared" ref="F395" si="352">+D395+E395</f>
        <v>0</v>
      </c>
      <c r="G395" s="1384"/>
      <c r="H395" s="1383"/>
      <c r="I395" s="1385">
        <f>+G395+H395+J395</f>
        <v>0</v>
      </c>
      <c r="J395" s="1383"/>
      <c r="K395" s="1386">
        <f t="shared" si="296"/>
        <v>0</v>
      </c>
    </row>
    <row r="396" spans="2:11" ht="12.75" customHeight="1" x14ac:dyDescent="0.2">
      <c r="B396" s="1376">
        <v>3820</v>
      </c>
      <c r="C396" s="1377" t="s">
        <v>1744</v>
      </c>
      <c r="D396" s="1378">
        <f t="shared" ref="D396:J396" si="353">D397+D398</f>
        <v>0</v>
      </c>
      <c r="E396" s="1378">
        <f t="shared" si="353"/>
        <v>0</v>
      </c>
      <c r="F396" s="1378">
        <f t="shared" si="353"/>
        <v>0</v>
      </c>
      <c r="G396" s="1378">
        <f>G397+G398</f>
        <v>0</v>
      </c>
      <c r="H396" s="1378">
        <f t="shared" si="353"/>
        <v>0</v>
      </c>
      <c r="I396" s="1378">
        <f t="shared" si="353"/>
        <v>0</v>
      </c>
      <c r="J396" s="1378">
        <f t="shared" si="353"/>
        <v>0</v>
      </c>
      <c r="K396" s="1379">
        <f t="shared" si="296"/>
        <v>0</v>
      </c>
    </row>
    <row r="397" spans="2:11" ht="12.75" customHeight="1" x14ac:dyDescent="0.2">
      <c r="B397" s="1381">
        <v>3821</v>
      </c>
      <c r="C397" s="1382" t="s">
        <v>1745</v>
      </c>
      <c r="D397" s="1383"/>
      <c r="E397" s="1383"/>
      <c r="F397" s="1731">
        <f t="shared" ref="F397:F398" si="354">+D397+E397</f>
        <v>0</v>
      </c>
      <c r="G397" s="1384"/>
      <c r="H397" s="1383"/>
      <c r="I397" s="1385">
        <f t="shared" ref="I397:I398" si="355">+G397+H397+J397</f>
        <v>0</v>
      </c>
      <c r="J397" s="1383"/>
      <c r="K397" s="1386">
        <f t="shared" si="296"/>
        <v>0</v>
      </c>
    </row>
    <row r="398" spans="2:11" ht="12.75" customHeight="1" x14ac:dyDescent="0.2">
      <c r="B398" s="1381">
        <v>3822</v>
      </c>
      <c r="C398" s="1382" t="s">
        <v>1746</v>
      </c>
      <c r="D398" s="1383"/>
      <c r="E398" s="1383"/>
      <c r="F398" s="1731">
        <f t="shared" si="354"/>
        <v>0</v>
      </c>
      <c r="G398" s="1384"/>
      <c r="H398" s="1383"/>
      <c r="I398" s="1385">
        <f t="shared" si="355"/>
        <v>0</v>
      </c>
      <c r="J398" s="1383"/>
      <c r="K398" s="1386">
        <f t="shared" si="296"/>
        <v>0</v>
      </c>
    </row>
    <row r="399" spans="2:11" ht="12.75" customHeight="1" x14ac:dyDescent="0.2">
      <c r="B399" s="1376">
        <v>3830</v>
      </c>
      <c r="C399" s="1377" t="s">
        <v>1747</v>
      </c>
      <c r="D399" s="1378">
        <f t="shared" ref="D399:J399" si="356">D400</f>
        <v>0</v>
      </c>
      <c r="E399" s="1378">
        <f t="shared" si="356"/>
        <v>0</v>
      </c>
      <c r="F399" s="1378">
        <f t="shared" si="356"/>
        <v>0</v>
      </c>
      <c r="G399" s="1378">
        <f>G400</f>
        <v>0</v>
      </c>
      <c r="H399" s="1378">
        <f t="shared" si="356"/>
        <v>0</v>
      </c>
      <c r="I399" s="1378">
        <f t="shared" si="356"/>
        <v>0</v>
      </c>
      <c r="J399" s="1378">
        <f t="shared" si="356"/>
        <v>0</v>
      </c>
      <c r="K399" s="1379">
        <f t="shared" ref="K399:K462" si="357">F399-I399</f>
        <v>0</v>
      </c>
    </row>
    <row r="400" spans="2:11" ht="12.75" customHeight="1" x14ac:dyDescent="0.2">
      <c r="B400" s="1381">
        <v>3831</v>
      </c>
      <c r="C400" s="1382" t="s">
        <v>1747</v>
      </c>
      <c r="D400" s="1383"/>
      <c r="E400" s="1383"/>
      <c r="F400" s="1731">
        <f t="shared" ref="F400" si="358">+D400+E400</f>
        <v>0</v>
      </c>
      <c r="G400" s="1384"/>
      <c r="H400" s="1383"/>
      <c r="I400" s="1385">
        <f>+G400+H400+J400</f>
        <v>0</v>
      </c>
      <c r="J400" s="1383"/>
      <c r="K400" s="1386">
        <f t="shared" si="357"/>
        <v>0</v>
      </c>
    </row>
    <row r="401" spans="2:11" x14ac:dyDescent="0.2">
      <c r="B401" s="1376">
        <v>3840</v>
      </c>
      <c r="C401" s="1377" t="s">
        <v>1748</v>
      </c>
      <c r="D401" s="1378">
        <f t="shared" ref="D401:J401" si="359">D402</f>
        <v>0</v>
      </c>
      <c r="E401" s="1378">
        <f t="shared" si="359"/>
        <v>0</v>
      </c>
      <c r="F401" s="1378">
        <f t="shared" si="359"/>
        <v>0</v>
      </c>
      <c r="G401" s="1378">
        <f>G402</f>
        <v>0</v>
      </c>
      <c r="H401" s="1378">
        <f t="shared" si="359"/>
        <v>0</v>
      </c>
      <c r="I401" s="1378">
        <f t="shared" si="359"/>
        <v>0</v>
      </c>
      <c r="J401" s="1378">
        <f t="shared" si="359"/>
        <v>0</v>
      </c>
      <c r="K401" s="1379">
        <f t="shared" si="357"/>
        <v>0</v>
      </c>
    </row>
    <row r="402" spans="2:11" x14ac:dyDescent="0.2">
      <c r="B402" s="1381">
        <v>3841</v>
      </c>
      <c r="C402" s="1382" t="s">
        <v>1749</v>
      </c>
      <c r="D402" s="1383"/>
      <c r="E402" s="1383"/>
      <c r="F402" s="1731">
        <f t="shared" ref="F402" si="360">+D402+E402</f>
        <v>0</v>
      </c>
      <c r="G402" s="1384"/>
      <c r="H402" s="1383"/>
      <c r="I402" s="1385">
        <f>+G402+H402+J402</f>
        <v>0</v>
      </c>
      <c r="J402" s="1383"/>
      <c r="K402" s="1386">
        <f t="shared" si="357"/>
        <v>0</v>
      </c>
    </row>
    <row r="403" spans="2:11" ht="12.75" customHeight="1" x14ac:dyDescent="0.2">
      <c r="B403" s="1376">
        <v>3850</v>
      </c>
      <c r="C403" s="1377" t="s">
        <v>1750</v>
      </c>
      <c r="D403" s="1378">
        <f t="shared" ref="D403:J403" si="361">D404</f>
        <v>0</v>
      </c>
      <c r="E403" s="1378">
        <f t="shared" si="361"/>
        <v>0</v>
      </c>
      <c r="F403" s="1378">
        <f t="shared" si="361"/>
        <v>0</v>
      </c>
      <c r="G403" s="1378">
        <f>G404</f>
        <v>0</v>
      </c>
      <c r="H403" s="1378">
        <f t="shared" si="361"/>
        <v>0</v>
      </c>
      <c r="I403" s="1378">
        <f t="shared" si="361"/>
        <v>0</v>
      </c>
      <c r="J403" s="1378">
        <f t="shared" si="361"/>
        <v>0</v>
      </c>
      <c r="K403" s="1379">
        <f t="shared" si="357"/>
        <v>0</v>
      </c>
    </row>
    <row r="404" spans="2:11" ht="12.75" customHeight="1" x14ac:dyDescent="0.2">
      <c r="B404" s="1381">
        <v>3851</v>
      </c>
      <c r="C404" s="1382" t="s">
        <v>1750</v>
      </c>
      <c r="D404" s="1383"/>
      <c r="E404" s="1383"/>
      <c r="F404" s="1731">
        <f t="shared" ref="F404" si="362">+D404+E404</f>
        <v>0</v>
      </c>
      <c r="G404" s="1384"/>
      <c r="H404" s="1383"/>
      <c r="I404" s="1385">
        <f>+G404+H404+J404</f>
        <v>0</v>
      </c>
      <c r="J404" s="1383"/>
      <c r="K404" s="1386">
        <f t="shared" si="357"/>
        <v>0</v>
      </c>
    </row>
    <row r="405" spans="2:11" s="1371" customFormat="1" x14ac:dyDescent="0.2">
      <c r="B405" s="1372">
        <v>3900</v>
      </c>
      <c r="C405" s="1397" t="s">
        <v>1751</v>
      </c>
      <c r="D405" s="1374">
        <f t="shared" ref="D405:J405" si="363">D406+D408+D411+D413+D416+D418+D420+D422+D426</f>
        <v>0</v>
      </c>
      <c r="E405" s="1374">
        <f t="shared" si="363"/>
        <v>0</v>
      </c>
      <c r="F405" s="1374">
        <f t="shared" si="363"/>
        <v>0</v>
      </c>
      <c r="G405" s="1374">
        <f>G406+G408+G411+G413+G416+G418+G420+G422+G426</f>
        <v>0</v>
      </c>
      <c r="H405" s="1374">
        <f t="shared" si="363"/>
        <v>0</v>
      </c>
      <c r="I405" s="1374">
        <f t="shared" si="363"/>
        <v>0</v>
      </c>
      <c r="J405" s="1374">
        <f t="shared" si="363"/>
        <v>0</v>
      </c>
      <c r="K405" s="1375">
        <f t="shared" si="357"/>
        <v>0</v>
      </c>
    </row>
    <row r="406" spans="2:11" ht="12.75" customHeight="1" x14ac:dyDescent="0.2">
      <c r="B406" s="1376">
        <v>3910</v>
      </c>
      <c r="C406" s="1377" t="s">
        <v>1752</v>
      </c>
      <c r="D406" s="1378">
        <f t="shared" ref="D406:J406" si="364">D407</f>
        <v>0</v>
      </c>
      <c r="E406" s="1378">
        <f t="shared" si="364"/>
        <v>0</v>
      </c>
      <c r="F406" s="1378">
        <f t="shared" si="364"/>
        <v>0</v>
      </c>
      <c r="G406" s="1378">
        <f>G407</f>
        <v>0</v>
      </c>
      <c r="H406" s="1378">
        <f t="shared" si="364"/>
        <v>0</v>
      </c>
      <c r="I406" s="1378">
        <f t="shared" si="364"/>
        <v>0</v>
      </c>
      <c r="J406" s="1378">
        <f t="shared" si="364"/>
        <v>0</v>
      </c>
      <c r="K406" s="1379">
        <f t="shared" si="357"/>
        <v>0</v>
      </c>
    </row>
    <row r="407" spans="2:11" ht="12.75" customHeight="1" x14ac:dyDescent="0.2">
      <c r="B407" s="1381">
        <v>3911</v>
      </c>
      <c r="C407" s="1382" t="s">
        <v>1752</v>
      </c>
      <c r="D407" s="1383"/>
      <c r="E407" s="1383"/>
      <c r="F407" s="1731">
        <f t="shared" ref="F407" si="365">+D407+E407</f>
        <v>0</v>
      </c>
      <c r="G407" s="1384"/>
      <c r="H407" s="1383"/>
      <c r="I407" s="1385">
        <f>+G407+H407+J407</f>
        <v>0</v>
      </c>
      <c r="J407" s="1383"/>
      <c r="K407" s="1386">
        <f t="shared" si="357"/>
        <v>0</v>
      </c>
    </row>
    <row r="408" spans="2:11" ht="12.75" customHeight="1" x14ac:dyDescent="0.2">
      <c r="B408" s="1376">
        <v>3920</v>
      </c>
      <c r="C408" s="1377" t="s">
        <v>1753</v>
      </c>
      <c r="D408" s="1378">
        <f>SUM(D409:D410)</f>
        <v>0</v>
      </c>
      <c r="E408" s="1378">
        <f t="shared" ref="E408:J408" si="366">SUM(E409:E410)</f>
        <v>0</v>
      </c>
      <c r="F408" s="1378">
        <f t="shared" si="366"/>
        <v>0</v>
      </c>
      <c r="G408" s="1378">
        <f>SUM(G409:G410)</f>
        <v>0</v>
      </c>
      <c r="H408" s="1378">
        <f t="shared" si="366"/>
        <v>0</v>
      </c>
      <c r="I408" s="1378">
        <f t="shared" si="366"/>
        <v>0</v>
      </c>
      <c r="J408" s="1378">
        <f t="shared" si="366"/>
        <v>0</v>
      </c>
      <c r="K408" s="1379">
        <f t="shared" si="357"/>
        <v>0</v>
      </c>
    </row>
    <row r="409" spans="2:11" ht="12.75" customHeight="1" x14ac:dyDescent="0.2">
      <c r="B409" s="1381">
        <v>3921</v>
      </c>
      <c r="C409" s="1382" t="s">
        <v>1754</v>
      </c>
      <c r="D409" s="1383"/>
      <c r="E409" s="1383"/>
      <c r="F409" s="1731">
        <f t="shared" ref="F409:F410" si="367">+D409+E409</f>
        <v>0</v>
      </c>
      <c r="G409" s="1384"/>
      <c r="H409" s="1383"/>
      <c r="I409" s="1385">
        <f t="shared" ref="I409:I410" si="368">+G409+H409+J409</f>
        <v>0</v>
      </c>
      <c r="J409" s="1383"/>
      <c r="K409" s="1386">
        <f t="shared" si="357"/>
        <v>0</v>
      </c>
    </row>
    <row r="410" spans="2:11" ht="12.75" customHeight="1" x14ac:dyDescent="0.2">
      <c r="B410" s="1381">
        <v>3922</v>
      </c>
      <c r="C410" s="1382" t="s">
        <v>1755</v>
      </c>
      <c r="D410" s="1383"/>
      <c r="E410" s="1383"/>
      <c r="F410" s="1731">
        <f t="shared" si="367"/>
        <v>0</v>
      </c>
      <c r="G410" s="1384"/>
      <c r="H410" s="1383"/>
      <c r="I410" s="1385">
        <f t="shared" si="368"/>
        <v>0</v>
      </c>
      <c r="J410" s="1383"/>
      <c r="K410" s="1386">
        <f t="shared" si="357"/>
        <v>0</v>
      </c>
    </row>
    <row r="411" spans="2:11" ht="12.75" customHeight="1" x14ac:dyDescent="0.2">
      <c r="B411" s="1376">
        <v>3930</v>
      </c>
      <c r="C411" s="1377" t="s">
        <v>1756</v>
      </c>
      <c r="D411" s="1378">
        <f t="shared" ref="D411:J411" si="369">D412</f>
        <v>0</v>
      </c>
      <c r="E411" s="1378">
        <f t="shared" si="369"/>
        <v>0</v>
      </c>
      <c r="F411" s="1378">
        <f t="shared" si="369"/>
        <v>0</v>
      </c>
      <c r="G411" s="1378">
        <f>G412</f>
        <v>0</v>
      </c>
      <c r="H411" s="1378">
        <f t="shared" si="369"/>
        <v>0</v>
      </c>
      <c r="I411" s="1378">
        <f t="shared" si="369"/>
        <v>0</v>
      </c>
      <c r="J411" s="1378">
        <f t="shared" si="369"/>
        <v>0</v>
      </c>
      <c r="K411" s="1379">
        <f t="shared" si="357"/>
        <v>0</v>
      </c>
    </row>
    <row r="412" spans="2:11" ht="12.75" customHeight="1" x14ac:dyDescent="0.2">
      <c r="B412" s="1381">
        <v>3931</v>
      </c>
      <c r="C412" s="1382" t="s">
        <v>1756</v>
      </c>
      <c r="D412" s="1383"/>
      <c r="E412" s="1383"/>
      <c r="F412" s="1731">
        <f t="shared" ref="F412" si="370">+D412+E412</f>
        <v>0</v>
      </c>
      <c r="G412" s="1384"/>
      <c r="H412" s="1383"/>
      <c r="I412" s="1385">
        <f>+G412+H412+J412</f>
        <v>0</v>
      </c>
      <c r="J412" s="1383"/>
      <c r="K412" s="1386">
        <f t="shared" si="357"/>
        <v>0</v>
      </c>
    </row>
    <row r="413" spans="2:11" ht="12.75" customHeight="1" x14ac:dyDescent="0.2">
      <c r="B413" s="1376">
        <v>3940</v>
      </c>
      <c r="C413" s="1377" t="s">
        <v>1757</v>
      </c>
      <c r="D413" s="1378">
        <f>SUM(D414:D415)</f>
        <v>0</v>
      </c>
      <c r="E413" s="1378">
        <f t="shared" ref="E413:J413" si="371">SUM(E414:E415)</f>
        <v>0</v>
      </c>
      <c r="F413" s="1378">
        <f t="shared" si="371"/>
        <v>0</v>
      </c>
      <c r="G413" s="1378">
        <f>SUM(G414:G415)</f>
        <v>0</v>
      </c>
      <c r="H413" s="1378">
        <f t="shared" si="371"/>
        <v>0</v>
      </c>
      <c r="I413" s="1378">
        <f t="shared" si="371"/>
        <v>0</v>
      </c>
      <c r="J413" s="1378">
        <f t="shared" si="371"/>
        <v>0</v>
      </c>
      <c r="K413" s="1379">
        <f t="shared" si="357"/>
        <v>0</v>
      </c>
    </row>
    <row r="414" spans="2:11" ht="12.75" customHeight="1" x14ac:dyDescent="0.2">
      <c r="B414" s="1381">
        <v>3941</v>
      </c>
      <c r="C414" s="1382" t="s">
        <v>1758</v>
      </c>
      <c r="D414" s="1383"/>
      <c r="E414" s="1383"/>
      <c r="F414" s="1731">
        <f t="shared" ref="F414:F415" si="372">+D414+E414</f>
        <v>0</v>
      </c>
      <c r="G414" s="1384"/>
      <c r="H414" s="1383"/>
      <c r="I414" s="1385">
        <f t="shared" ref="I414:I415" si="373">+G414+H414+J414</f>
        <v>0</v>
      </c>
      <c r="J414" s="1383"/>
      <c r="K414" s="1386">
        <f t="shared" si="357"/>
        <v>0</v>
      </c>
    </row>
    <row r="415" spans="2:11" ht="25.5" customHeight="1" x14ac:dyDescent="0.2">
      <c r="B415" s="1381">
        <v>3942</v>
      </c>
      <c r="C415" s="1382" t="s">
        <v>1759</v>
      </c>
      <c r="D415" s="1383"/>
      <c r="E415" s="1383"/>
      <c r="F415" s="1731">
        <f t="shared" si="372"/>
        <v>0</v>
      </c>
      <c r="G415" s="1384"/>
      <c r="H415" s="1383"/>
      <c r="I415" s="1385">
        <f t="shared" si="373"/>
        <v>0</v>
      </c>
      <c r="J415" s="1383"/>
      <c r="K415" s="1386">
        <f t="shared" si="357"/>
        <v>0</v>
      </c>
    </row>
    <row r="416" spans="2:11" ht="12.75" customHeight="1" x14ac:dyDescent="0.2">
      <c r="B416" s="1376">
        <v>3950</v>
      </c>
      <c r="C416" s="1377" t="s">
        <v>1760</v>
      </c>
      <c r="D416" s="1378">
        <f t="shared" ref="D416:J416" si="374">D417</f>
        <v>0</v>
      </c>
      <c r="E416" s="1378">
        <f t="shared" si="374"/>
        <v>0</v>
      </c>
      <c r="F416" s="1378">
        <f t="shared" si="374"/>
        <v>0</v>
      </c>
      <c r="G416" s="1378">
        <f>G417</f>
        <v>0</v>
      </c>
      <c r="H416" s="1378">
        <f t="shared" si="374"/>
        <v>0</v>
      </c>
      <c r="I416" s="1378">
        <f t="shared" si="374"/>
        <v>0</v>
      </c>
      <c r="J416" s="1378">
        <f t="shared" si="374"/>
        <v>0</v>
      </c>
      <c r="K416" s="1379">
        <f t="shared" si="357"/>
        <v>0</v>
      </c>
    </row>
    <row r="417" spans="2:11" ht="12.75" customHeight="1" x14ac:dyDescent="0.2">
      <c r="B417" s="1381">
        <v>3951</v>
      </c>
      <c r="C417" s="1382" t="s">
        <v>1760</v>
      </c>
      <c r="D417" s="1383"/>
      <c r="E417" s="1383"/>
      <c r="F417" s="1731">
        <f t="shared" ref="F417" si="375">+D417+E417</f>
        <v>0</v>
      </c>
      <c r="G417" s="1384"/>
      <c r="H417" s="1383"/>
      <c r="I417" s="1385">
        <f>+G417+H417+J417</f>
        <v>0</v>
      </c>
      <c r="J417" s="1383"/>
      <c r="K417" s="1386">
        <f t="shared" si="357"/>
        <v>0</v>
      </c>
    </row>
    <row r="418" spans="2:11" ht="12.75" customHeight="1" x14ac:dyDescent="0.2">
      <c r="B418" s="1376">
        <v>3960</v>
      </c>
      <c r="C418" s="1377" t="s">
        <v>1761</v>
      </c>
      <c r="D418" s="1378">
        <f t="shared" ref="D418:J418" si="376">D419</f>
        <v>0</v>
      </c>
      <c r="E418" s="1378">
        <f t="shared" si="376"/>
        <v>0</v>
      </c>
      <c r="F418" s="1378">
        <f t="shared" si="376"/>
        <v>0</v>
      </c>
      <c r="G418" s="1378">
        <f>G419</f>
        <v>0</v>
      </c>
      <c r="H418" s="1378">
        <f t="shared" si="376"/>
        <v>0</v>
      </c>
      <c r="I418" s="1378">
        <f t="shared" si="376"/>
        <v>0</v>
      </c>
      <c r="J418" s="1378">
        <f t="shared" si="376"/>
        <v>0</v>
      </c>
      <c r="K418" s="1379">
        <f t="shared" si="357"/>
        <v>0</v>
      </c>
    </row>
    <row r="419" spans="2:11" ht="12.75" customHeight="1" x14ac:dyDescent="0.2">
      <c r="B419" s="1381">
        <v>3961</v>
      </c>
      <c r="C419" s="1382" t="s">
        <v>1761</v>
      </c>
      <c r="D419" s="1383"/>
      <c r="E419" s="1383"/>
      <c r="F419" s="1731">
        <f t="shared" ref="F419" si="377">+D419+E419</f>
        <v>0</v>
      </c>
      <c r="G419" s="1384"/>
      <c r="H419" s="1383"/>
      <c r="I419" s="1385">
        <f>+G419+H419+J419</f>
        <v>0</v>
      </c>
      <c r="J419" s="1383"/>
      <c r="K419" s="1386">
        <f t="shared" si="357"/>
        <v>0</v>
      </c>
    </row>
    <row r="420" spans="2:11" x14ac:dyDescent="0.2">
      <c r="B420" s="1376">
        <v>3970</v>
      </c>
      <c r="C420" s="1377" t="s">
        <v>1762</v>
      </c>
      <c r="D420" s="1378">
        <f t="shared" ref="D420:J420" si="378">D421</f>
        <v>0</v>
      </c>
      <c r="E420" s="1378">
        <f t="shared" si="378"/>
        <v>0</v>
      </c>
      <c r="F420" s="1378">
        <f t="shared" si="378"/>
        <v>0</v>
      </c>
      <c r="G420" s="1378">
        <f>G421</f>
        <v>0</v>
      </c>
      <c r="H420" s="1378">
        <f t="shared" si="378"/>
        <v>0</v>
      </c>
      <c r="I420" s="1378">
        <f t="shared" si="378"/>
        <v>0</v>
      </c>
      <c r="J420" s="1378">
        <f t="shared" si="378"/>
        <v>0</v>
      </c>
      <c r="K420" s="1379">
        <f t="shared" si="357"/>
        <v>0</v>
      </c>
    </row>
    <row r="421" spans="2:11" x14ac:dyDescent="0.2">
      <c r="B421" s="1381">
        <v>3971</v>
      </c>
      <c r="C421" s="1382" t="s">
        <v>1762</v>
      </c>
      <c r="D421" s="1383"/>
      <c r="E421" s="1383"/>
      <c r="F421" s="1731">
        <f t="shared" ref="F421" si="379">+D421+E421</f>
        <v>0</v>
      </c>
      <c r="G421" s="1384"/>
      <c r="H421" s="1383"/>
      <c r="I421" s="1385">
        <f>+G421+H421+J421</f>
        <v>0</v>
      </c>
      <c r="J421" s="1383"/>
      <c r="K421" s="1386">
        <f t="shared" si="357"/>
        <v>0</v>
      </c>
    </row>
    <row r="422" spans="2:11" ht="23.25" customHeight="1" x14ac:dyDescent="0.2">
      <c r="B422" s="1376">
        <v>3980</v>
      </c>
      <c r="C422" s="1377" t="s">
        <v>1763</v>
      </c>
      <c r="D422" s="1378">
        <f>SUM(D423:D425)</f>
        <v>0</v>
      </c>
      <c r="E422" s="1378">
        <f t="shared" ref="E422:J422" si="380">SUM(E423:E425)</f>
        <v>0</v>
      </c>
      <c r="F422" s="1378">
        <f t="shared" si="380"/>
        <v>0</v>
      </c>
      <c r="G422" s="1378">
        <f>SUM(G423:G425)</f>
        <v>0</v>
      </c>
      <c r="H422" s="1378">
        <f t="shared" si="380"/>
        <v>0</v>
      </c>
      <c r="I422" s="1378">
        <f t="shared" si="380"/>
        <v>0</v>
      </c>
      <c r="J422" s="1378">
        <f t="shared" si="380"/>
        <v>0</v>
      </c>
      <c r="K422" s="1379">
        <f t="shared" si="357"/>
        <v>0</v>
      </c>
    </row>
    <row r="423" spans="2:11" ht="12.75" customHeight="1" x14ac:dyDescent="0.2">
      <c r="B423" s="1381">
        <v>3981</v>
      </c>
      <c r="C423" s="1382" t="s">
        <v>1764</v>
      </c>
      <c r="D423" s="1383"/>
      <c r="E423" s="1383"/>
      <c r="F423" s="1731">
        <f t="shared" ref="F423:F425" si="381">+D423+E423</f>
        <v>0</v>
      </c>
      <c r="G423" s="1384"/>
      <c r="H423" s="1383"/>
      <c r="I423" s="1385">
        <f t="shared" ref="I423:I425" si="382">+G423+H423+J423</f>
        <v>0</v>
      </c>
      <c r="J423" s="1383"/>
      <c r="K423" s="1386">
        <f t="shared" si="357"/>
        <v>0</v>
      </c>
    </row>
    <row r="424" spans="2:11" ht="12.75" customHeight="1" x14ac:dyDescent="0.2">
      <c r="B424" s="1381">
        <v>3982</v>
      </c>
      <c r="C424" s="1382" t="s">
        <v>1765</v>
      </c>
      <c r="D424" s="1383"/>
      <c r="E424" s="1383"/>
      <c r="F424" s="1731">
        <f t="shared" si="381"/>
        <v>0</v>
      </c>
      <c r="G424" s="1384"/>
      <c r="H424" s="1383"/>
      <c r="I424" s="1385">
        <f t="shared" si="382"/>
        <v>0</v>
      </c>
      <c r="J424" s="1383"/>
      <c r="K424" s="1386">
        <f t="shared" si="357"/>
        <v>0</v>
      </c>
    </row>
    <row r="425" spans="2:11" ht="12.75" customHeight="1" x14ac:dyDescent="0.2">
      <c r="B425" s="1381">
        <v>3983</v>
      </c>
      <c r="C425" s="1382" t="s">
        <v>1766</v>
      </c>
      <c r="D425" s="1383"/>
      <c r="E425" s="1383"/>
      <c r="F425" s="1731">
        <f t="shared" si="381"/>
        <v>0</v>
      </c>
      <c r="G425" s="1384"/>
      <c r="H425" s="1383"/>
      <c r="I425" s="1385">
        <f t="shared" si="382"/>
        <v>0</v>
      </c>
      <c r="J425" s="1383"/>
      <c r="K425" s="1386">
        <f t="shared" si="357"/>
        <v>0</v>
      </c>
    </row>
    <row r="426" spans="2:11" ht="12.75" customHeight="1" x14ac:dyDescent="0.2">
      <c r="B426" s="1376">
        <v>3990</v>
      </c>
      <c r="C426" s="1377" t="s">
        <v>1751</v>
      </c>
      <c r="D426" s="1378">
        <f t="shared" ref="D426:J426" si="383">SUM(D427:D434)</f>
        <v>0</v>
      </c>
      <c r="E426" s="1378">
        <f t="shared" si="383"/>
        <v>0</v>
      </c>
      <c r="F426" s="1378">
        <f t="shared" si="383"/>
        <v>0</v>
      </c>
      <c r="G426" s="1378">
        <f t="shared" si="383"/>
        <v>0</v>
      </c>
      <c r="H426" s="1378">
        <f t="shared" si="383"/>
        <v>0</v>
      </c>
      <c r="I426" s="1378">
        <f t="shared" si="383"/>
        <v>0</v>
      </c>
      <c r="J426" s="1378">
        <f t="shared" si="383"/>
        <v>0</v>
      </c>
      <c r="K426" s="1379">
        <f t="shared" si="357"/>
        <v>0</v>
      </c>
    </row>
    <row r="427" spans="2:11" ht="12.75" customHeight="1" x14ac:dyDescent="0.2">
      <c r="B427" s="1381">
        <v>3991</v>
      </c>
      <c r="C427" s="1382" t="s">
        <v>1767</v>
      </c>
      <c r="D427" s="1383"/>
      <c r="E427" s="1383"/>
      <c r="F427" s="1731">
        <f t="shared" ref="F427:F434" si="384">+D427+E427</f>
        <v>0</v>
      </c>
      <c r="G427" s="1384"/>
      <c r="H427" s="1383"/>
      <c r="I427" s="1385">
        <f t="shared" ref="I427:I434" si="385">+G427+H427+J427</f>
        <v>0</v>
      </c>
      <c r="J427" s="1383"/>
      <c r="K427" s="1386">
        <f t="shared" si="357"/>
        <v>0</v>
      </c>
    </row>
    <row r="428" spans="2:11" ht="12.75" customHeight="1" x14ac:dyDescent="0.2">
      <c r="B428" s="1381">
        <v>3992</v>
      </c>
      <c r="C428" s="1382" t="s">
        <v>1768</v>
      </c>
      <c r="D428" s="1383"/>
      <c r="E428" s="1383"/>
      <c r="F428" s="1731">
        <f t="shared" si="384"/>
        <v>0</v>
      </c>
      <c r="G428" s="1384"/>
      <c r="H428" s="1383"/>
      <c r="I428" s="1385">
        <f t="shared" si="385"/>
        <v>0</v>
      </c>
      <c r="J428" s="1383"/>
      <c r="K428" s="1386">
        <f t="shared" si="357"/>
        <v>0</v>
      </c>
    </row>
    <row r="429" spans="2:11" ht="12.75" customHeight="1" x14ac:dyDescent="0.2">
      <c r="B429" s="1381">
        <v>3993</v>
      </c>
      <c r="C429" s="1382" t="s">
        <v>1769</v>
      </c>
      <c r="D429" s="1383"/>
      <c r="E429" s="1383"/>
      <c r="F429" s="1731">
        <f t="shared" si="384"/>
        <v>0</v>
      </c>
      <c r="G429" s="1384"/>
      <c r="H429" s="1383"/>
      <c r="I429" s="1385">
        <f t="shared" si="385"/>
        <v>0</v>
      </c>
      <c r="J429" s="1383"/>
      <c r="K429" s="1386">
        <f t="shared" si="357"/>
        <v>0</v>
      </c>
    </row>
    <row r="430" spans="2:11" ht="12.75" customHeight="1" x14ac:dyDescent="0.2">
      <c r="B430" s="1381">
        <v>3994</v>
      </c>
      <c r="C430" s="1382" t="s">
        <v>1770</v>
      </c>
      <c r="D430" s="1383"/>
      <c r="E430" s="1383"/>
      <c r="F430" s="1731">
        <f t="shared" si="384"/>
        <v>0</v>
      </c>
      <c r="G430" s="1384"/>
      <c r="H430" s="1383"/>
      <c r="I430" s="1385">
        <f t="shared" si="385"/>
        <v>0</v>
      </c>
      <c r="J430" s="1383"/>
      <c r="K430" s="1386">
        <f t="shared" si="357"/>
        <v>0</v>
      </c>
    </row>
    <row r="431" spans="2:11" ht="12.75" customHeight="1" x14ac:dyDescent="0.2">
      <c r="B431" s="1381">
        <v>3995</v>
      </c>
      <c r="C431" s="1382" t="s">
        <v>1771</v>
      </c>
      <c r="D431" s="1383"/>
      <c r="E431" s="1383"/>
      <c r="F431" s="1731">
        <f t="shared" si="384"/>
        <v>0</v>
      </c>
      <c r="G431" s="1384"/>
      <c r="H431" s="1383"/>
      <c r="I431" s="1385">
        <f t="shared" si="385"/>
        <v>0</v>
      </c>
      <c r="J431" s="1383"/>
      <c r="K431" s="1386">
        <f t="shared" si="357"/>
        <v>0</v>
      </c>
    </row>
    <row r="432" spans="2:11" ht="12.75" customHeight="1" x14ac:dyDescent="0.2">
      <c r="B432" s="1381">
        <v>3996</v>
      </c>
      <c r="C432" s="1382" t="s">
        <v>1772</v>
      </c>
      <c r="D432" s="1383"/>
      <c r="E432" s="1383"/>
      <c r="F432" s="1731">
        <f t="shared" si="384"/>
        <v>0</v>
      </c>
      <c r="G432" s="1384"/>
      <c r="H432" s="1383"/>
      <c r="I432" s="1385">
        <f t="shared" si="385"/>
        <v>0</v>
      </c>
      <c r="J432" s="1383"/>
      <c r="K432" s="1386">
        <f t="shared" si="357"/>
        <v>0</v>
      </c>
    </row>
    <row r="433" spans="2:11" ht="12.75" customHeight="1" x14ac:dyDescent="0.2">
      <c r="B433" s="1381">
        <v>3997</v>
      </c>
      <c r="C433" s="1382" t="s">
        <v>1773</v>
      </c>
      <c r="D433" s="1383"/>
      <c r="E433" s="1383"/>
      <c r="F433" s="1731">
        <f t="shared" si="384"/>
        <v>0</v>
      </c>
      <c r="G433" s="1384"/>
      <c r="H433" s="1383"/>
      <c r="I433" s="1385">
        <f t="shared" si="385"/>
        <v>0</v>
      </c>
      <c r="J433" s="1383"/>
      <c r="K433" s="1386">
        <f t="shared" si="357"/>
        <v>0</v>
      </c>
    </row>
    <row r="434" spans="2:11" ht="12.75" customHeight="1" x14ac:dyDescent="0.2">
      <c r="B434" s="1381">
        <v>3998</v>
      </c>
      <c r="C434" s="1382" t="s">
        <v>1774</v>
      </c>
      <c r="D434" s="1383"/>
      <c r="E434" s="1383"/>
      <c r="F434" s="1731">
        <f t="shared" si="384"/>
        <v>0</v>
      </c>
      <c r="G434" s="1384"/>
      <c r="H434" s="1383"/>
      <c r="I434" s="1385">
        <f t="shared" si="385"/>
        <v>0</v>
      </c>
      <c r="J434" s="1383"/>
      <c r="K434" s="1386">
        <f t="shared" si="357"/>
        <v>0</v>
      </c>
    </row>
    <row r="435" spans="2:11" ht="12.75" customHeight="1" x14ac:dyDescent="0.2">
      <c r="B435" s="1376" t="s">
        <v>1528</v>
      </c>
      <c r="C435" s="1399"/>
      <c r="D435" s="1378">
        <f>D405+D393+D370+D353+D332+D313+D292+D273+D250</f>
        <v>0</v>
      </c>
      <c r="E435" s="1378">
        <f t="shared" ref="E435:J435" si="386">E405+E393+E370+E353+E332+E313+E292+E273+E250</f>
        <v>0</v>
      </c>
      <c r="F435" s="1378">
        <f>F405+F393+F370+F353+F332+F313+F292+F273+F250</f>
        <v>0</v>
      </c>
      <c r="G435" s="1378">
        <f>G405+G393+G370+G353+G332+G313+G292+G273+G250</f>
        <v>0</v>
      </c>
      <c r="H435" s="1378">
        <f t="shared" si="386"/>
        <v>0</v>
      </c>
      <c r="I435" s="1378">
        <f>I405+I393+I370+I353+I332+I313+I292+I273+I250</f>
        <v>0</v>
      </c>
      <c r="J435" s="1378">
        <f t="shared" si="386"/>
        <v>0</v>
      </c>
      <c r="K435" s="1379">
        <f t="shared" si="357"/>
        <v>0</v>
      </c>
    </row>
    <row r="436" spans="2:11" s="1371" customFormat="1" x14ac:dyDescent="0.2">
      <c r="B436" s="1400">
        <v>4000</v>
      </c>
      <c r="C436" s="1401" t="s">
        <v>230</v>
      </c>
      <c r="D436" s="1402">
        <f t="shared" ref="D436:J436" si="387">D437+D456+D468+D492+D519+D527+D542+D545+D557</f>
        <v>0</v>
      </c>
      <c r="E436" s="1402">
        <f t="shared" si="387"/>
        <v>0</v>
      </c>
      <c r="F436" s="1378">
        <f t="shared" si="387"/>
        <v>0</v>
      </c>
      <c r="G436" s="1402">
        <f>G437+G456+G468+G492+G519+G527+G542+G545+G557</f>
        <v>0</v>
      </c>
      <c r="H436" s="1402">
        <f t="shared" si="387"/>
        <v>0</v>
      </c>
      <c r="I436" s="1402">
        <f t="shared" si="387"/>
        <v>0</v>
      </c>
      <c r="J436" s="1402">
        <f t="shared" si="387"/>
        <v>0</v>
      </c>
      <c r="K436" s="1403">
        <f t="shared" si="357"/>
        <v>0</v>
      </c>
    </row>
    <row r="437" spans="2:11" s="1371" customFormat="1" ht="13.5" customHeight="1" x14ac:dyDescent="0.2">
      <c r="B437" s="1372">
        <v>4100</v>
      </c>
      <c r="C437" s="1397" t="s">
        <v>231</v>
      </c>
      <c r="D437" s="1374">
        <f t="shared" ref="D437:J437" si="388">D438+D440+D442+D444+D446+D448+D450+D452+D454</f>
        <v>0</v>
      </c>
      <c r="E437" s="1374">
        <f t="shared" si="388"/>
        <v>0</v>
      </c>
      <c r="F437" s="1374">
        <f t="shared" si="388"/>
        <v>0</v>
      </c>
      <c r="G437" s="1374">
        <f>G438+G440+G442+G444+G446+G448+G450+G452+G454</f>
        <v>0</v>
      </c>
      <c r="H437" s="1374">
        <f t="shared" si="388"/>
        <v>0</v>
      </c>
      <c r="I437" s="1374">
        <f t="shared" si="388"/>
        <v>0</v>
      </c>
      <c r="J437" s="1374">
        <f t="shared" si="388"/>
        <v>0</v>
      </c>
      <c r="K437" s="1375">
        <f t="shared" si="357"/>
        <v>0</v>
      </c>
    </row>
    <row r="438" spans="2:11" ht="12.75" customHeight="1" x14ac:dyDescent="0.2">
      <c r="B438" s="1376">
        <v>4110</v>
      </c>
      <c r="C438" s="1406" t="s">
        <v>1775</v>
      </c>
      <c r="D438" s="1378">
        <f t="shared" ref="D438:J438" si="389">D439</f>
        <v>0</v>
      </c>
      <c r="E438" s="1378">
        <f t="shared" si="389"/>
        <v>0</v>
      </c>
      <c r="F438" s="1378">
        <f t="shared" si="389"/>
        <v>0</v>
      </c>
      <c r="G438" s="1378">
        <f>G439</f>
        <v>0</v>
      </c>
      <c r="H438" s="1378">
        <f t="shared" si="389"/>
        <v>0</v>
      </c>
      <c r="I438" s="1378">
        <f t="shared" si="389"/>
        <v>0</v>
      </c>
      <c r="J438" s="1378">
        <f t="shared" si="389"/>
        <v>0</v>
      </c>
      <c r="K438" s="1379">
        <f t="shared" si="357"/>
        <v>0</v>
      </c>
    </row>
    <row r="439" spans="2:11" ht="12.75" customHeight="1" x14ac:dyDescent="0.2">
      <c r="B439" s="1381">
        <v>4111</v>
      </c>
      <c r="C439" s="1412" t="s">
        <v>1775</v>
      </c>
      <c r="D439" s="1383"/>
      <c r="E439" s="1383"/>
      <c r="F439" s="1731">
        <f t="shared" ref="F439" si="390">+D439+E439</f>
        <v>0</v>
      </c>
      <c r="G439" s="1384"/>
      <c r="H439" s="1383"/>
      <c r="I439" s="1385">
        <f>+G439+H439+J439</f>
        <v>0</v>
      </c>
      <c r="J439" s="1383"/>
      <c r="K439" s="1386">
        <f t="shared" si="357"/>
        <v>0</v>
      </c>
    </row>
    <row r="440" spans="2:11" ht="12.75" customHeight="1" x14ac:dyDescent="0.2">
      <c r="B440" s="1376">
        <v>4120</v>
      </c>
      <c r="C440" s="1406" t="s">
        <v>1776</v>
      </c>
      <c r="D440" s="1378">
        <f t="shared" ref="D440:J440" si="391">D441</f>
        <v>0</v>
      </c>
      <c r="E440" s="1378">
        <f t="shared" si="391"/>
        <v>0</v>
      </c>
      <c r="F440" s="1378">
        <f t="shared" si="391"/>
        <v>0</v>
      </c>
      <c r="G440" s="1378">
        <f>G441</f>
        <v>0</v>
      </c>
      <c r="H440" s="1378">
        <f t="shared" si="391"/>
        <v>0</v>
      </c>
      <c r="I440" s="1378">
        <f t="shared" si="391"/>
        <v>0</v>
      </c>
      <c r="J440" s="1378">
        <f t="shared" si="391"/>
        <v>0</v>
      </c>
      <c r="K440" s="1379">
        <f t="shared" si="357"/>
        <v>0</v>
      </c>
    </row>
    <row r="441" spans="2:11" ht="12.75" customHeight="1" x14ac:dyDescent="0.2">
      <c r="B441" s="1381">
        <v>4121</v>
      </c>
      <c r="C441" s="1412" t="s">
        <v>1777</v>
      </c>
      <c r="D441" s="1383"/>
      <c r="E441" s="1383"/>
      <c r="F441" s="1731">
        <f t="shared" ref="F441" si="392">+D441+E441</f>
        <v>0</v>
      </c>
      <c r="G441" s="1384"/>
      <c r="H441" s="1383"/>
      <c r="I441" s="1385">
        <f>+G441+H441+J441</f>
        <v>0</v>
      </c>
      <c r="J441" s="1383"/>
      <c r="K441" s="1386">
        <f t="shared" si="357"/>
        <v>0</v>
      </c>
    </row>
    <row r="442" spans="2:11" ht="12.75" customHeight="1" x14ac:dyDescent="0.2">
      <c r="B442" s="1376">
        <v>4130</v>
      </c>
      <c r="C442" s="1406" t="s">
        <v>1778</v>
      </c>
      <c r="D442" s="1378">
        <f>SUM(D443)</f>
        <v>0</v>
      </c>
      <c r="E442" s="1378">
        <f t="shared" ref="E442:J442" si="393">SUM(E443)</f>
        <v>0</v>
      </c>
      <c r="F442" s="1378">
        <f t="shared" si="393"/>
        <v>0</v>
      </c>
      <c r="G442" s="1378">
        <f>SUM(G443)</f>
        <v>0</v>
      </c>
      <c r="H442" s="1378">
        <f t="shared" si="393"/>
        <v>0</v>
      </c>
      <c r="I442" s="1378">
        <f t="shared" si="393"/>
        <v>0</v>
      </c>
      <c r="J442" s="1378">
        <f t="shared" si="393"/>
        <v>0</v>
      </c>
      <c r="K442" s="1379">
        <f t="shared" si="357"/>
        <v>0</v>
      </c>
    </row>
    <row r="443" spans="2:11" ht="12.75" customHeight="1" x14ac:dyDescent="0.2">
      <c r="B443" s="1381">
        <v>4131</v>
      </c>
      <c r="C443" s="1412" t="s">
        <v>1779</v>
      </c>
      <c r="D443" s="1383"/>
      <c r="E443" s="1383"/>
      <c r="F443" s="1731">
        <f t="shared" ref="F443" si="394">+D443+E443</f>
        <v>0</v>
      </c>
      <c r="G443" s="1384"/>
      <c r="H443" s="1383"/>
      <c r="I443" s="1385">
        <f>+G443+H443+J443</f>
        <v>0</v>
      </c>
      <c r="J443" s="1383"/>
      <c r="K443" s="1386">
        <f t="shared" si="357"/>
        <v>0</v>
      </c>
    </row>
    <row r="444" spans="2:11" ht="13.5" customHeight="1" x14ac:dyDescent="0.2">
      <c r="B444" s="1376">
        <v>4140</v>
      </c>
      <c r="C444" s="1406" t="s">
        <v>1780</v>
      </c>
      <c r="D444" s="1378">
        <f t="shared" ref="D444:J444" si="395">D445</f>
        <v>0</v>
      </c>
      <c r="E444" s="1378">
        <f t="shared" si="395"/>
        <v>0</v>
      </c>
      <c r="F444" s="1378">
        <f t="shared" si="395"/>
        <v>0</v>
      </c>
      <c r="G444" s="1378">
        <f>G445</f>
        <v>0</v>
      </c>
      <c r="H444" s="1378">
        <f t="shared" si="395"/>
        <v>0</v>
      </c>
      <c r="I444" s="1378">
        <f t="shared" si="395"/>
        <v>0</v>
      </c>
      <c r="J444" s="1378">
        <f t="shared" si="395"/>
        <v>0</v>
      </c>
      <c r="K444" s="1379">
        <f t="shared" si="357"/>
        <v>0</v>
      </c>
    </row>
    <row r="445" spans="2:11" ht="12.75" customHeight="1" x14ac:dyDescent="0.2">
      <c r="B445" s="1381">
        <v>4141</v>
      </c>
      <c r="C445" s="1382" t="s">
        <v>1781</v>
      </c>
      <c r="D445" s="1383"/>
      <c r="E445" s="1383"/>
      <c r="F445" s="1731">
        <f t="shared" ref="F445" si="396">+D445+E445</f>
        <v>0</v>
      </c>
      <c r="G445" s="1384"/>
      <c r="H445" s="1383"/>
      <c r="I445" s="1385">
        <f>+G445+H445+J445</f>
        <v>0</v>
      </c>
      <c r="J445" s="1383"/>
      <c r="K445" s="1386">
        <f t="shared" si="357"/>
        <v>0</v>
      </c>
    </row>
    <row r="446" spans="2:11" ht="24" customHeight="1" x14ac:dyDescent="0.2">
      <c r="B446" s="1376">
        <v>4150</v>
      </c>
      <c r="C446" s="1377" t="s">
        <v>1782</v>
      </c>
      <c r="D446" s="1378">
        <f t="shared" ref="D446:J446" si="397">D447</f>
        <v>0</v>
      </c>
      <c r="E446" s="1378">
        <f t="shared" si="397"/>
        <v>0</v>
      </c>
      <c r="F446" s="1378">
        <f t="shared" si="397"/>
        <v>0</v>
      </c>
      <c r="G446" s="1378">
        <f>G447</f>
        <v>0</v>
      </c>
      <c r="H446" s="1378">
        <f t="shared" si="397"/>
        <v>0</v>
      </c>
      <c r="I446" s="1378">
        <f t="shared" si="397"/>
        <v>0</v>
      </c>
      <c r="J446" s="1378">
        <f t="shared" si="397"/>
        <v>0</v>
      </c>
      <c r="K446" s="1379">
        <f t="shared" si="357"/>
        <v>0</v>
      </c>
    </row>
    <row r="447" spans="2:11" ht="21.75" customHeight="1" x14ac:dyDescent="0.2">
      <c r="B447" s="1381">
        <v>4151</v>
      </c>
      <c r="C447" s="1382" t="s">
        <v>1782</v>
      </c>
      <c r="D447" s="1383"/>
      <c r="E447" s="1383"/>
      <c r="F447" s="1731">
        <f t="shared" ref="F447" si="398">+D447+E447</f>
        <v>0</v>
      </c>
      <c r="G447" s="1384"/>
      <c r="H447" s="1383"/>
      <c r="I447" s="1385">
        <f>+G447+H447+J447</f>
        <v>0</v>
      </c>
      <c r="J447" s="1383"/>
      <c r="K447" s="1386">
        <f t="shared" si="357"/>
        <v>0</v>
      </c>
    </row>
    <row r="448" spans="2:11" ht="27" customHeight="1" x14ac:dyDescent="0.2">
      <c r="B448" s="1376">
        <v>4160</v>
      </c>
      <c r="C448" s="1377" t="s">
        <v>1783</v>
      </c>
      <c r="D448" s="1378">
        <f t="shared" ref="D448:J448" si="399">D449</f>
        <v>0</v>
      </c>
      <c r="E448" s="1378">
        <f t="shared" si="399"/>
        <v>0</v>
      </c>
      <c r="F448" s="1378">
        <f t="shared" si="399"/>
        <v>0</v>
      </c>
      <c r="G448" s="1378">
        <f>G449</f>
        <v>0</v>
      </c>
      <c r="H448" s="1378">
        <f t="shared" si="399"/>
        <v>0</v>
      </c>
      <c r="I448" s="1378">
        <f t="shared" si="399"/>
        <v>0</v>
      </c>
      <c r="J448" s="1378">
        <f t="shared" si="399"/>
        <v>0</v>
      </c>
      <c r="K448" s="1379">
        <f t="shared" si="357"/>
        <v>0</v>
      </c>
    </row>
    <row r="449" spans="2:11" ht="21.75" customHeight="1" x14ac:dyDescent="0.2">
      <c r="B449" s="1381">
        <v>4161</v>
      </c>
      <c r="C449" s="1382" t="s">
        <v>1783</v>
      </c>
      <c r="D449" s="1383"/>
      <c r="E449" s="1383"/>
      <c r="F449" s="1731">
        <f t="shared" ref="F449" si="400">+D449+E449</f>
        <v>0</v>
      </c>
      <c r="G449" s="1384"/>
      <c r="H449" s="1383"/>
      <c r="I449" s="1385">
        <f>+G449+H449+J449</f>
        <v>0</v>
      </c>
      <c r="J449" s="1383"/>
      <c r="K449" s="1386">
        <f t="shared" si="357"/>
        <v>0</v>
      </c>
    </row>
    <row r="450" spans="2:11" ht="22.5" customHeight="1" x14ac:dyDescent="0.2">
      <c r="B450" s="1376">
        <v>4170</v>
      </c>
      <c r="C450" s="1377" t="s">
        <v>1784</v>
      </c>
      <c r="D450" s="1378">
        <f t="shared" ref="D450:J450" si="401">D451</f>
        <v>0</v>
      </c>
      <c r="E450" s="1378">
        <f t="shared" si="401"/>
        <v>0</v>
      </c>
      <c r="F450" s="1378">
        <f t="shared" si="401"/>
        <v>0</v>
      </c>
      <c r="G450" s="1378">
        <f>G451</f>
        <v>0</v>
      </c>
      <c r="H450" s="1378">
        <f t="shared" si="401"/>
        <v>0</v>
      </c>
      <c r="I450" s="1378">
        <f t="shared" si="401"/>
        <v>0</v>
      </c>
      <c r="J450" s="1378">
        <f t="shared" si="401"/>
        <v>0</v>
      </c>
      <c r="K450" s="1379">
        <f t="shared" si="357"/>
        <v>0</v>
      </c>
    </row>
    <row r="451" spans="2:11" ht="21.75" customHeight="1" x14ac:dyDescent="0.2">
      <c r="B451" s="1381">
        <v>4171</v>
      </c>
      <c r="C451" s="1382" t="s">
        <v>1784</v>
      </c>
      <c r="D451" s="1383"/>
      <c r="E451" s="1383"/>
      <c r="F451" s="1731">
        <f t="shared" ref="F451" si="402">+D451+E451</f>
        <v>0</v>
      </c>
      <c r="G451" s="1384"/>
      <c r="H451" s="1383"/>
      <c r="I451" s="1385">
        <f>+G451+H451+J451</f>
        <v>0</v>
      </c>
      <c r="J451" s="1383"/>
      <c r="K451" s="1386">
        <f t="shared" si="357"/>
        <v>0</v>
      </c>
    </row>
    <row r="452" spans="2:11" ht="22.5" customHeight="1" x14ac:dyDescent="0.2">
      <c r="B452" s="1376">
        <v>4180</v>
      </c>
      <c r="C452" s="1377" t="s">
        <v>1785</v>
      </c>
      <c r="D452" s="1378">
        <f t="shared" ref="D452:J452" si="403">D453</f>
        <v>0</v>
      </c>
      <c r="E452" s="1378">
        <f t="shared" si="403"/>
        <v>0</v>
      </c>
      <c r="F452" s="1378">
        <f t="shared" si="403"/>
        <v>0</v>
      </c>
      <c r="G452" s="1378">
        <f>G453</f>
        <v>0</v>
      </c>
      <c r="H452" s="1378">
        <f t="shared" si="403"/>
        <v>0</v>
      </c>
      <c r="I452" s="1378">
        <f t="shared" si="403"/>
        <v>0</v>
      </c>
      <c r="J452" s="1378">
        <f t="shared" si="403"/>
        <v>0</v>
      </c>
      <c r="K452" s="1379">
        <f t="shared" si="357"/>
        <v>0</v>
      </c>
    </row>
    <row r="453" spans="2:11" ht="21.75" customHeight="1" x14ac:dyDescent="0.2">
      <c r="B453" s="1381">
        <v>4181</v>
      </c>
      <c r="C453" s="1382" t="s">
        <v>1785</v>
      </c>
      <c r="D453" s="1383"/>
      <c r="E453" s="1383"/>
      <c r="F453" s="1731">
        <f t="shared" ref="F453" si="404">+D453+E453</f>
        <v>0</v>
      </c>
      <c r="G453" s="1384"/>
      <c r="H453" s="1383"/>
      <c r="I453" s="1385">
        <f>+G453+H453+J453</f>
        <v>0</v>
      </c>
      <c r="J453" s="1383"/>
      <c r="K453" s="1386">
        <f t="shared" si="357"/>
        <v>0</v>
      </c>
    </row>
    <row r="454" spans="2:11" ht="13.5" customHeight="1" x14ac:dyDescent="0.2">
      <c r="B454" s="1376">
        <v>4190</v>
      </c>
      <c r="C454" s="1377" t="s">
        <v>1786</v>
      </c>
      <c r="D454" s="1378">
        <f t="shared" ref="D454:J454" si="405">D455</f>
        <v>0</v>
      </c>
      <c r="E454" s="1378">
        <f t="shared" si="405"/>
        <v>0</v>
      </c>
      <c r="F454" s="1378">
        <f t="shared" si="405"/>
        <v>0</v>
      </c>
      <c r="G454" s="1378">
        <f>G455</f>
        <v>0</v>
      </c>
      <c r="H454" s="1378">
        <f t="shared" si="405"/>
        <v>0</v>
      </c>
      <c r="I454" s="1378">
        <f t="shared" si="405"/>
        <v>0</v>
      </c>
      <c r="J454" s="1378">
        <f t="shared" si="405"/>
        <v>0</v>
      </c>
      <c r="K454" s="1379">
        <f t="shared" si="357"/>
        <v>0</v>
      </c>
    </row>
    <row r="455" spans="2:11" ht="12.75" customHeight="1" x14ac:dyDescent="0.2">
      <c r="B455" s="1381">
        <v>4191</v>
      </c>
      <c r="C455" s="1382" t="s">
        <v>1786</v>
      </c>
      <c r="D455" s="1383"/>
      <c r="E455" s="1383"/>
      <c r="F455" s="1731">
        <f t="shared" ref="F455" si="406">+D455+E455</f>
        <v>0</v>
      </c>
      <c r="G455" s="1384"/>
      <c r="H455" s="1383"/>
      <c r="I455" s="1385">
        <f>+G455+H455+J455</f>
        <v>0</v>
      </c>
      <c r="J455" s="1383"/>
      <c r="K455" s="1386">
        <f t="shared" si="357"/>
        <v>0</v>
      </c>
    </row>
    <row r="456" spans="2:11" s="1371" customFormat="1" x14ac:dyDescent="0.2">
      <c r="B456" s="1372">
        <v>4200</v>
      </c>
      <c r="C456" s="1397" t="s">
        <v>232</v>
      </c>
      <c r="D456" s="1374">
        <f t="shared" ref="D456:J456" si="407">D457+D459+D461+D463+D466</f>
        <v>0</v>
      </c>
      <c r="E456" s="1374">
        <f t="shared" si="407"/>
        <v>0</v>
      </c>
      <c r="F456" s="1374">
        <f t="shared" si="407"/>
        <v>0</v>
      </c>
      <c r="G456" s="1374">
        <f>G457+G459+G461+G463+G466</f>
        <v>0</v>
      </c>
      <c r="H456" s="1374">
        <f t="shared" si="407"/>
        <v>0</v>
      </c>
      <c r="I456" s="1374">
        <f t="shared" si="407"/>
        <v>0</v>
      </c>
      <c r="J456" s="1374">
        <f t="shared" si="407"/>
        <v>0</v>
      </c>
      <c r="K456" s="1375">
        <f t="shared" si="357"/>
        <v>0</v>
      </c>
    </row>
    <row r="457" spans="2:11" ht="26.25" customHeight="1" x14ac:dyDescent="0.2">
      <c r="B457" s="1376">
        <v>4210</v>
      </c>
      <c r="C457" s="1377" t="s">
        <v>1787</v>
      </c>
      <c r="D457" s="1378">
        <f>D458</f>
        <v>0</v>
      </c>
      <c r="E457" s="1378">
        <f t="shared" ref="E457:J457" si="408">E458</f>
        <v>0</v>
      </c>
      <c r="F457" s="1378">
        <f t="shared" si="408"/>
        <v>0</v>
      </c>
      <c r="G457" s="1378">
        <f>G458</f>
        <v>0</v>
      </c>
      <c r="H457" s="1378">
        <f t="shared" si="408"/>
        <v>0</v>
      </c>
      <c r="I457" s="1378">
        <f t="shared" si="408"/>
        <v>0</v>
      </c>
      <c r="J457" s="1378">
        <f t="shared" si="408"/>
        <v>0</v>
      </c>
      <c r="K457" s="1379">
        <f t="shared" si="357"/>
        <v>0</v>
      </c>
    </row>
    <row r="458" spans="2:11" ht="21.75" customHeight="1" x14ac:dyDescent="0.2">
      <c r="B458" s="1381">
        <v>4211</v>
      </c>
      <c r="C458" s="1382" t="s">
        <v>1787</v>
      </c>
      <c r="D458" s="1383"/>
      <c r="E458" s="1383"/>
      <c r="F458" s="1731">
        <f t="shared" ref="F458" si="409">+D458+E458</f>
        <v>0</v>
      </c>
      <c r="G458" s="1384"/>
      <c r="H458" s="1383"/>
      <c r="I458" s="1385">
        <f>+G458+H458+J458</f>
        <v>0</v>
      </c>
      <c r="J458" s="1383"/>
      <c r="K458" s="1386">
        <f t="shared" si="357"/>
        <v>0</v>
      </c>
    </row>
    <row r="459" spans="2:11" ht="22.5" customHeight="1" x14ac:dyDescent="0.2">
      <c r="B459" s="1376">
        <v>4220</v>
      </c>
      <c r="C459" s="1377" t="s">
        <v>1788</v>
      </c>
      <c r="D459" s="1378">
        <f t="shared" ref="D459:J459" si="410">D460</f>
        <v>0</v>
      </c>
      <c r="E459" s="1378">
        <f t="shared" si="410"/>
        <v>0</v>
      </c>
      <c r="F459" s="1378">
        <f t="shared" si="410"/>
        <v>0</v>
      </c>
      <c r="G459" s="1378">
        <f>G460</f>
        <v>0</v>
      </c>
      <c r="H459" s="1378">
        <f t="shared" si="410"/>
        <v>0</v>
      </c>
      <c r="I459" s="1378">
        <f t="shared" si="410"/>
        <v>0</v>
      </c>
      <c r="J459" s="1378">
        <f t="shared" si="410"/>
        <v>0</v>
      </c>
      <c r="K459" s="1379">
        <f t="shared" si="357"/>
        <v>0</v>
      </c>
    </row>
    <row r="460" spans="2:11" ht="21.75" customHeight="1" x14ac:dyDescent="0.2">
      <c r="B460" s="1381">
        <v>4221</v>
      </c>
      <c r="C460" s="1382" t="s">
        <v>1788</v>
      </c>
      <c r="D460" s="1383"/>
      <c r="E460" s="1383"/>
      <c r="F460" s="1731">
        <f t="shared" ref="F460" si="411">+D460+E460</f>
        <v>0</v>
      </c>
      <c r="G460" s="1384"/>
      <c r="H460" s="1383"/>
      <c r="I460" s="1385">
        <f>+G460+H460+J460</f>
        <v>0</v>
      </c>
      <c r="J460" s="1383"/>
      <c r="K460" s="1386">
        <f t="shared" si="357"/>
        <v>0</v>
      </c>
    </row>
    <row r="461" spans="2:11" ht="25.5" customHeight="1" x14ac:dyDescent="0.2">
      <c r="B461" s="1376">
        <v>4230</v>
      </c>
      <c r="C461" s="1377" t="s">
        <v>1789</v>
      </c>
      <c r="D461" s="1378">
        <f>+D462</f>
        <v>0</v>
      </c>
      <c r="E461" s="1378">
        <f>+E462</f>
        <v>0</v>
      </c>
      <c r="F461" s="1378">
        <f>F462</f>
        <v>0</v>
      </c>
      <c r="G461" s="1378">
        <f>G462</f>
        <v>0</v>
      </c>
      <c r="H461" s="1378">
        <f>H462</f>
        <v>0</v>
      </c>
      <c r="I461" s="1378">
        <f>I462</f>
        <v>0</v>
      </c>
      <c r="J461" s="1378">
        <f>J462</f>
        <v>0</v>
      </c>
      <c r="K461" s="1379">
        <f t="shared" si="357"/>
        <v>0</v>
      </c>
    </row>
    <row r="462" spans="2:11" ht="23.25" customHeight="1" x14ac:dyDescent="0.2">
      <c r="B462" s="1381">
        <v>4231</v>
      </c>
      <c r="C462" s="1382" t="s">
        <v>1789</v>
      </c>
      <c r="D462" s="1383"/>
      <c r="E462" s="1383"/>
      <c r="F462" s="1731">
        <f t="shared" ref="F462" si="412">+D462+E462</f>
        <v>0</v>
      </c>
      <c r="G462" s="1384"/>
      <c r="H462" s="1383"/>
      <c r="I462" s="1385">
        <f>+G462+H462+J462</f>
        <v>0</v>
      </c>
      <c r="J462" s="1383"/>
      <c r="K462" s="1386">
        <f t="shared" si="357"/>
        <v>0</v>
      </c>
    </row>
    <row r="463" spans="2:11" ht="12.75" customHeight="1" x14ac:dyDescent="0.2">
      <c r="B463" s="1376">
        <v>4240</v>
      </c>
      <c r="C463" s="1377" t="s">
        <v>1790</v>
      </c>
      <c r="D463" s="1378">
        <f t="shared" ref="D463:J463" si="413">D464+D465</f>
        <v>0</v>
      </c>
      <c r="E463" s="1378">
        <f t="shared" si="413"/>
        <v>0</v>
      </c>
      <c r="F463" s="1378">
        <f t="shared" si="413"/>
        <v>0</v>
      </c>
      <c r="G463" s="1378">
        <f>G464+G465</f>
        <v>0</v>
      </c>
      <c r="H463" s="1378">
        <f t="shared" si="413"/>
        <v>0</v>
      </c>
      <c r="I463" s="1378">
        <f t="shared" si="413"/>
        <v>0</v>
      </c>
      <c r="J463" s="1378">
        <f t="shared" si="413"/>
        <v>0</v>
      </c>
      <c r="K463" s="1379">
        <f t="shared" ref="K463:K526" si="414">F463-I463</f>
        <v>0</v>
      </c>
    </row>
    <row r="464" spans="2:11" ht="12.75" customHeight="1" x14ac:dyDescent="0.2">
      <c r="B464" s="1381">
        <v>4241</v>
      </c>
      <c r="C464" s="1382" t="s">
        <v>1791</v>
      </c>
      <c r="D464" s="1383"/>
      <c r="E464" s="1383"/>
      <c r="F464" s="1731">
        <f t="shared" ref="F464:F465" si="415">+D464+E464</f>
        <v>0</v>
      </c>
      <c r="G464" s="1384"/>
      <c r="H464" s="1383"/>
      <c r="I464" s="1385">
        <f t="shared" ref="I464:I465" si="416">+G464+H464+J464</f>
        <v>0</v>
      </c>
      <c r="J464" s="1383"/>
      <c r="K464" s="1386">
        <f t="shared" si="414"/>
        <v>0</v>
      </c>
    </row>
    <row r="465" spans="2:11" ht="12.75" customHeight="1" x14ac:dyDescent="0.2">
      <c r="B465" s="1381">
        <v>4242</v>
      </c>
      <c r="C465" s="1382" t="s">
        <v>1792</v>
      </c>
      <c r="D465" s="1383"/>
      <c r="E465" s="1383"/>
      <c r="F465" s="1731">
        <f t="shared" si="415"/>
        <v>0</v>
      </c>
      <c r="G465" s="1384"/>
      <c r="H465" s="1383"/>
      <c r="I465" s="1385">
        <f t="shared" si="416"/>
        <v>0</v>
      </c>
      <c r="J465" s="1383"/>
      <c r="K465" s="1386">
        <f t="shared" si="414"/>
        <v>0</v>
      </c>
    </row>
    <row r="466" spans="2:11" ht="15" customHeight="1" x14ac:dyDescent="0.2">
      <c r="B466" s="1376">
        <v>4250</v>
      </c>
      <c r="C466" s="1377" t="s">
        <v>1793</v>
      </c>
      <c r="D466" s="1378">
        <f t="shared" ref="D466:J466" si="417">D467</f>
        <v>0</v>
      </c>
      <c r="E466" s="1378">
        <f t="shared" si="417"/>
        <v>0</v>
      </c>
      <c r="F466" s="1378">
        <f t="shared" si="417"/>
        <v>0</v>
      </c>
      <c r="G466" s="1378">
        <f>G467</f>
        <v>0</v>
      </c>
      <c r="H466" s="1378">
        <f t="shared" si="417"/>
        <v>0</v>
      </c>
      <c r="I466" s="1378">
        <f t="shared" si="417"/>
        <v>0</v>
      </c>
      <c r="J466" s="1378">
        <f t="shared" si="417"/>
        <v>0</v>
      </c>
      <c r="K466" s="1379">
        <f t="shared" si="414"/>
        <v>0</v>
      </c>
    </row>
    <row r="467" spans="2:11" ht="12.75" customHeight="1" x14ac:dyDescent="0.2">
      <c r="B467" s="1381">
        <v>4251</v>
      </c>
      <c r="C467" s="1382" t="s">
        <v>1793</v>
      </c>
      <c r="D467" s="1383"/>
      <c r="E467" s="1383"/>
      <c r="F467" s="1731">
        <f t="shared" ref="F467" si="418">+D467+E467</f>
        <v>0</v>
      </c>
      <c r="G467" s="1384"/>
      <c r="H467" s="1383"/>
      <c r="I467" s="1385">
        <f>+G467+H467+J467</f>
        <v>0</v>
      </c>
      <c r="J467" s="1383"/>
      <c r="K467" s="1386">
        <f t="shared" si="414"/>
        <v>0</v>
      </c>
    </row>
    <row r="468" spans="2:11" s="1371" customFormat="1" x14ac:dyDescent="0.2">
      <c r="B468" s="1372">
        <v>4300</v>
      </c>
      <c r="C468" s="1397" t="s">
        <v>233</v>
      </c>
      <c r="D468" s="1374">
        <f t="shared" ref="D468:J468" si="419">D469+D471+D473+D475+D477+D479+D481+D483+D487</f>
        <v>0</v>
      </c>
      <c r="E468" s="1374">
        <f t="shared" si="419"/>
        <v>0</v>
      </c>
      <c r="F468" s="1374">
        <f t="shared" si="419"/>
        <v>0</v>
      </c>
      <c r="G468" s="1374">
        <f>G469+G471+G473+G475+G477+G479+G481+G483+G487</f>
        <v>0</v>
      </c>
      <c r="H468" s="1374">
        <f t="shared" si="419"/>
        <v>0</v>
      </c>
      <c r="I468" s="1374">
        <f t="shared" si="419"/>
        <v>0</v>
      </c>
      <c r="J468" s="1374">
        <f t="shared" si="419"/>
        <v>0</v>
      </c>
      <c r="K468" s="1375">
        <f t="shared" si="414"/>
        <v>0</v>
      </c>
    </row>
    <row r="469" spans="2:11" ht="12.75" customHeight="1" x14ac:dyDescent="0.2">
      <c r="B469" s="1376">
        <v>4310</v>
      </c>
      <c r="C469" s="1377" t="s">
        <v>1794</v>
      </c>
      <c r="D469" s="1378">
        <f t="shared" ref="D469:J469" si="420">D470</f>
        <v>0</v>
      </c>
      <c r="E469" s="1378">
        <f t="shared" si="420"/>
        <v>0</v>
      </c>
      <c r="F469" s="1378">
        <f t="shared" si="420"/>
        <v>0</v>
      </c>
      <c r="G469" s="1378">
        <f>G470</f>
        <v>0</v>
      </c>
      <c r="H469" s="1378">
        <f t="shared" si="420"/>
        <v>0</v>
      </c>
      <c r="I469" s="1378">
        <f t="shared" si="420"/>
        <v>0</v>
      </c>
      <c r="J469" s="1378">
        <f t="shared" si="420"/>
        <v>0</v>
      </c>
      <c r="K469" s="1379">
        <f t="shared" si="414"/>
        <v>0</v>
      </c>
    </row>
    <row r="470" spans="2:11" ht="12.75" customHeight="1" x14ac:dyDescent="0.2">
      <c r="B470" s="1381">
        <v>4311</v>
      </c>
      <c r="C470" s="1382" t="s">
        <v>1794</v>
      </c>
      <c r="D470" s="1383"/>
      <c r="E470" s="1383"/>
      <c r="F470" s="1731">
        <f t="shared" ref="F470" si="421">+D470+E470</f>
        <v>0</v>
      </c>
      <c r="G470" s="1384"/>
      <c r="H470" s="1383"/>
      <c r="I470" s="1385">
        <f>+G470+H470+J470</f>
        <v>0</v>
      </c>
      <c r="J470" s="1383"/>
      <c r="K470" s="1386">
        <f t="shared" si="414"/>
        <v>0</v>
      </c>
    </row>
    <row r="471" spans="2:11" ht="12.75" customHeight="1" x14ac:dyDescent="0.2">
      <c r="B471" s="1376">
        <v>4320</v>
      </c>
      <c r="C471" s="1377" t="s">
        <v>1795</v>
      </c>
      <c r="D471" s="1378">
        <f t="shared" ref="D471:J471" si="422">D472</f>
        <v>0</v>
      </c>
      <c r="E471" s="1378">
        <f t="shared" si="422"/>
        <v>0</v>
      </c>
      <c r="F471" s="1378">
        <f t="shared" si="422"/>
        <v>0</v>
      </c>
      <c r="G471" s="1378">
        <f>G472</f>
        <v>0</v>
      </c>
      <c r="H471" s="1378">
        <f t="shared" si="422"/>
        <v>0</v>
      </c>
      <c r="I471" s="1378">
        <f t="shared" si="422"/>
        <v>0</v>
      </c>
      <c r="J471" s="1378">
        <f t="shared" si="422"/>
        <v>0</v>
      </c>
      <c r="K471" s="1379">
        <f t="shared" si="414"/>
        <v>0</v>
      </c>
    </row>
    <row r="472" spans="2:11" ht="12.75" customHeight="1" x14ac:dyDescent="0.2">
      <c r="B472" s="1381">
        <v>4321</v>
      </c>
      <c r="C472" s="1382" t="s">
        <v>1795</v>
      </c>
      <c r="D472" s="1383"/>
      <c r="E472" s="1383"/>
      <c r="F472" s="1731">
        <f t="shared" ref="F472" si="423">+D472+E472</f>
        <v>0</v>
      </c>
      <c r="G472" s="1384"/>
      <c r="H472" s="1383"/>
      <c r="I472" s="1385">
        <f>+G472+H472+J472</f>
        <v>0</v>
      </c>
      <c r="J472" s="1383"/>
      <c r="K472" s="1386">
        <f t="shared" si="414"/>
        <v>0</v>
      </c>
    </row>
    <row r="473" spans="2:11" ht="12.75" customHeight="1" x14ac:dyDescent="0.2">
      <c r="B473" s="1376">
        <v>4330</v>
      </c>
      <c r="C473" s="1377" t="s">
        <v>1796</v>
      </c>
      <c r="D473" s="1378">
        <f t="shared" ref="D473:J473" si="424">D474</f>
        <v>0</v>
      </c>
      <c r="E473" s="1378">
        <f t="shared" si="424"/>
        <v>0</v>
      </c>
      <c r="F473" s="1378">
        <f t="shared" si="424"/>
        <v>0</v>
      </c>
      <c r="G473" s="1378">
        <f>G474</f>
        <v>0</v>
      </c>
      <c r="H473" s="1378">
        <f t="shared" si="424"/>
        <v>0</v>
      </c>
      <c r="I473" s="1378">
        <f t="shared" si="424"/>
        <v>0</v>
      </c>
      <c r="J473" s="1378">
        <f t="shared" si="424"/>
        <v>0</v>
      </c>
      <c r="K473" s="1379">
        <f t="shared" si="414"/>
        <v>0</v>
      </c>
    </row>
    <row r="474" spans="2:11" ht="12.75" customHeight="1" x14ac:dyDescent="0.2">
      <c r="B474" s="1381">
        <v>4331</v>
      </c>
      <c r="C474" s="1382" t="s">
        <v>1796</v>
      </c>
      <c r="D474" s="1383"/>
      <c r="E474" s="1383"/>
      <c r="F474" s="1731">
        <f t="shared" ref="F474" si="425">+D474+E474</f>
        <v>0</v>
      </c>
      <c r="G474" s="1384"/>
      <c r="H474" s="1383"/>
      <c r="I474" s="1385">
        <f>+G474+H474+J474</f>
        <v>0</v>
      </c>
      <c r="J474" s="1383"/>
      <c r="K474" s="1386">
        <f t="shared" si="414"/>
        <v>0</v>
      </c>
    </row>
    <row r="475" spans="2:11" ht="12.75" customHeight="1" x14ac:dyDescent="0.2">
      <c r="B475" s="1376">
        <v>4340</v>
      </c>
      <c r="C475" s="1377" t="s">
        <v>1797</v>
      </c>
      <c r="D475" s="1378">
        <f t="shared" ref="D475:J475" si="426">D476</f>
        <v>0</v>
      </c>
      <c r="E475" s="1378">
        <f t="shared" si="426"/>
        <v>0</v>
      </c>
      <c r="F475" s="1378">
        <f t="shared" si="426"/>
        <v>0</v>
      </c>
      <c r="G475" s="1378">
        <f>G476</f>
        <v>0</v>
      </c>
      <c r="H475" s="1378">
        <f t="shared" si="426"/>
        <v>0</v>
      </c>
      <c r="I475" s="1378">
        <f t="shared" si="426"/>
        <v>0</v>
      </c>
      <c r="J475" s="1378">
        <f t="shared" si="426"/>
        <v>0</v>
      </c>
      <c r="K475" s="1379">
        <f t="shared" si="414"/>
        <v>0</v>
      </c>
    </row>
    <row r="476" spans="2:11" ht="12.75" customHeight="1" x14ac:dyDescent="0.2">
      <c r="B476" s="1381">
        <v>4341</v>
      </c>
      <c r="C476" s="1382" t="s">
        <v>1797</v>
      </c>
      <c r="D476" s="1383"/>
      <c r="E476" s="1383"/>
      <c r="F476" s="1731">
        <f t="shared" ref="F476" si="427">+D476+E476</f>
        <v>0</v>
      </c>
      <c r="G476" s="1384"/>
      <c r="H476" s="1383"/>
      <c r="I476" s="1385">
        <f>+G476+H476+J476</f>
        <v>0</v>
      </c>
      <c r="J476" s="1383"/>
      <c r="K476" s="1386">
        <f t="shared" si="414"/>
        <v>0</v>
      </c>
    </row>
    <row r="477" spans="2:11" ht="12.75" customHeight="1" x14ac:dyDescent="0.2">
      <c r="B477" s="1413">
        <v>4350</v>
      </c>
      <c r="C477" s="1377" t="s">
        <v>1798</v>
      </c>
      <c r="D477" s="1378">
        <f t="shared" ref="D477:J477" si="428">D478</f>
        <v>0</v>
      </c>
      <c r="E477" s="1378">
        <f t="shared" si="428"/>
        <v>0</v>
      </c>
      <c r="F477" s="1378">
        <f t="shared" si="428"/>
        <v>0</v>
      </c>
      <c r="G477" s="1378">
        <f>G478</f>
        <v>0</v>
      </c>
      <c r="H477" s="1378">
        <f t="shared" si="428"/>
        <v>0</v>
      </c>
      <c r="I477" s="1378">
        <f t="shared" si="428"/>
        <v>0</v>
      </c>
      <c r="J477" s="1378">
        <f t="shared" si="428"/>
        <v>0</v>
      </c>
      <c r="K477" s="1379">
        <f t="shared" si="414"/>
        <v>0</v>
      </c>
    </row>
    <row r="478" spans="2:11" ht="12.75" customHeight="1" x14ac:dyDescent="0.2">
      <c r="B478" s="1381">
        <v>4351</v>
      </c>
      <c r="C478" s="1382" t="s">
        <v>1798</v>
      </c>
      <c r="D478" s="1383"/>
      <c r="E478" s="1383"/>
      <c r="F478" s="1731">
        <f t="shared" ref="F478" si="429">+D478+E478</f>
        <v>0</v>
      </c>
      <c r="G478" s="1384"/>
      <c r="H478" s="1383"/>
      <c r="I478" s="1385">
        <f>+G478+H478+J478</f>
        <v>0</v>
      </c>
      <c r="J478" s="1383"/>
      <c r="K478" s="1386">
        <f t="shared" si="414"/>
        <v>0</v>
      </c>
    </row>
    <row r="479" spans="2:11" ht="12.75" customHeight="1" x14ac:dyDescent="0.2">
      <c r="B479" s="1376">
        <v>4360</v>
      </c>
      <c r="C479" s="1377" t="s">
        <v>1799</v>
      </c>
      <c r="D479" s="1378">
        <f>+D480</f>
        <v>0</v>
      </c>
      <c r="E479" s="1378">
        <f>+E480</f>
        <v>0</v>
      </c>
      <c r="F479" s="1378">
        <f>F480</f>
        <v>0</v>
      </c>
      <c r="G479" s="1378">
        <f>G480</f>
        <v>0</v>
      </c>
      <c r="H479" s="1378">
        <f>H480</f>
        <v>0</v>
      </c>
      <c r="I479" s="1378">
        <f>I480</f>
        <v>0</v>
      </c>
      <c r="J479" s="1378">
        <f>J480</f>
        <v>0</v>
      </c>
      <c r="K479" s="1379">
        <f t="shared" si="414"/>
        <v>0</v>
      </c>
    </row>
    <row r="480" spans="2:11" ht="12.75" customHeight="1" x14ac:dyDescent="0.2">
      <c r="B480" s="1381">
        <v>4361</v>
      </c>
      <c r="C480" s="1382" t="s">
        <v>1799</v>
      </c>
      <c r="D480" s="1383"/>
      <c r="E480" s="1383"/>
      <c r="F480" s="1731">
        <f t="shared" ref="F480" si="430">+D480+E480</f>
        <v>0</v>
      </c>
      <c r="G480" s="1384"/>
      <c r="H480" s="1383"/>
      <c r="I480" s="1385">
        <f>+G480+H480+J480</f>
        <v>0</v>
      </c>
      <c r="J480" s="1383"/>
      <c r="K480" s="1386">
        <f t="shared" si="414"/>
        <v>0</v>
      </c>
    </row>
    <row r="481" spans="2:11" ht="12.75" customHeight="1" x14ac:dyDescent="0.2">
      <c r="B481" s="1376">
        <v>4370</v>
      </c>
      <c r="C481" s="1377" t="s">
        <v>1800</v>
      </c>
      <c r="D481" s="1378">
        <f t="shared" ref="D481:J481" si="431">D482</f>
        <v>0</v>
      </c>
      <c r="E481" s="1378">
        <f t="shared" si="431"/>
        <v>0</v>
      </c>
      <c r="F481" s="1378">
        <f t="shared" si="431"/>
        <v>0</v>
      </c>
      <c r="G481" s="1378">
        <f>G482</f>
        <v>0</v>
      </c>
      <c r="H481" s="1378">
        <f t="shared" si="431"/>
        <v>0</v>
      </c>
      <c r="I481" s="1378">
        <f t="shared" si="431"/>
        <v>0</v>
      </c>
      <c r="J481" s="1378">
        <f t="shared" si="431"/>
        <v>0</v>
      </c>
      <c r="K481" s="1379">
        <f t="shared" si="414"/>
        <v>0</v>
      </c>
    </row>
    <row r="482" spans="2:11" ht="12.75" customHeight="1" x14ac:dyDescent="0.2">
      <c r="B482" s="1381">
        <v>4371</v>
      </c>
      <c r="C482" s="1382" t="s">
        <v>1800</v>
      </c>
      <c r="D482" s="1383"/>
      <c r="E482" s="1383"/>
      <c r="F482" s="1731">
        <f t="shared" ref="F482" si="432">+D482+E482</f>
        <v>0</v>
      </c>
      <c r="G482" s="1384"/>
      <c r="H482" s="1383"/>
      <c r="I482" s="1385">
        <f>+G482+H482+J482</f>
        <v>0</v>
      </c>
      <c r="J482" s="1383"/>
      <c r="K482" s="1386">
        <f t="shared" si="414"/>
        <v>0</v>
      </c>
    </row>
    <row r="483" spans="2:11" ht="12.75" customHeight="1" x14ac:dyDescent="0.2">
      <c r="B483" s="1376">
        <v>4380</v>
      </c>
      <c r="C483" s="1377" t="s">
        <v>1801</v>
      </c>
      <c r="D483" s="1378">
        <f t="shared" ref="D483:J483" si="433">D484+D485+D486</f>
        <v>0</v>
      </c>
      <c r="E483" s="1378">
        <f t="shared" si="433"/>
        <v>0</v>
      </c>
      <c r="F483" s="1378">
        <f t="shared" si="433"/>
        <v>0</v>
      </c>
      <c r="G483" s="1378">
        <f>G484+G485+G486</f>
        <v>0</v>
      </c>
      <c r="H483" s="1378">
        <f t="shared" si="433"/>
        <v>0</v>
      </c>
      <c r="I483" s="1378">
        <f t="shared" si="433"/>
        <v>0</v>
      </c>
      <c r="J483" s="1378">
        <f t="shared" si="433"/>
        <v>0</v>
      </c>
      <c r="K483" s="1379">
        <f t="shared" si="414"/>
        <v>0</v>
      </c>
    </row>
    <row r="484" spans="2:11" ht="12.75" customHeight="1" x14ac:dyDescent="0.2">
      <c r="B484" s="1381">
        <v>4381</v>
      </c>
      <c r="C484" s="1382" t="s">
        <v>1801</v>
      </c>
      <c r="D484" s="1383"/>
      <c r="E484" s="1383"/>
      <c r="F484" s="1731">
        <f t="shared" ref="F484:F486" si="434">+D484+E484</f>
        <v>0</v>
      </c>
      <c r="G484" s="1384"/>
      <c r="H484" s="1383"/>
      <c r="I484" s="1385">
        <f t="shared" ref="I484:I486" si="435">+G484+H484+J484</f>
        <v>0</v>
      </c>
      <c r="J484" s="1383"/>
      <c r="K484" s="1386">
        <f t="shared" si="414"/>
        <v>0</v>
      </c>
    </row>
    <row r="485" spans="2:11" ht="12.75" customHeight="1" x14ac:dyDescent="0.2">
      <c r="B485" s="1381">
        <v>4382</v>
      </c>
      <c r="C485" s="1382" t="s">
        <v>1802</v>
      </c>
      <c r="D485" s="1383"/>
      <c r="E485" s="1383"/>
      <c r="F485" s="1731">
        <f t="shared" si="434"/>
        <v>0</v>
      </c>
      <c r="G485" s="1384"/>
      <c r="H485" s="1383"/>
      <c r="I485" s="1385">
        <f t="shared" si="435"/>
        <v>0</v>
      </c>
      <c r="J485" s="1383"/>
      <c r="K485" s="1386">
        <f t="shared" si="414"/>
        <v>0</v>
      </c>
    </row>
    <row r="486" spans="2:11" x14ac:dyDescent="0.2">
      <c r="B486" s="1381">
        <v>4383</v>
      </c>
      <c r="C486" s="1382" t="s">
        <v>1803</v>
      </c>
      <c r="D486" s="1383"/>
      <c r="E486" s="1383"/>
      <c r="F486" s="1731">
        <f t="shared" si="434"/>
        <v>0</v>
      </c>
      <c r="G486" s="1384"/>
      <c r="H486" s="1383"/>
      <c r="I486" s="1385">
        <f t="shared" si="435"/>
        <v>0</v>
      </c>
      <c r="J486" s="1383"/>
      <c r="K486" s="1386">
        <f t="shared" si="414"/>
        <v>0</v>
      </c>
    </row>
    <row r="487" spans="2:11" x14ac:dyDescent="0.2">
      <c r="B487" s="1376">
        <v>4390</v>
      </c>
      <c r="C487" s="1377" t="s">
        <v>1804</v>
      </c>
      <c r="D487" s="1378">
        <f t="shared" ref="D487:J487" si="436">D488+D489+D490+D491</f>
        <v>0</v>
      </c>
      <c r="E487" s="1378">
        <f t="shared" si="436"/>
        <v>0</v>
      </c>
      <c r="F487" s="1378">
        <f t="shared" si="436"/>
        <v>0</v>
      </c>
      <c r="G487" s="1378">
        <f>G488+G489+G490+G491</f>
        <v>0</v>
      </c>
      <c r="H487" s="1378">
        <f t="shared" si="436"/>
        <v>0</v>
      </c>
      <c r="I487" s="1378">
        <f t="shared" si="436"/>
        <v>0</v>
      </c>
      <c r="J487" s="1378">
        <f t="shared" si="436"/>
        <v>0</v>
      </c>
      <c r="K487" s="1379">
        <f t="shared" si="414"/>
        <v>0</v>
      </c>
    </row>
    <row r="488" spans="2:11" ht="12.75" customHeight="1" x14ac:dyDescent="0.2">
      <c r="B488" s="1381">
        <v>4391</v>
      </c>
      <c r="C488" s="1382" t="s">
        <v>1805</v>
      </c>
      <c r="D488" s="1383"/>
      <c r="E488" s="1383"/>
      <c r="F488" s="1731">
        <f t="shared" ref="F488:F491" si="437">+D488+E488</f>
        <v>0</v>
      </c>
      <c r="G488" s="1384"/>
      <c r="H488" s="1383"/>
      <c r="I488" s="1385">
        <f t="shared" ref="I488:I491" si="438">+G488+H488+J488</f>
        <v>0</v>
      </c>
      <c r="J488" s="1383"/>
      <c r="K488" s="1386">
        <f t="shared" si="414"/>
        <v>0</v>
      </c>
    </row>
    <row r="489" spans="2:11" ht="12.75" customHeight="1" x14ac:dyDescent="0.2">
      <c r="B489" s="1381">
        <v>4392</v>
      </c>
      <c r="C489" s="1382" t="s">
        <v>1806</v>
      </c>
      <c r="D489" s="1383"/>
      <c r="E489" s="1383"/>
      <c r="F489" s="1731">
        <f t="shared" si="437"/>
        <v>0</v>
      </c>
      <c r="G489" s="1384"/>
      <c r="H489" s="1383"/>
      <c r="I489" s="1385">
        <f t="shared" si="438"/>
        <v>0</v>
      </c>
      <c r="J489" s="1383"/>
      <c r="K489" s="1386">
        <f t="shared" si="414"/>
        <v>0</v>
      </c>
    </row>
    <row r="490" spans="2:11" ht="12.75" customHeight="1" x14ac:dyDescent="0.2">
      <c r="B490" s="1381">
        <v>4393</v>
      </c>
      <c r="C490" s="1382" t="s">
        <v>1807</v>
      </c>
      <c r="D490" s="1383"/>
      <c r="E490" s="1383"/>
      <c r="F490" s="1731">
        <f t="shared" si="437"/>
        <v>0</v>
      </c>
      <c r="G490" s="1384"/>
      <c r="H490" s="1383"/>
      <c r="I490" s="1385">
        <f t="shared" si="438"/>
        <v>0</v>
      </c>
      <c r="J490" s="1383"/>
      <c r="K490" s="1386">
        <f t="shared" si="414"/>
        <v>0</v>
      </c>
    </row>
    <row r="491" spans="2:11" x14ac:dyDescent="0.2">
      <c r="B491" s="1381">
        <v>4394</v>
      </c>
      <c r="C491" s="1382" t="s">
        <v>1804</v>
      </c>
      <c r="D491" s="1383"/>
      <c r="E491" s="1383"/>
      <c r="F491" s="1731">
        <f t="shared" si="437"/>
        <v>0</v>
      </c>
      <c r="G491" s="1384"/>
      <c r="H491" s="1383"/>
      <c r="I491" s="1385">
        <f t="shared" si="438"/>
        <v>0</v>
      </c>
      <c r="J491" s="1383"/>
      <c r="K491" s="1386">
        <f t="shared" si="414"/>
        <v>0</v>
      </c>
    </row>
    <row r="492" spans="2:11" s="1371" customFormat="1" x14ac:dyDescent="0.2">
      <c r="B492" s="1372">
        <v>4400</v>
      </c>
      <c r="C492" s="1397" t="s">
        <v>234</v>
      </c>
      <c r="D492" s="1374">
        <f t="shared" ref="D492:J492" si="439">D493+D500+D504+D507+D509+D512+D514+D516</f>
        <v>0</v>
      </c>
      <c r="E492" s="1374">
        <f t="shared" si="439"/>
        <v>0</v>
      </c>
      <c r="F492" s="1374">
        <f t="shared" si="439"/>
        <v>0</v>
      </c>
      <c r="G492" s="1374">
        <f>G493+G500+G504+G507+G509+G512+G514+G516</f>
        <v>0</v>
      </c>
      <c r="H492" s="1374">
        <f t="shared" si="439"/>
        <v>0</v>
      </c>
      <c r="I492" s="1374">
        <f t="shared" si="439"/>
        <v>0</v>
      </c>
      <c r="J492" s="1374">
        <f t="shared" si="439"/>
        <v>0</v>
      </c>
      <c r="K492" s="1375">
        <f t="shared" si="414"/>
        <v>0</v>
      </c>
    </row>
    <row r="493" spans="2:11" ht="12.75" customHeight="1" x14ac:dyDescent="0.2">
      <c r="B493" s="1376">
        <v>4410</v>
      </c>
      <c r="C493" s="1377" t="s">
        <v>1808</v>
      </c>
      <c r="D493" s="1378">
        <f t="shared" ref="D493:J493" si="440">D494+D495+D496+D497+D498+D499</f>
        <v>0</v>
      </c>
      <c r="E493" s="1378">
        <f t="shared" si="440"/>
        <v>0</v>
      </c>
      <c r="F493" s="1378">
        <f t="shared" si="440"/>
        <v>0</v>
      </c>
      <c r="G493" s="1378">
        <f>G494+G495+G496+G497+G498+G499</f>
        <v>0</v>
      </c>
      <c r="H493" s="1378">
        <f t="shared" si="440"/>
        <v>0</v>
      </c>
      <c r="I493" s="1378">
        <f t="shared" si="440"/>
        <v>0</v>
      </c>
      <c r="J493" s="1378">
        <f t="shared" si="440"/>
        <v>0</v>
      </c>
      <c r="K493" s="1379">
        <f t="shared" si="414"/>
        <v>0</v>
      </c>
    </row>
    <row r="494" spans="2:11" ht="12.75" customHeight="1" x14ac:dyDescent="0.2">
      <c r="B494" s="1381">
        <v>4411</v>
      </c>
      <c r="C494" s="1382" t="s">
        <v>1809</v>
      </c>
      <c r="D494" s="1383"/>
      <c r="E494" s="1383"/>
      <c r="F494" s="1731">
        <f t="shared" ref="F494:F499" si="441">+D494+E494</f>
        <v>0</v>
      </c>
      <c r="G494" s="1384"/>
      <c r="H494" s="1383"/>
      <c r="I494" s="1385">
        <f t="shared" ref="I494:I499" si="442">+G494+H494+J494</f>
        <v>0</v>
      </c>
      <c r="J494" s="1383"/>
      <c r="K494" s="1386">
        <f t="shared" si="414"/>
        <v>0</v>
      </c>
    </row>
    <row r="495" spans="2:11" x14ac:dyDescent="0.2">
      <c r="B495" s="1381">
        <v>4412</v>
      </c>
      <c r="C495" s="1382" t="s">
        <v>1810</v>
      </c>
      <c r="D495" s="1383"/>
      <c r="E495" s="1383"/>
      <c r="F495" s="1731">
        <f t="shared" si="441"/>
        <v>0</v>
      </c>
      <c r="G495" s="1384"/>
      <c r="H495" s="1383"/>
      <c r="I495" s="1385">
        <f t="shared" si="442"/>
        <v>0</v>
      </c>
      <c r="J495" s="1383"/>
      <c r="K495" s="1386">
        <f t="shared" si="414"/>
        <v>0</v>
      </c>
    </row>
    <row r="496" spans="2:11" ht="24" customHeight="1" x14ac:dyDescent="0.2">
      <c r="B496" s="1381">
        <v>4413</v>
      </c>
      <c r="C496" s="1382" t="s">
        <v>1811</v>
      </c>
      <c r="D496" s="1383"/>
      <c r="E496" s="1383"/>
      <c r="F496" s="1731">
        <f t="shared" si="441"/>
        <v>0</v>
      </c>
      <c r="G496" s="1384"/>
      <c r="H496" s="1383"/>
      <c r="I496" s="1385">
        <f t="shared" si="442"/>
        <v>0</v>
      </c>
      <c r="J496" s="1383"/>
      <c r="K496" s="1386">
        <f t="shared" si="414"/>
        <v>0</v>
      </c>
    </row>
    <row r="497" spans="2:11" ht="12.75" customHeight="1" x14ac:dyDescent="0.2">
      <c r="B497" s="1381">
        <v>4414</v>
      </c>
      <c r="C497" s="1382" t="s">
        <v>1812</v>
      </c>
      <c r="D497" s="1383"/>
      <c r="E497" s="1383"/>
      <c r="F497" s="1731">
        <f t="shared" si="441"/>
        <v>0</v>
      </c>
      <c r="G497" s="1384"/>
      <c r="H497" s="1383"/>
      <c r="I497" s="1385">
        <f t="shared" si="442"/>
        <v>0</v>
      </c>
      <c r="J497" s="1383"/>
      <c r="K497" s="1386">
        <f t="shared" si="414"/>
        <v>0</v>
      </c>
    </row>
    <row r="498" spans="2:11" ht="12.75" customHeight="1" x14ac:dyDescent="0.2">
      <c r="B498" s="1381">
        <v>4415</v>
      </c>
      <c r="C498" s="1382" t="s">
        <v>1813</v>
      </c>
      <c r="D498" s="1383"/>
      <c r="E498" s="1383"/>
      <c r="F498" s="1731">
        <f t="shared" si="441"/>
        <v>0</v>
      </c>
      <c r="G498" s="1384"/>
      <c r="H498" s="1383"/>
      <c r="I498" s="1385">
        <f t="shared" si="442"/>
        <v>0</v>
      </c>
      <c r="J498" s="1383"/>
      <c r="K498" s="1386">
        <f t="shared" si="414"/>
        <v>0</v>
      </c>
    </row>
    <row r="499" spans="2:11" ht="12.75" customHeight="1" x14ac:dyDescent="0.2">
      <c r="B499" s="1381">
        <v>4416</v>
      </c>
      <c r="C499" s="1382" t="s">
        <v>1814</v>
      </c>
      <c r="D499" s="1383"/>
      <c r="E499" s="1383"/>
      <c r="F499" s="1731">
        <f t="shared" si="441"/>
        <v>0</v>
      </c>
      <c r="G499" s="1384"/>
      <c r="H499" s="1383"/>
      <c r="I499" s="1385">
        <f t="shared" si="442"/>
        <v>0</v>
      </c>
      <c r="J499" s="1383"/>
      <c r="K499" s="1386">
        <f t="shared" si="414"/>
        <v>0</v>
      </c>
    </row>
    <row r="500" spans="2:11" ht="12.75" customHeight="1" x14ac:dyDescent="0.2">
      <c r="B500" s="1376">
        <v>4420</v>
      </c>
      <c r="C500" s="1377" t="s">
        <v>1815</v>
      </c>
      <c r="D500" s="1378">
        <f t="shared" ref="D500:J500" si="443">D501+D502+D503</f>
        <v>0</v>
      </c>
      <c r="E500" s="1378">
        <f t="shared" si="443"/>
        <v>0</v>
      </c>
      <c r="F500" s="1378">
        <f t="shared" si="443"/>
        <v>0</v>
      </c>
      <c r="G500" s="1378">
        <f>G501+G502+G503</f>
        <v>0</v>
      </c>
      <c r="H500" s="1378">
        <f t="shared" si="443"/>
        <v>0</v>
      </c>
      <c r="I500" s="1378">
        <f t="shared" si="443"/>
        <v>0</v>
      </c>
      <c r="J500" s="1378">
        <f t="shared" si="443"/>
        <v>0</v>
      </c>
      <c r="K500" s="1379">
        <f t="shared" si="414"/>
        <v>0</v>
      </c>
    </row>
    <row r="501" spans="2:11" x14ac:dyDescent="0.2">
      <c r="B501" s="1381">
        <v>4421</v>
      </c>
      <c r="C501" s="1382" t="s">
        <v>1816</v>
      </c>
      <c r="D501" s="1383"/>
      <c r="E501" s="1383"/>
      <c r="F501" s="1731">
        <f t="shared" ref="F501:F503" si="444">+D501+E501</f>
        <v>0</v>
      </c>
      <c r="G501" s="1384"/>
      <c r="H501" s="1383"/>
      <c r="I501" s="1385">
        <f t="shared" ref="I501:I503" si="445">+G501+H501+J501</f>
        <v>0</v>
      </c>
      <c r="J501" s="1383"/>
      <c r="K501" s="1386">
        <f t="shared" si="414"/>
        <v>0</v>
      </c>
    </row>
    <row r="502" spans="2:11" x14ac:dyDescent="0.2">
      <c r="B502" s="1381">
        <v>4422</v>
      </c>
      <c r="C502" s="1382" t="s">
        <v>1665</v>
      </c>
      <c r="D502" s="1383"/>
      <c r="E502" s="1383"/>
      <c r="F502" s="1731">
        <f t="shared" si="444"/>
        <v>0</v>
      </c>
      <c r="G502" s="1384"/>
      <c r="H502" s="1383"/>
      <c r="I502" s="1385">
        <f t="shared" si="445"/>
        <v>0</v>
      </c>
      <c r="J502" s="1383"/>
      <c r="K502" s="1386">
        <f t="shared" si="414"/>
        <v>0</v>
      </c>
    </row>
    <row r="503" spans="2:11" ht="12.75" customHeight="1" x14ac:dyDescent="0.2">
      <c r="B503" s="1381">
        <v>4423</v>
      </c>
      <c r="C503" s="1382" t="s">
        <v>1817</v>
      </c>
      <c r="D503" s="1383"/>
      <c r="E503" s="1383"/>
      <c r="F503" s="1731">
        <f t="shared" si="444"/>
        <v>0</v>
      </c>
      <c r="G503" s="1384"/>
      <c r="H503" s="1383"/>
      <c r="I503" s="1385">
        <f t="shared" si="445"/>
        <v>0</v>
      </c>
      <c r="J503" s="1383"/>
      <c r="K503" s="1386">
        <f t="shared" si="414"/>
        <v>0</v>
      </c>
    </row>
    <row r="504" spans="2:11" ht="12.75" customHeight="1" x14ac:dyDescent="0.2">
      <c r="B504" s="1376">
        <v>4430</v>
      </c>
      <c r="C504" s="1377" t="s">
        <v>1818</v>
      </c>
      <c r="D504" s="1378">
        <f t="shared" ref="D504:J504" si="446">D505+D506</f>
        <v>0</v>
      </c>
      <c r="E504" s="1378">
        <f t="shared" si="446"/>
        <v>0</v>
      </c>
      <c r="F504" s="1378">
        <f>F505+F506</f>
        <v>0</v>
      </c>
      <c r="G504" s="1378">
        <f>G505+G506</f>
        <v>0</v>
      </c>
      <c r="H504" s="1378">
        <f t="shared" si="446"/>
        <v>0</v>
      </c>
      <c r="I504" s="1378">
        <f>I505+I506</f>
        <v>0</v>
      </c>
      <c r="J504" s="1378">
        <f t="shared" si="446"/>
        <v>0</v>
      </c>
      <c r="K504" s="1379">
        <f t="shared" si="414"/>
        <v>0</v>
      </c>
    </row>
    <row r="505" spans="2:11" ht="12.75" customHeight="1" x14ac:dyDescent="0.2">
      <c r="B505" s="1381">
        <v>4431</v>
      </c>
      <c r="C505" s="1382" t="s">
        <v>1819</v>
      </c>
      <c r="D505" s="1383"/>
      <c r="E505" s="1383"/>
      <c r="F505" s="1731">
        <f t="shared" ref="F505:F506" si="447">+D505+E505</f>
        <v>0</v>
      </c>
      <c r="G505" s="1384"/>
      <c r="H505" s="1383"/>
      <c r="I505" s="1385">
        <f>+G505+H505+J505</f>
        <v>0</v>
      </c>
      <c r="J505" s="1383"/>
      <c r="K505" s="1386">
        <f t="shared" si="414"/>
        <v>0</v>
      </c>
    </row>
    <row r="506" spans="2:11" ht="12.75" customHeight="1" x14ac:dyDescent="0.2">
      <c r="B506" s="1381">
        <v>4432</v>
      </c>
      <c r="C506" s="1382" t="s">
        <v>1820</v>
      </c>
      <c r="D506" s="1383"/>
      <c r="E506" s="1383"/>
      <c r="F506" s="1731">
        <f t="shared" si="447"/>
        <v>0</v>
      </c>
      <c r="G506" s="1384"/>
      <c r="H506" s="1383"/>
      <c r="I506" s="1385">
        <f t="shared" ref="I506" si="448">+G506+H506+J506</f>
        <v>0</v>
      </c>
      <c r="J506" s="1383"/>
      <c r="K506" s="1386">
        <f t="shared" si="414"/>
        <v>0</v>
      </c>
    </row>
    <row r="507" spans="2:11" ht="12.75" customHeight="1" x14ac:dyDescent="0.2">
      <c r="B507" s="1376">
        <v>4440</v>
      </c>
      <c r="C507" s="1377" t="s">
        <v>1821</v>
      </c>
      <c r="D507" s="1378">
        <f t="shared" ref="D507:J507" si="449">D508</f>
        <v>0</v>
      </c>
      <c r="E507" s="1378">
        <f t="shared" si="449"/>
        <v>0</v>
      </c>
      <c r="F507" s="1378">
        <f t="shared" si="449"/>
        <v>0</v>
      </c>
      <c r="G507" s="1378">
        <f>G508</f>
        <v>0</v>
      </c>
      <c r="H507" s="1378">
        <f t="shared" si="449"/>
        <v>0</v>
      </c>
      <c r="I507" s="1378">
        <f t="shared" si="449"/>
        <v>0</v>
      </c>
      <c r="J507" s="1378">
        <f t="shared" si="449"/>
        <v>0</v>
      </c>
      <c r="K507" s="1379">
        <f t="shared" si="414"/>
        <v>0</v>
      </c>
    </row>
    <row r="508" spans="2:11" ht="12.75" customHeight="1" x14ac:dyDescent="0.2">
      <c r="B508" s="1381">
        <v>4441</v>
      </c>
      <c r="C508" s="1382" t="s">
        <v>1821</v>
      </c>
      <c r="D508" s="1383"/>
      <c r="E508" s="1383"/>
      <c r="F508" s="1731">
        <f t="shared" ref="F508" si="450">+D508+E508</f>
        <v>0</v>
      </c>
      <c r="G508" s="1384"/>
      <c r="H508" s="1383"/>
      <c r="I508" s="1385">
        <f>+G508+H508+J508</f>
        <v>0</v>
      </c>
      <c r="J508" s="1383"/>
      <c r="K508" s="1386">
        <f t="shared" si="414"/>
        <v>0</v>
      </c>
    </row>
    <row r="509" spans="2:11" ht="12.75" customHeight="1" x14ac:dyDescent="0.2">
      <c r="B509" s="1376">
        <v>4450</v>
      </c>
      <c r="C509" s="1377" t="s">
        <v>1822</v>
      </c>
      <c r="D509" s="1378">
        <f t="shared" ref="D509:J509" si="451">D510+D511</f>
        <v>0</v>
      </c>
      <c r="E509" s="1378">
        <f t="shared" si="451"/>
        <v>0</v>
      </c>
      <c r="F509" s="1378">
        <f t="shared" si="451"/>
        <v>0</v>
      </c>
      <c r="G509" s="1378">
        <f>G510+G511</f>
        <v>0</v>
      </c>
      <c r="H509" s="1378">
        <f t="shared" si="451"/>
        <v>0</v>
      </c>
      <c r="I509" s="1378">
        <f t="shared" si="451"/>
        <v>0</v>
      </c>
      <c r="J509" s="1378">
        <f t="shared" si="451"/>
        <v>0</v>
      </c>
      <c r="K509" s="1379">
        <f t="shared" si="414"/>
        <v>0</v>
      </c>
    </row>
    <row r="510" spans="2:11" ht="12.75" customHeight="1" x14ac:dyDescent="0.2">
      <c r="B510" s="1381">
        <v>4451</v>
      </c>
      <c r="C510" s="1382" t="s">
        <v>1823</v>
      </c>
      <c r="D510" s="1383"/>
      <c r="E510" s="1383"/>
      <c r="F510" s="1731">
        <f t="shared" ref="F510:F511" si="452">+D510+E510</f>
        <v>0</v>
      </c>
      <c r="G510" s="1384"/>
      <c r="H510" s="1383"/>
      <c r="I510" s="1385">
        <f t="shared" ref="I510:I511" si="453">+G510+H510+J510</f>
        <v>0</v>
      </c>
      <c r="J510" s="1383"/>
      <c r="K510" s="1386">
        <f t="shared" si="414"/>
        <v>0</v>
      </c>
    </row>
    <row r="511" spans="2:11" ht="12.75" customHeight="1" x14ac:dyDescent="0.2">
      <c r="B511" s="1381">
        <v>4452</v>
      </c>
      <c r="C511" s="1382" t="s">
        <v>1824</v>
      </c>
      <c r="D511" s="1383"/>
      <c r="E511" s="1383"/>
      <c r="F511" s="1731">
        <f t="shared" si="452"/>
        <v>0</v>
      </c>
      <c r="G511" s="1384"/>
      <c r="H511" s="1383"/>
      <c r="I511" s="1385">
        <f t="shared" si="453"/>
        <v>0</v>
      </c>
      <c r="J511" s="1383"/>
      <c r="K511" s="1386">
        <f t="shared" si="414"/>
        <v>0</v>
      </c>
    </row>
    <row r="512" spans="2:11" ht="12.75" customHeight="1" x14ac:dyDescent="0.2">
      <c r="B512" s="1376">
        <v>4460</v>
      </c>
      <c r="C512" s="1377" t="s">
        <v>1825</v>
      </c>
      <c r="D512" s="1378">
        <f t="shared" ref="D512:J512" si="454">D513</f>
        <v>0</v>
      </c>
      <c r="E512" s="1378">
        <f t="shared" si="454"/>
        <v>0</v>
      </c>
      <c r="F512" s="1378">
        <f t="shared" si="454"/>
        <v>0</v>
      </c>
      <c r="G512" s="1378">
        <f>G513</f>
        <v>0</v>
      </c>
      <c r="H512" s="1378">
        <f t="shared" si="454"/>
        <v>0</v>
      </c>
      <c r="I512" s="1378">
        <f t="shared" si="454"/>
        <v>0</v>
      </c>
      <c r="J512" s="1378">
        <f t="shared" si="454"/>
        <v>0</v>
      </c>
      <c r="K512" s="1379">
        <f t="shared" si="414"/>
        <v>0</v>
      </c>
    </row>
    <row r="513" spans="2:11" ht="12.75" customHeight="1" x14ac:dyDescent="0.2">
      <c r="B513" s="1381">
        <v>4461</v>
      </c>
      <c r="C513" s="1382" t="s">
        <v>1825</v>
      </c>
      <c r="D513" s="1383"/>
      <c r="E513" s="1383"/>
      <c r="F513" s="1731">
        <f t="shared" ref="F513" si="455">+D513+E513</f>
        <v>0</v>
      </c>
      <c r="G513" s="1384"/>
      <c r="H513" s="1383"/>
      <c r="I513" s="1385">
        <f>+G513+H513+J513</f>
        <v>0</v>
      </c>
      <c r="J513" s="1383"/>
      <c r="K513" s="1386">
        <f t="shared" si="414"/>
        <v>0</v>
      </c>
    </row>
    <row r="514" spans="2:11" ht="12.75" customHeight="1" x14ac:dyDescent="0.2">
      <c r="B514" s="1376">
        <v>4470</v>
      </c>
      <c r="C514" s="1377" t="s">
        <v>1826</v>
      </c>
      <c r="D514" s="1378">
        <f t="shared" ref="D514:J514" si="456">D515</f>
        <v>0</v>
      </c>
      <c r="E514" s="1378">
        <f t="shared" si="456"/>
        <v>0</v>
      </c>
      <c r="F514" s="1378">
        <f t="shared" si="456"/>
        <v>0</v>
      </c>
      <c r="G514" s="1378">
        <f>G515</f>
        <v>0</v>
      </c>
      <c r="H514" s="1378">
        <f t="shared" si="456"/>
        <v>0</v>
      </c>
      <c r="I514" s="1378">
        <f t="shared" si="456"/>
        <v>0</v>
      </c>
      <c r="J514" s="1378">
        <f t="shared" si="456"/>
        <v>0</v>
      </c>
      <c r="K514" s="1379">
        <f t="shared" si="414"/>
        <v>0</v>
      </c>
    </row>
    <row r="515" spans="2:11" ht="12.75" customHeight="1" x14ac:dyDescent="0.2">
      <c r="B515" s="1381">
        <v>4471</v>
      </c>
      <c r="C515" s="1382" t="s">
        <v>1826</v>
      </c>
      <c r="D515" s="1383"/>
      <c r="E515" s="1383"/>
      <c r="F515" s="1731">
        <f t="shared" ref="F515" si="457">+D515+E515</f>
        <v>0</v>
      </c>
      <c r="G515" s="1384"/>
      <c r="H515" s="1383"/>
      <c r="I515" s="1385">
        <f>+G515+H515+J515</f>
        <v>0</v>
      </c>
      <c r="J515" s="1383"/>
      <c r="K515" s="1386">
        <f t="shared" si="414"/>
        <v>0</v>
      </c>
    </row>
    <row r="516" spans="2:11" ht="12.75" customHeight="1" x14ac:dyDescent="0.2">
      <c r="B516" s="1376">
        <v>4480</v>
      </c>
      <c r="C516" s="1377" t="s">
        <v>1827</v>
      </c>
      <c r="D516" s="1378">
        <f t="shared" ref="D516:J516" si="458">D517+D518</f>
        <v>0</v>
      </c>
      <c r="E516" s="1378">
        <f t="shared" si="458"/>
        <v>0</v>
      </c>
      <c r="F516" s="1378">
        <f t="shared" si="458"/>
        <v>0</v>
      </c>
      <c r="G516" s="1378">
        <f>G517+G518</f>
        <v>0</v>
      </c>
      <c r="H516" s="1378">
        <f t="shared" si="458"/>
        <v>0</v>
      </c>
      <c r="I516" s="1378">
        <f t="shared" si="458"/>
        <v>0</v>
      </c>
      <c r="J516" s="1378">
        <f t="shared" si="458"/>
        <v>0</v>
      </c>
      <c r="K516" s="1379">
        <f t="shared" si="414"/>
        <v>0</v>
      </c>
    </row>
    <row r="517" spans="2:11" ht="12.75" customHeight="1" x14ac:dyDescent="0.2">
      <c r="B517" s="1381">
        <v>4481</v>
      </c>
      <c r="C517" s="1382" t="s">
        <v>1828</v>
      </c>
      <c r="D517" s="1383"/>
      <c r="E517" s="1383"/>
      <c r="F517" s="1731">
        <f t="shared" ref="F517:F518" si="459">+D517+E517</f>
        <v>0</v>
      </c>
      <c r="G517" s="1384"/>
      <c r="H517" s="1383"/>
      <c r="I517" s="1385">
        <f t="shared" ref="I517:I518" si="460">+G517+H517+J517</f>
        <v>0</v>
      </c>
      <c r="J517" s="1383"/>
      <c r="K517" s="1386">
        <f t="shared" si="414"/>
        <v>0</v>
      </c>
    </row>
    <row r="518" spans="2:11" ht="23.25" customHeight="1" x14ac:dyDescent="0.2">
      <c r="B518" s="1381">
        <v>4482</v>
      </c>
      <c r="C518" s="1382" t="s">
        <v>1829</v>
      </c>
      <c r="D518" s="1383"/>
      <c r="E518" s="1383"/>
      <c r="F518" s="1731">
        <f t="shared" si="459"/>
        <v>0</v>
      </c>
      <c r="G518" s="1384"/>
      <c r="H518" s="1383"/>
      <c r="I518" s="1385">
        <f t="shared" si="460"/>
        <v>0</v>
      </c>
      <c r="J518" s="1383"/>
      <c r="K518" s="1386">
        <f t="shared" si="414"/>
        <v>0</v>
      </c>
    </row>
    <row r="519" spans="2:11" s="1371" customFormat="1" x14ac:dyDescent="0.2">
      <c r="B519" s="1372">
        <v>4500</v>
      </c>
      <c r="C519" s="1408" t="s">
        <v>235</v>
      </c>
      <c r="D519" s="1374">
        <f t="shared" ref="D519:J519" si="461">D520+D522+D524</f>
        <v>0</v>
      </c>
      <c r="E519" s="1374">
        <f t="shared" si="461"/>
        <v>0</v>
      </c>
      <c r="F519" s="1374">
        <f t="shared" si="461"/>
        <v>0</v>
      </c>
      <c r="G519" s="1374">
        <f>G520+G522+G524</f>
        <v>0</v>
      </c>
      <c r="H519" s="1374">
        <f>H520+H522+H524</f>
        <v>0</v>
      </c>
      <c r="I519" s="1374">
        <f t="shared" si="461"/>
        <v>0</v>
      </c>
      <c r="J519" s="1374">
        <f t="shared" si="461"/>
        <v>0</v>
      </c>
      <c r="K519" s="1375">
        <f t="shared" si="414"/>
        <v>0</v>
      </c>
    </row>
    <row r="520" spans="2:11" x14ac:dyDescent="0.2">
      <c r="B520" s="1376">
        <v>4510</v>
      </c>
      <c r="C520" s="1377" t="s">
        <v>1830</v>
      </c>
      <c r="D520" s="1378">
        <f t="shared" ref="D520:J520" si="462">D521</f>
        <v>0</v>
      </c>
      <c r="E520" s="1378">
        <f t="shared" si="462"/>
        <v>0</v>
      </c>
      <c r="F520" s="1378">
        <f t="shared" si="462"/>
        <v>0</v>
      </c>
      <c r="G520" s="1378">
        <f>G521</f>
        <v>0</v>
      </c>
      <c r="H520" s="1378">
        <f t="shared" si="462"/>
        <v>0</v>
      </c>
      <c r="I520" s="1378">
        <f t="shared" si="462"/>
        <v>0</v>
      </c>
      <c r="J520" s="1378">
        <f t="shared" si="462"/>
        <v>0</v>
      </c>
      <c r="K520" s="1379">
        <f t="shared" si="414"/>
        <v>0</v>
      </c>
    </row>
    <row r="521" spans="2:11" x14ac:dyDescent="0.2">
      <c r="B521" s="1381">
        <v>4511</v>
      </c>
      <c r="C521" s="1382" t="s">
        <v>1831</v>
      </c>
      <c r="D521" s="1383"/>
      <c r="E521" s="1383"/>
      <c r="F521" s="1731">
        <f t="shared" ref="F521" si="463">+D521+E521</f>
        <v>0</v>
      </c>
      <c r="G521" s="1384"/>
      <c r="H521" s="1383"/>
      <c r="I521" s="1385">
        <f>+G521+H521+J521</f>
        <v>0</v>
      </c>
      <c r="J521" s="1383"/>
      <c r="K521" s="1386">
        <f t="shared" si="414"/>
        <v>0</v>
      </c>
    </row>
    <row r="522" spans="2:11" x14ac:dyDescent="0.2">
      <c r="B522" s="1376">
        <v>4520</v>
      </c>
      <c r="C522" s="1377" t="s">
        <v>1832</v>
      </c>
      <c r="D522" s="1378">
        <f t="shared" ref="D522:J522" si="464">D523</f>
        <v>0</v>
      </c>
      <c r="E522" s="1378">
        <f t="shared" si="464"/>
        <v>0</v>
      </c>
      <c r="F522" s="1378">
        <f t="shared" si="464"/>
        <v>0</v>
      </c>
      <c r="G522" s="1378">
        <f>G523</f>
        <v>0</v>
      </c>
      <c r="H522" s="1378">
        <f t="shared" si="464"/>
        <v>0</v>
      </c>
      <c r="I522" s="1378">
        <f t="shared" si="464"/>
        <v>0</v>
      </c>
      <c r="J522" s="1378">
        <f t="shared" si="464"/>
        <v>0</v>
      </c>
      <c r="K522" s="1379">
        <f t="shared" si="414"/>
        <v>0</v>
      </c>
    </row>
    <row r="523" spans="2:11" x14ac:dyDescent="0.2">
      <c r="B523" s="1381">
        <v>4521</v>
      </c>
      <c r="C523" s="1382" t="s">
        <v>1832</v>
      </c>
      <c r="D523" s="1383"/>
      <c r="E523" s="1383"/>
      <c r="F523" s="1731">
        <f t="shared" ref="F523" si="465">+D523+E523</f>
        <v>0</v>
      </c>
      <c r="G523" s="1384"/>
      <c r="H523" s="1383"/>
      <c r="I523" s="1385">
        <f>+G523+H523+J523</f>
        <v>0</v>
      </c>
      <c r="J523" s="1383"/>
      <c r="K523" s="1386">
        <f t="shared" si="414"/>
        <v>0</v>
      </c>
    </row>
    <row r="524" spans="2:11" ht="12.75" customHeight="1" x14ac:dyDescent="0.2">
      <c r="B524" s="1376">
        <v>4590</v>
      </c>
      <c r="C524" s="1377" t="s">
        <v>1833</v>
      </c>
      <c r="D524" s="1378">
        <f t="shared" ref="D524:J524" si="466">D525+D526</f>
        <v>0</v>
      </c>
      <c r="E524" s="1378">
        <f t="shared" si="466"/>
        <v>0</v>
      </c>
      <c r="F524" s="1378">
        <f t="shared" si="466"/>
        <v>0</v>
      </c>
      <c r="G524" s="1378">
        <f>G525+G526</f>
        <v>0</v>
      </c>
      <c r="H524" s="1378">
        <f t="shared" si="466"/>
        <v>0</v>
      </c>
      <c r="I524" s="1378">
        <f t="shared" si="466"/>
        <v>0</v>
      </c>
      <c r="J524" s="1378">
        <f t="shared" si="466"/>
        <v>0</v>
      </c>
      <c r="K524" s="1379">
        <f t="shared" si="414"/>
        <v>0</v>
      </c>
    </row>
    <row r="525" spans="2:11" ht="12.75" customHeight="1" x14ac:dyDescent="0.2">
      <c r="B525" s="1381">
        <v>4591</v>
      </c>
      <c r="C525" s="1382" t="s">
        <v>1834</v>
      </c>
      <c r="D525" s="1383"/>
      <c r="E525" s="1383"/>
      <c r="F525" s="1731">
        <f t="shared" ref="F525:F526" si="467">+D525+E525</f>
        <v>0</v>
      </c>
      <c r="G525" s="1384"/>
      <c r="H525" s="1383"/>
      <c r="I525" s="1385">
        <f t="shared" ref="I525:I526" si="468">+G525+H525+J525</f>
        <v>0</v>
      </c>
      <c r="J525" s="1383"/>
      <c r="K525" s="1386">
        <f t="shared" si="414"/>
        <v>0</v>
      </c>
    </row>
    <row r="526" spans="2:11" ht="12.75" customHeight="1" x14ac:dyDescent="0.2">
      <c r="B526" s="1381">
        <v>4592</v>
      </c>
      <c r="C526" s="1382" t="s">
        <v>1833</v>
      </c>
      <c r="D526" s="1383"/>
      <c r="E526" s="1383"/>
      <c r="F526" s="1731">
        <f t="shared" si="467"/>
        <v>0</v>
      </c>
      <c r="G526" s="1384"/>
      <c r="H526" s="1383"/>
      <c r="I526" s="1385">
        <f t="shared" si="468"/>
        <v>0</v>
      </c>
      <c r="J526" s="1383"/>
      <c r="K526" s="1386">
        <f t="shared" si="414"/>
        <v>0</v>
      </c>
    </row>
    <row r="527" spans="2:11" s="1371" customFormat="1" ht="13.5" customHeight="1" x14ac:dyDescent="0.2">
      <c r="B527" s="1372">
        <v>4600</v>
      </c>
      <c r="C527" s="1397" t="s">
        <v>1835</v>
      </c>
      <c r="D527" s="1374">
        <f>D528+D530+D532+D534+D536+D538+D540</f>
        <v>0</v>
      </c>
      <c r="E527" s="1374">
        <f>E528+E530+E532+E534+E536+E538+E540</f>
        <v>0</v>
      </c>
      <c r="F527" s="1374">
        <f t="shared" ref="F527" si="469">F528+F530+F532+F534+F536+F538+F540</f>
        <v>0</v>
      </c>
      <c r="G527" s="1374">
        <f>G528+G530+G532+G534+G536+G538+G540</f>
        <v>0</v>
      </c>
      <c r="H527" s="1374">
        <f>H528+H530+H532+H534+H536+H538+H540</f>
        <v>0</v>
      </c>
      <c r="I527" s="1374">
        <f t="shared" ref="I527:J527" si="470">I528+I530+I532+I534+I536+I538+I540</f>
        <v>0</v>
      </c>
      <c r="J527" s="1374">
        <f t="shared" si="470"/>
        <v>0</v>
      </c>
      <c r="K527" s="1375">
        <f t="shared" ref="K527:K590" si="471">F527-I527</f>
        <v>0</v>
      </c>
    </row>
    <row r="528" spans="2:11" ht="12.75" customHeight="1" x14ac:dyDescent="0.2">
      <c r="B528" s="1376">
        <v>4610</v>
      </c>
      <c r="C528" s="1377" t="s">
        <v>1836</v>
      </c>
      <c r="D528" s="1378">
        <f t="shared" ref="D528:I528" si="472">D529</f>
        <v>0</v>
      </c>
      <c r="E528" s="1378">
        <f t="shared" si="472"/>
        <v>0</v>
      </c>
      <c r="F528" s="1378">
        <f t="shared" si="472"/>
        <v>0</v>
      </c>
      <c r="G528" s="1378">
        <f>G529</f>
        <v>0</v>
      </c>
      <c r="H528" s="1378">
        <f>H529</f>
        <v>0</v>
      </c>
      <c r="I528" s="1378">
        <f t="shared" si="472"/>
        <v>0</v>
      </c>
      <c r="J528" s="1378">
        <f>J529</f>
        <v>0</v>
      </c>
      <c r="K528" s="1379">
        <f t="shared" si="471"/>
        <v>0</v>
      </c>
    </row>
    <row r="529" spans="2:11" ht="12.75" customHeight="1" x14ac:dyDescent="0.2">
      <c r="B529" s="1381">
        <v>4611</v>
      </c>
      <c r="C529" s="1382" t="s">
        <v>1836</v>
      </c>
      <c r="D529" s="1383"/>
      <c r="E529" s="1383"/>
      <c r="F529" s="1731">
        <f t="shared" ref="F529" si="473">+D529+E529</f>
        <v>0</v>
      </c>
      <c r="G529" s="1384"/>
      <c r="H529" s="1383"/>
      <c r="I529" s="1385">
        <f>+G529+H529+J529</f>
        <v>0</v>
      </c>
      <c r="J529" s="1383"/>
      <c r="K529" s="1386">
        <f t="shared" si="471"/>
        <v>0</v>
      </c>
    </row>
    <row r="530" spans="2:11" ht="12.75" customHeight="1" x14ac:dyDescent="0.2">
      <c r="B530" s="1376">
        <v>4620</v>
      </c>
      <c r="C530" s="1377" t="s">
        <v>1837</v>
      </c>
      <c r="D530" s="1378">
        <f t="shared" ref="D530:J530" si="474">D531</f>
        <v>0</v>
      </c>
      <c r="E530" s="1378">
        <f t="shared" si="474"/>
        <v>0</v>
      </c>
      <c r="F530" s="1378">
        <f t="shared" si="474"/>
        <v>0</v>
      </c>
      <c r="G530" s="1378">
        <f>G531</f>
        <v>0</v>
      </c>
      <c r="H530" s="1378">
        <f t="shared" si="474"/>
        <v>0</v>
      </c>
      <c r="I530" s="1378">
        <f t="shared" si="474"/>
        <v>0</v>
      </c>
      <c r="J530" s="1378">
        <f t="shared" si="474"/>
        <v>0</v>
      </c>
      <c r="K530" s="1379">
        <f t="shared" si="471"/>
        <v>0</v>
      </c>
    </row>
    <row r="531" spans="2:11" ht="12.75" customHeight="1" x14ac:dyDescent="0.2">
      <c r="B531" s="1381">
        <v>4621</v>
      </c>
      <c r="C531" s="1382" t="s">
        <v>1837</v>
      </c>
      <c r="D531" s="1383"/>
      <c r="E531" s="1383"/>
      <c r="F531" s="1385">
        <f t="shared" ref="F531" si="475">+D531+E531</f>
        <v>0</v>
      </c>
      <c r="G531" s="1383"/>
      <c r="H531" s="1383"/>
      <c r="I531" s="1385">
        <f>+G531+H531+J531</f>
        <v>0</v>
      </c>
      <c r="J531" s="1383"/>
      <c r="K531" s="1386">
        <f t="shared" si="471"/>
        <v>0</v>
      </c>
    </row>
    <row r="532" spans="2:11" ht="12.75" customHeight="1" x14ac:dyDescent="0.2">
      <c r="B532" s="1376">
        <v>4630</v>
      </c>
      <c r="C532" s="1377" t="s">
        <v>1838</v>
      </c>
      <c r="D532" s="1378">
        <f t="shared" ref="D532:J532" si="476">D533</f>
        <v>0</v>
      </c>
      <c r="E532" s="1378">
        <f t="shared" si="476"/>
        <v>0</v>
      </c>
      <c r="F532" s="1378">
        <f t="shared" si="476"/>
        <v>0</v>
      </c>
      <c r="G532" s="1378">
        <f>G533</f>
        <v>0</v>
      </c>
      <c r="H532" s="1378">
        <f t="shared" si="476"/>
        <v>0</v>
      </c>
      <c r="I532" s="1378">
        <f t="shared" si="476"/>
        <v>0</v>
      </c>
      <c r="J532" s="1378">
        <f t="shared" si="476"/>
        <v>0</v>
      </c>
      <c r="K532" s="1379">
        <f t="shared" si="471"/>
        <v>0</v>
      </c>
    </row>
    <row r="533" spans="2:11" ht="12.75" customHeight="1" x14ac:dyDescent="0.2">
      <c r="B533" s="1381">
        <v>4631</v>
      </c>
      <c r="C533" s="1382" t="s">
        <v>1838</v>
      </c>
      <c r="D533" s="1383"/>
      <c r="E533" s="1383"/>
      <c r="F533" s="1385">
        <f t="shared" ref="F533" si="477">+D533+E533</f>
        <v>0</v>
      </c>
      <c r="G533" s="1383"/>
      <c r="H533" s="1383"/>
      <c r="I533" s="1385">
        <f>+G533+H533+J533</f>
        <v>0</v>
      </c>
      <c r="J533" s="1383"/>
      <c r="K533" s="1386">
        <f t="shared" si="471"/>
        <v>0</v>
      </c>
    </row>
    <row r="534" spans="2:11" ht="22.5" customHeight="1" x14ac:dyDescent="0.2">
      <c r="B534" s="1393">
        <v>4640</v>
      </c>
      <c r="C534" s="1377" t="s">
        <v>1839</v>
      </c>
      <c r="D534" s="1378">
        <f t="shared" ref="D534:J534" si="478">D535</f>
        <v>0</v>
      </c>
      <c r="E534" s="1378">
        <f t="shared" si="478"/>
        <v>0</v>
      </c>
      <c r="F534" s="1378">
        <f t="shared" si="478"/>
        <v>0</v>
      </c>
      <c r="G534" s="1378">
        <f>G535</f>
        <v>0</v>
      </c>
      <c r="H534" s="1378">
        <f t="shared" si="478"/>
        <v>0</v>
      </c>
      <c r="I534" s="1378">
        <f t="shared" si="478"/>
        <v>0</v>
      </c>
      <c r="J534" s="1378">
        <f t="shared" si="478"/>
        <v>0</v>
      </c>
      <c r="K534" s="1379">
        <f t="shared" si="471"/>
        <v>0</v>
      </c>
    </row>
    <row r="535" spans="2:11" ht="12.75" customHeight="1" x14ac:dyDescent="0.2">
      <c r="B535" s="1381">
        <v>4641</v>
      </c>
      <c r="C535" s="1382" t="s">
        <v>1840</v>
      </c>
      <c r="D535" s="1383"/>
      <c r="E535" s="1383"/>
      <c r="F535" s="1385">
        <f t="shared" ref="F535" si="479">+D535+E535</f>
        <v>0</v>
      </c>
      <c r="G535" s="1383"/>
      <c r="H535" s="1383"/>
      <c r="I535" s="1385">
        <f>+G535+H535+J535</f>
        <v>0</v>
      </c>
      <c r="J535" s="1383"/>
      <c r="K535" s="1386">
        <f t="shared" si="471"/>
        <v>0</v>
      </c>
    </row>
    <row r="536" spans="2:11" ht="22.5" customHeight="1" x14ac:dyDescent="0.2">
      <c r="B536" s="1393">
        <v>4650</v>
      </c>
      <c r="C536" s="1377" t="s">
        <v>1841</v>
      </c>
      <c r="D536" s="1378">
        <f t="shared" ref="D536:J536" si="480">D537</f>
        <v>0</v>
      </c>
      <c r="E536" s="1378">
        <f t="shared" si="480"/>
        <v>0</v>
      </c>
      <c r="F536" s="1378">
        <f t="shared" si="480"/>
        <v>0</v>
      </c>
      <c r="G536" s="1378">
        <f>G537</f>
        <v>0</v>
      </c>
      <c r="H536" s="1378">
        <f t="shared" si="480"/>
        <v>0</v>
      </c>
      <c r="I536" s="1378">
        <f t="shared" si="480"/>
        <v>0</v>
      </c>
      <c r="J536" s="1378">
        <f t="shared" si="480"/>
        <v>0</v>
      </c>
      <c r="K536" s="1379">
        <f t="shared" si="471"/>
        <v>0</v>
      </c>
    </row>
    <row r="537" spans="2:11" ht="27" customHeight="1" x14ac:dyDescent="0.2">
      <c r="B537" s="1394">
        <v>4651</v>
      </c>
      <c r="C537" s="1382" t="s">
        <v>1841</v>
      </c>
      <c r="D537" s="1383"/>
      <c r="E537" s="1383"/>
      <c r="F537" s="1385">
        <f t="shared" ref="F537" si="481">+D537+E537</f>
        <v>0</v>
      </c>
      <c r="G537" s="1383"/>
      <c r="H537" s="1383"/>
      <c r="I537" s="1385">
        <f>+G537+H537+J537</f>
        <v>0</v>
      </c>
      <c r="J537" s="1383"/>
      <c r="K537" s="1386">
        <f t="shared" si="471"/>
        <v>0</v>
      </c>
    </row>
    <row r="538" spans="2:11" ht="15" customHeight="1" x14ac:dyDescent="0.2">
      <c r="B538" s="1376">
        <v>4660</v>
      </c>
      <c r="C538" s="1377" t="s">
        <v>1842</v>
      </c>
      <c r="D538" s="1378">
        <f t="shared" ref="D538:J540" si="482">D539</f>
        <v>0</v>
      </c>
      <c r="E538" s="1378">
        <f t="shared" si="482"/>
        <v>0</v>
      </c>
      <c r="F538" s="1378">
        <f t="shared" si="482"/>
        <v>0</v>
      </c>
      <c r="G538" s="1378">
        <f>G539</f>
        <v>0</v>
      </c>
      <c r="H538" s="1378">
        <f t="shared" si="482"/>
        <v>0</v>
      </c>
      <c r="I538" s="1378">
        <f t="shared" si="482"/>
        <v>0</v>
      </c>
      <c r="J538" s="1378">
        <f t="shared" si="482"/>
        <v>0</v>
      </c>
      <c r="K538" s="1379">
        <f t="shared" si="471"/>
        <v>0</v>
      </c>
    </row>
    <row r="539" spans="2:11" ht="12.75" customHeight="1" x14ac:dyDescent="0.2">
      <c r="B539" s="1381">
        <v>4661</v>
      </c>
      <c r="C539" s="1382" t="s">
        <v>1842</v>
      </c>
      <c r="D539" s="1383"/>
      <c r="E539" s="1383"/>
      <c r="F539" s="1385">
        <f t="shared" ref="F539" si="483">+D539+E539</f>
        <v>0</v>
      </c>
      <c r="G539" s="1383"/>
      <c r="H539" s="1383"/>
      <c r="I539" s="1385">
        <f>+G539+H539+J539</f>
        <v>0</v>
      </c>
      <c r="J539" s="1383"/>
      <c r="K539" s="1386">
        <f t="shared" si="471"/>
        <v>0</v>
      </c>
    </row>
    <row r="540" spans="2:11" ht="15" customHeight="1" x14ac:dyDescent="0.2">
      <c r="B540" s="1376">
        <v>4690</v>
      </c>
      <c r="C540" s="1377" t="s">
        <v>1843</v>
      </c>
      <c r="D540" s="1378">
        <f t="shared" ref="D540:I540" si="484">D541</f>
        <v>0</v>
      </c>
      <c r="E540" s="1378">
        <f t="shared" si="484"/>
        <v>0</v>
      </c>
      <c r="F540" s="1378">
        <f t="shared" si="484"/>
        <v>0</v>
      </c>
      <c r="G540" s="1378">
        <f t="shared" si="484"/>
        <v>0</v>
      </c>
      <c r="H540" s="1378">
        <f t="shared" si="484"/>
        <v>0</v>
      </c>
      <c r="I540" s="1378">
        <f t="shared" si="484"/>
        <v>0</v>
      </c>
      <c r="J540" s="1378">
        <f t="shared" si="482"/>
        <v>0</v>
      </c>
      <c r="K540" s="1379">
        <f t="shared" si="471"/>
        <v>0</v>
      </c>
    </row>
    <row r="541" spans="2:11" ht="12.75" customHeight="1" x14ac:dyDescent="0.2">
      <c r="B541" s="1381">
        <v>4691</v>
      </c>
      <c r="C541" s="1382" t="s">
        <v>1843</v>
      </c>
      <c r="D541" s="1383"/>
      <c r="E541" s="1383"/>
      <c r="F541" s="1385">
        <f t="shared" ref="F541" si="485">+D541+E541</f>
        <v>0</v>
      </c>
      <c r="G541" s="1383"/>
      <c r="H541" s="1383"/>
      <c r="I541" s="1385">
        <f>+G541+H541+J541</f>
        <v>0</v>
      </c>
      <c r="J541" s="1383"/>
      <c r="K541" s="1386">
        <f t="shared" si="471"/>
        <v>0</v>
      </c>
    </row>
    <row r="542" spans="2:11" s="1371" customFormat="1" x14ac:dyDescent="0.2">
      <c r="B542" s="1372">
        <v>4700</v>
      </c>
      <c r="C542" s="1397" t="s">
        <v>237</v>
      </c>
      <c r="D542" s="1374">
        <f>D543</f>
        <v>0</v>
      </c>
      <c r="E542" s="1374">
        <f t="shared" ref="E542:J543" si="486">+E543</f>
        <v>0</v>
      </c>
      <c r="F542" s="1374">
        <f t="shared" si="486"/>
        <v>0</v>
      </c>
      <c r="G542" s="1374">
        <f>+G543</f>
        <v>0</v>
      </c>
      <c r="H542" s="1374">
        <f t="shared" si="486"/>
        <v>0</v>
      </c>
      <c r="I542" s="1374">
        <f t="shared" si="486"/>
        <v>0</v>
      </c>
      <c r="J542" s="1374">
        <f t="shared" si="486"/>
        <v>0</v>
      </c>
      <c r="K542" s="1375">
        <f t="shared" si="471"/>
        <v>0</v>
      </c>
    </row>
    <row r="543" spans="2:11" ht="12.75" customHeight="1" x14ac:dyDescent="0.2">
      <c r="B543" s="1376">
        <v>4710</v>
      </c>
      <c r="C543" s="1377" t="s">
        <v>1844</v>
      </c>
      <c r="D543" s="1378">
        <f>D544</f>
        <v>0</v>
      </c>
      <c r="E543" s="1378">
        <f t="shared" si="486"/>
        <v>0</v>
      </c>
      <c r="F543" s="1378">
        <f t="shared" si="486"/>
        <v>0</v>
      </c>
      <c r="G543" s="1378">
        <f>+G544</f>
        <v>0</v>
      </c>
      <c r="H543" s="1378">
        <f t="shared" si="486"/>
        <v>0</v>
      </c>
      <c r="I543" s="1378">
        <f t="shared" si="486"/>
        <v>0</v>
      </c>
      <c r="J543" s="1378">
        <f t="shared" si="486"/>
        <v>0</v>
      </c>
      <c r="K543" s="1379">
        <f t="shared" si="471"/>
        <v>0</v>
      </c>
    </row>
    <row r="544" spans="2:11" ht="12.75" customHeight="1" x14ac:dyDescent="0.2">
      <c r="B544" s="1381">
        <v>4711</v>
      </c>
      <c r="C544" s="1382" t="s">
        <v>1844</v>
      </c>
      <c r="D544" s="1383"/>
      <c r="E544" s="1383"/>
      <c r="F544" s="1385">
        <f t="shared" ref="F544" si="487">+D544+E544</f>
        <v>0</v>
      </c>
      <c r="G544" s="1383"/>
      <c r="H544" s="1383"/>
      <c r="I544" s="1385">
        <f>+G544+H544+J544</f>
        <v>0</v>
      </c>
      <c r="J544" s="1383"/>
      <c r="K544" s="1386">
        <f t="shared" si="471"/>
        <v>0</v>
      </c>
    </row>
    <row r="545" spans="2:11" s="1371" customFormat="1" x14ac:dyDescent="0.2">
      <c r="B545" s="1372">
        <v>4800</v>
      </c>
      <c r="C545" s="1397" t="s">
        <v>238</v>
      </c>
      <c r="D545" s="1374">
        <f t="shared" ref="D545:I545" si="488">D546+D548+D551+D555+D553</f>
        <v>0</v>
      </c>
      <c r="E545" s="1374">
        <f t="shared" si="488"/>
        <v>0</v>
      </c>
      <c r="F545" s="1374">
        <f t="shared" si="488"/>
        <v>0</v>
      </c>
      <c r="G545" s="1374">
        <f>G546+G548+G551+G555+G553</f>
        <v>0</v>
      </c>
      <c r="H545" s="1374">
        <f>H546+H548+H551+H555+H553</f>
        <v>0</v>
      </c>
      <c r="I545" s="1374">
        <f t="shared" si="488"/>
        <v>0</v>
      </c>
      <c r="J545" s="1374">
        <f>+J546+J548+J551+J553+J555</f>
        <v>0</v>
      </c>
      <c r="K545" s="1375">
        <f t="shared" si="471"/>
        <v>0</v>
      </c>
    </row>
    <row r="546" spans="2:11" ht="12.75" customHeight="1" x14ac:dyDescent="0.2">
      <c r="B546" s="1376">
        <v>4810</v>
      </c>
      <c r="C546" s="1377" t="s">
        <v>1845</v>
      </c>
      <c r="D546" s="1378">
        <f>D547</f>
        <v>0</v>
      </c>
      <c r="E546" s="1378">
        <f t="shared" ref="E546:J546" si="489">+E547</f>
        <v>0</v>
      </c>
      <c r="F546" s="1378">
        <f t="shared" si="489"/>
        <v>0</v>
      </c>
      <c r="G546" s="1378">
        <f>+G547</f>
        <v>0</v>
      </c>
      <c r="H546" s="1378">
        <f t="shared" si="489"/>
        <v>0</v>
      </c>
      <c r="I546" s="1378">
        <f t="shared" si="489"/>
        <v>0</v>
      </c>
      <c r="J546" s="1378">
        <f t="shared" si="489"/>
        <v>0</v>
      </c>
      <c r="K546" s="1379">
        <f t="shared" si="471"/>
        <v>0</v>
      </c>
    </row>
    <row r="547" spans="2:11" ht="12.75" customHeight="1" x14ac:dyDescent="0.2">
      <c r="B547" s="1381">
        <v>4811</v>
      </c>
      <c r="C547" s="1382" t="s">
        <v>1845</v>
      </c>
      <c r="D547" s="1383"/>
      <c r="E547" s="1383"/>
      <c r="F547" s="1385">
        <f t="shared" ref="F547" si="490">+D547+E547</f>
        <v>0</v>
      </c>
      <c r="G547" s="1383"/>
      <c r="H547" s="1383"/>
      <c r="I547" s="1385">
        <f>+G547+H547+J547</f>
        <v>0</v>
      </c>
      <c r="J547" s="1383"/>
      <c r="K547" s="1386">
        <f t="shared" si="471"/>
        <v>0</v>
      </c>
    </row>
    <row r="548" spans="2:11" ht="12.75" customHeight="1" x14ac:dyDescent="0.2">
      <c r="B548" s="1376">
        <v>4820</v>
      </c>
      <c r="C548" s="1377" t="s">
        <v>1846</v>
      </c>
      <c r="D548" s="1378">
        <f t="shared" ref="D548:I548" si="491">D549+D550</f>
        <v>0</v>
      </c>
      <c r="E548" s="1378">
        <f t="shared" si="491"/>
        <v>0</v>
      </c>
      <c r="F548" s="1378">
        <f t="shared" si="491"/>
        <v>0</v>
      </c>
      <c r="G548" s="1378">
        <f>G549+G550</f>
        <v>0</v>
      </c>
      <c r="H548" s="1378">
        <f t="shared" si="491"/>
        <v>0</v>
      </c>
      <c r="I548" s="1378">
        <f t="shared" si="491"/>
        <v>0</v>
      </c>
      <c r="J548" s="1378">
        <f>J550+J549</f>
        <v>0</v>
      </c>
      <c r="K548" s="1379">
        <f t="shared" si="471"/>
        <v>0</v>
      </c>
    </row>
    <row r="549" spans="2:11" ht="12.75" customHeight="1" x14ac:dyDescent="0.2">
      <c r="B549" s="1381">
        <v>4821</v>
      </c>
      <c r="C549" s="1382" t="s">
        <v>1846</v>
      </c>
      <c r="D549" s="1383"/>
      <c r="E549" s="1383"/>
      <c r="F549" s="1385">
        <f t="shared" ref="F549:F550" si="492">+D549+E549</f>
        <v>0</v>
      </c>
      <c r="G549" s="1383"/>
      <c r="H549" s="1383"/>
      <c r="I549" s="1385">
        <f t="shared" ref="I549:I550" si="493">+G549+H549+J549</f>
        <v>0</v>
      </c>
      <c r="J549" s="1383"/>
      <c r="K549" s="1386">
        <f t="shared" si="471"/>
        <v>0</v>
      </c>
    </row>
    <row r="550" spans="2:11" ht="12.75" customHeight="1" x14ac:dyDescent="0.2">
      <c r="B550" s="1381">
        <v>4822</v>
      </c>
      <c r="C550" s="1382" t="s">
        <v>1792</v>
      </c>
      <c r="D550" s="1383"/>
      <c r="E550" s="1383"/>
      <c r="F550" s="1385">
        <f t="shared" si="492"/>
        <v>0</v>
      </c>
      <c r="G550" s="1383"/>
      <c r="H550" s="1383"/>
      <c r="I550" s="1385">
        <f t="shared" si="493"/>
        <v>0</v>
      </c>
      <c r="J550" s="1383"/>
      <c r="K550" s="1386">
        <f t="shared" si="471"/>
        <v>0</v>
      </c>
    </row>
    <row r="551" spans="2:11" ht="12.75" customHeight="1" x14ac:dyDescent="0.2">
      <c r="B551" s="1376">
        <v>4830</v>
      </c>
      <c r="C551" s="1377" t="s">
        <v>1847</v>
      </c>
      <c r="D551" s="1378">
        <f t="shared" ref="D551:J551" si="494">D552</f>
        <v>0</v>
      </c>
      <c r="E551" s="1378">
        <f t="shared" si="494"/>
        <v>0</v>
      </c>
      <c r="F551" s="1378">
        <f t="shared" si="494"/>
        <v>0</v>
      </c>
      <c r="G551" s="1378">
        <f>G552</f>
        <v>0</v>
      </c>
      <c r="H551" s="1378">
        <f t="shared" si="494"/>
        <v>0</v>
      </c>
      <c r="I551" s="1378">
        <f t="shared" si="494"/>
        <v>0</v>
      </c>
      <c r="J551" s="1378">
        <f t="shared" si="494"/>
        <v>0</v>
      </c>
      <c r="K551" s="1379">
        <f t="shared" si="471"/>
        <v>0</v>
      </c>
    </row>
    <row r="552" spans="2:11" ht="12.75" customHeight="1" x14ac:dyDescent="0.2">
      <c r="B552" s="1381">
        <v>4831</v>
      </c>
      <c r="C552" s="1382" t="s">
        <v>1847</v>
      </c>
      <c r="D552" s="1383"/>
      <c r="E552" s="1383"/>
      <c r="F552" s="1385">
        <f t="shared" ref="F552" si="495">+D552+E552</f>
        <v>0</v>
      </c>
      <c r="G552" s="1383"/>
      <c r="H552" s="1383"/>
      <c r="I552" s="1385">
        <f>+G552+H552+J552</f>
        <v>0</v>
      </c>
      <c r="J552" s="1383"/>
      <c r="K552" s="1386">
        <f t="shared" si="471"/>
        <v>0</v>
      </c>
    </row>
    <row r="553" spans="2:11" ht="12.75" customHeight="1" x14ac:dyDescent="0.2">
      <c r="B553" s="1376">
        <v>4840</v>
      </c>
      <c r="C553" s="1377" t="s">
        <v>1848</v>
      </c>
      <c r="D553" s="1378">
        <f t="shared" ref="D553:J553" si="496">D554</f>
        <v>0</v>
      </c>
      <c r="E553" s="1378">
        <f t="shared" si="496"/>
        <v>0</v>
      </c>
      <c r="F553" s="1378">
        <f t="shared" si="496"/>
        <v>0</v>
      </c>
      <c r="G553" s="1378">
        <f>G554</f>
        <v>0</v>
      </c>
      <c r="H553" s="1378">
        <f t="shared" si="496"/>
        <v>0</v>
      </c>
      <c r="I553" s="1378">
        <f t="shared" si="496"/>
        <v>0</v>
      </c>
      <c r="J553" s="1378">
        <f t="shared" si="496"/>
        <v>0</v>
      </c>
      <c r="K553" s="1379">
        <f t="shared" si="471"/>
        <v>0</v>
      </c>
    </row>
    <row r="554" spans="2:11" ht="12.75" customHeight="1" x14ac:dyDescent="0.2">
      <c r="B554" s="1381">
        <v>4841</v>
      </c>
      <c r="C554" s="1382" t="s">
        <v>1849</v>
      </c>
      <c r="D554" s="1383"/>
      <c r="E554" s="1383"/>
      <c r="F554" s="1385">
        <f t="shared" ref="F554" si="497">+D554+E554</f>
        <v>0</v>
      </c>
      <c r="G554" s="1383"/>
      <c r="H554" s="1383"/>
      <c r="I554" s="1385">
        <f>+G554+H554+J554</f>
        <v>0</v>
      </c>
      <c r="J554" s="1383"/>
      <c r="K554" s="1386">
        <f t="shared" si="471"/>
        <v>0</v>
      </c>
    </row>
    <row r="555" spans="2:11" ht="12.75" customHeight="1" x14ac:dyDescent="0.2">
      <c r="B555" s="1376">
        <v>4850</v>
      </c>
      <c r="C555" s="1377" t="s">
        <v>1850</v>
      </c>
      <c r="D555" s="1378">
        <f>D556</f>
        <v>0</v>
      </c>
      <c r="E555" s="1378">
        <f t="shared" ref="E555:J555" si="498">+E556</f>
        <v>0</v>
      </c>
      <c r="F555" s="1378">
        <f t="shared" si="498"/>
        <v>0</v>
      </c>
      <c r="G555" s="1378">
        <f>+G556</f>
        <v>0</v>
      </c>
      <c r="H555" s="1378">
        <f t="shared" si="498"/>
        <v>0</v>
      </c>
      <c r="I555" s="1378">
        <f t="shared" si="498"/>
        <v>0</v>
      </c>
      <c r="J555" s="1378">
        <f t="shared" si="498"/>
        <v>0</v>
      </c>
      <c r="K555" s="1379">
        <f t="shared" si="471"/>
        <v>0</v>
      </c>
    </row>
    <row r="556" spans="2:11" ht="12.75" customHeight="1" x14ac:dyDescent="0.2">
      <c r="B556" s="1381">
        <v>4851</v>
      </c>
      <c r="C556" s="1382" t="s">
        <v>1850</v>
      </c>
      <c r="D556" s="1383"/>
      <c r="E556" s="1383"/>
      <c r="F556" s="1385">
        <f t="shared" ref="F556" si="499">+D556+E556</f>
        <v>0</v>
      </c>
      <c r="G556" s="1383"/>
      <c r="H556" s="1383"/>
      <c r="I556" s="1385">
        <f>+G556+H556+J556</f>
        <v>0</v>
      </c>
      <c r="J556" s="1383"/>
      <c r="K556" s="1386">
        <f t="shared" si="471"/>
        <v>0</v>
      </c>
    </row>
    <row r="557" spans="2:11" s="1371" customFormat="1" x14ac:dyDescent="0.2">
      <c r="B557" s="1372">
        <v>4900</v>
      </c>
      <c r="C557" s="1397" t="s">
        <v>239</v>
      </c>
      <c r="D557" s="1374">
        <f>D558+D560+D562</f>
        <v>0</v>
      </c>
      <c r="E557" s="1374">
        <f t="shared" ref="E557:J557" si="500">+E558+E560+E562</f>
        <v>0</v>
      </c>
      <c r="F557" s="1374">
        <f t="shared" si="500"/>
        <v>0</v>
      </c>
      <c r="G557" s="1374">
        <f>+G558+G560+G562</f>
        <v>0</v>
      </c>
      <c r="H557" s="1374">
        <f t="shared" si="500"/>
        <v>0</v>
      </c>
      <c r="I557" s="1374">
        <f t="shared" si="500"/>
        <v>0</v>
      </c>
      <c r="J557" s="1374">
        <f t="shared" si="500"/>
        <v>0</v>
      </c>
      <c r="K557" s="1375">
        <f t="shared" si="471"/>
        <v>0</v>
      </c>
    </row>
    <row r="558" spans="2:11" ht="12.75" customHeight="1" x14ac:dyDescent="0.2">
      <c r="B558" s="1376">
        <v>4910</v>
      </c>
      <c r="C558" s="1377" t="s">
        <v>1851</v>
      </c>
      <c r="D558" s="1378">
        <f t="shared" ref="D558:J558" si="501">D559</f>
        <v>0</v>
      </c>
      <c r="E558" s="1378">
        <f t="shared" si="501"/>
        <v>0</v>
      </c>
      <c r="F558" s="1378">
        <f t="shared" si="501"/>
        <v>0</v>
      </c>
      <c r="G558" s="1378">
        <f>G559</f>
        <v>0</v>
      </c>
      <c r="H558" s="1378">
        <f t="shared" si="501"/>
        <v>0</v>
      </c>
      <c r="I558" s="1378">
        <f t="shared" si="501"/>
        <v>0</v>
      </c>
      <c r="J558" s="1378">
        <f t="shared" si="501"/>
        <v>0</v>
      </c>
      <c r="K558" s="1379">
        <f t="shared" si="471"/>
        <v>0</v>
      </c>
    </row>
    <row r="559" spans="2:11" ht="12.75" customHeight="1" x14ac:dyDescent="0.2">
      <c r="B559" s="1381">
        <v>4911</v>
      </c>
      <c r="C559" s="1382" t="s">
        <v>1851</v>
      </c>
      <c r="D559" s="1383"/>
      <c r="E559" s="1383"/>
      <c r="F559" s="1385">
        <f t="shared" ref="F559" si="502">+D559+E559</f>
        <v>0</v>
      </c>
      <c r="G559" s="1383"/>
      <c r="H559" s="1383"/>
      <c r="I559" s="1385">
        <f>+G559+H559+J559</f>
        <v>0</v>
      </c>
      <c r="J559" s="1383"/>
      <c r="K559" s="1386">
        <f t="shared" si="471"/>
        <v>0</v>
      </c>
    </row>
    <row r="560" spans="2:11" ht="12.75" customHeight="1" x14ac:dyDescent="0.2">
      <c r="B560" s="1376">
        <v>4920</v>
      </c>
      <c r="C560" s="1377" t="s">
        <v>1852</v>
      </c>
      <c r="D560" s="1378">
        <f t="shared" ref="D560:J560" si="503">D561</f>
        <v>0</v>
      </c>
      <c r="E560" s="1378">
        <f t="shared" si="503"/>
        <v>0</v>
      </c>
      <c r="F560" s="1378">
        <f t="shared" si="503"/>
        <v>0</v>
      </c>
      <c r="G560" s="1378">
        <f>G561</f>
        <v>0</v>
      </c>
      <c r="H560" s="1378">
        <f t="shared" si="503"/>
        <v>0</v>
      </c>
      <c r="I560" s="1378">
        <f t="shared" si="503"/>
        <v>0</v>
      </c>
      <c r="J560" s="1378">
        <f t="shared" si="503"/>
        <v>0</v>
      </c>
      <c r="K560" s="1379">
        <f t="shared" si="471"/>
        <v>0</v>
      </c>
    </row>
    <row r="561" spans="2:11" ht="12.75" customHeight="1" x14ac:dyDescent="0.2">
      <c r="B561" s="1381">
        <v>4921</v>
      </c>
      <c r="C561" s="1382" t="s">
        <v>1852</v>
      </c>
      <c r="D561" s="1383"/>
      <c r="E561" s="1383"/>
      <c r="F561" s="1385">
        <f t="shared" ref="F561" si="504">+D561+E561</f>
        <v>0</v>
      </c>
      <c r="G561" s="1383"/>
      <c r="H561" s="1383"/>
      <c r="I561" s="1385">
        <f>+G561+H561+J561</f>
        <v>0</v>
      </c>
      <c r="J561" s="1383"/>
      <c r="K561" s="1386">
        <f t="shared" si="471"/>
        <v>0</v>
      </c>
    </row>
    <row r="562" spans="2:11" ht="12.75" customHeight="1" x14ac:dyDescent="0.2">
      <c r="B562" s="1376">
        <v>4930</v>
      </c>
      <c r="C562" s="1377" t="s">
        <v>1853</v>
      </c>
      <c r="D562" s="1378">
        <f>D563</f>
        <v>0</v>
      </c>
      <c r="E562" s="1378">
        <f t="shared" ref="E562:J562" si="505">+E563</f>
        <v>0</v>
      </c>
      <c r="F562" s="1378">
        <f t="shared" si="505"/>
        <v>0</v>
      </c>
      <c r="G562" s="1378">
        <f>+G563</f>
        <v>0</v>
      </c>
      <c r="H562" s="1378">
        <f t="shared" si="505"/>
        <v>0</v>
      </c>
      <c r="I562" s="1378">
        <f t="shared" si="505"/>
        <v>0</v>
      </c>
      <c r="J562" s="1378">
        <f t="shared" si="505"/>
        <v>0</v>
      </c>
      <c r="K562" s="1379">
        <f t="shared" si="471"/>
        <v>0</v>
      </c>
    </row>
    <row r="563" spans="2:11" ht="12.75" customHeight="1" x14ac:dyDescent="0.2">
      <c r="B563" s="1381">
        <v>4931</v>
      </c>
      <c r="C563" s="1382" t="s">
        <v>1853</v>
      </c>
      <c r="D563" s="1383"/>
      <c r="E563" s="1383"/>
      <c r="F563" s="1385">
        <f t="shared" ref="F563" si="506">+D563+E563</f>
        <v>0</v>
      </c>
      <c r="G563" s="1383"/>
      <c r="H563" s="1383"/>
      <c r="I563" s="1385">
        <f>+G563+H563+J563</f>
        <v>0</v>
      </c>
      <c r="J563" s="1383"/>
      <c r="K563" s="1386">
        <f t="shared" si="471"/>
        <v>0</v>
      </c>
    </row>
    <row r="564" spans="2:11" ht="12.75" customHeight="1" x14ac:dyDescent="0.2">
      <c r="B564" s="1376" t="s">
        <v>1528</v>
      </c>
      <c r="C564" s="1414"/>
      <c r="D564" s="1378">
        <f t="shared" ref="D564:J564" si="507">D437+D456+D468+D492+D519+D527+D542+D545+D557</f>
        <v>0</v>
      </c>
      <c r="E564" s="1378">
        <f t="shared" si="507"/>
        <v>0</v>
      </c>
      <c r="F564" s="1378">
        <f>F437+F456+F468+F492+F519+F527+F542+F545+F557</f>
        <v>0</v>
      </c>
      <c r="G564" s="1378">
        <f>G437+G456+G468+G492+G519+G527+G542+G545+G557</f>
        <v>0</v>
      </c>
      <c r="H564" s="1378">
        <f t="shared" si="507"/>
        <v>0</v>
      </c>
      <c r="I564" s="1378">
        <f>I437+I456+I468+I492+I519+I527+I542+I545+I557</f>
        <v>0</v>
      </c>
      <c r="J564" s="1378">
        <f t="shared" si="507"/>
        <v>0</v>
      </c>
      <c r="K564" s="1379">
        <f t="shared" si="471"/>
        <v>0</v>
      </c>
    </row>
    <row r="565" spans="2:11" s="1371" customFormat="1" x14ac:dyDescent="0.2">
      <c r="B565" s="1400">
        <v>5000</v>
      </c>
      <c r="C565" s="1401" t="s">
        <v>1854</v>
      </c>
      <c r="D565" s="1402">
        <f>+D566+D583+D592+D597+D611+D614+D634+D653+D664</f>
        <v>0</v>
      </c>
      <c r="E565" s="1402">
        <f t="shared" ref="E565:J565" si="508">+E566+E583+E592+E597+E611+E614+E634+E653+E664</f>
        <v>0</v>
      </c>
      <c r="F565" s="1378">
        <f t="shared" si="508"/>
        <v>0</v>
      </c>
      <c r="G565" s="1402">
        <f>+G566+G583+G592+G597+G611+G614+G634+G653+G664</f>
        <v>0</v>
      </c>
      <c r="H565" s="1402">
        <f>+H566+H583+H592+H597+H611+H614+H634+H653+H664</f>
        <v>0</v>
      </c>
      <c r="I565" s="1402">
        <f t="shared" si="508"/>
        <v>0</v>
      </c>
      <c r="J565" s="1402">
        <f t="shared" si="508"/>
        <v>0</v>
      </c>
      <c r="K565" s="1403">
        <f t="shared" si="471"/>
        <v>0</v>
      </c>
    </row>
    <row r="566" spans="2:11" s="1371" customFormat="1" x14ac:dyDescent="0.2">
      <c r="B566" s="1372">
        <v>5100</v>
      </c>
      <c r="C566" s="1408" t="s">
        <v>127</v>
      </c>
      <c r="D566" s="1374">
        <f t="shared" ref="D566:E566" si="509">D567+D570+D572+D576+D578+D580</f>
        <v>0</v>
      </c>
      <c r="E566" s="1374">
        <f t="shared" si="509"/>
        <v>0</v>
      </c>
      <c r="F566" s="1374">
        <f>F567+F570+F572+F576+F578+F580</f>
        <v>0</v>
      </c>
      <c r="G566" s="1374">
        <f>G567+G570+G572+G576+G578+G580</f>
        <v>0</v>
      </c>
      <c r="H566" s="1374">
        <f>H567+H570+H572+H576+H578+H580</f>
        <v>0</v>
      </c>
      <c r="I566" s="1374">
        <f>I567+I570+I572+I576+I578+I580</f>
        <v>0</v>
      </c>
      <c r="J566" s="1374">
        <f>J567+J570+J572+J576+J578+J580</f>
        <v>0</v>
      </c>
      <c r="K566" s="1375">
        <f t="shared" si="471"/>
        <v>0</v>
      </c>
    </row>
    <row r="567" spans="2:11" ht="12.75" customHeight="1" x14ac:dyDescent="0.2">
      <c r="B567" s="1376">
        <v>5110</v>
      </c>
      <c r="C567" s="1377" t="s">
        <v>1855</v>
      </c>
      <c r="D567" s="1378">
        <f t="shared" ref="D567:J567" si="510">D568+D569</f>
        <v>0</v>
      </c>
      <c r="E567" s="1378">
        <f t="shared" si="510"/>
        <v>0</v>
      </c>
      <c r="F567" s="1378">
        <f t="shared" si="510"/>
        <v>0</v>
      </c>
      <c r="G567" s="1378">
        <f>G568+G569</f>
        <v>0</v>
      </c>
      <c r="H567" s="1378">
        <f t="shared" si="510"/>
        <v>0</v>
      </c>
      <c r="I567" s="1378">
        <f t="shared" si="510"/>
        <v>0</v>
      </c>
      <c r="J567" s="1378">
        <f t="shared" si="510"/>
        <v>0</v>
      </c>
      <c r="K567" s="1379">
        <f t="shared" si="471"/>
        <v>0</v>
      </c>
    </row>
    <row r="568" spans="2:11" x14ac:dyDescent="0.2">
      <c r="B568" s="1381">
        <v>5111</v>
      </c>
      <c r="C568" s="1382" t="s">
        <v>1856</v>
      </c>
      <c r="D568" s="1383"/>
      <c r="E568" s="1383"/>
      <c r="F568" s="1385">
        <f t="shared" ref="F568:F569" si="511">+D568+E568</f>
        <v>0</v>
      </c>
      <c r="G568" s="1383"/>
      <c r="H568" s="1383"/>
      <c r="I568" s="1385">
        <f t="shared" ref="I568:I569" si="512">+G568+H568+J568</f>
        <v>0</v>
      </c>
      <c r="J568" s="1383"/>
      <c r="K568" s="1386">
        <f t="shared" si="471"/>
        <v>0</v>
      </c>
    </row>
    <row r="569" spans="2:11" ht="12.75" customHeight="1" x14ac:dyDescent="0.2">
      <c r="B569" s="1381">
        <v>5112</v>
      </c>
      <c r="C569" s="1382" t="s">
        <v>1857</v>
      </c>
      <c r="D569" s="1383"/>
      <c r="E569" s="1383"/>
      <c r="F569" s="1385">
        <f t="shared" si="511"/>
        <v>0</v>
      </c>
      <c r="G569" s="1383"/>
      <c r="H569" s="1383"/>
      <c r="I569" s="1385">
        <f t="shared" si="512"/>
        <v>0</v>
      </c>
      <c r="J569" s="1383"/>
      <c r="K569" s="1386">
        <f t="shared" si="471"/>
        <v>0</v>
      </c>
    </row>
    <row r="570" spans="2:11" ht="12.75" customHeight="1" x14ac:dyDescent="0.2">
      <c r="B570" s="1376">
        <v>5120</v>
      </c>
      <c r="C570" s="1377" t="s">
        <v>1858</v>
      </c>
      <c r="D570" s="1378">
        <f t="shared" ref="D570:J570" si="513">D571</f>
        <v>0</v>
      </c>
      <c r="E570" s="1378">
        <f t="shared" si="513"/>
        <v>0</v>
      </c>
      <c r="F570" s="1378">
        <f t="shared" si="513"/>
        <v>0</v>
      </c>
      <c r="G570" s="1378">
        <f>G571</f>
        <v>0</v>
      </c>
      <c r="H570" s="1378">
        <f t="shared" si="513"/>
        <v>0</v>
      </c>
      <c r="I570" s="1378">
        <f t="shared" si="513"/>
        <v>0</v>
      </c>
      <c r="J570" s="1378">
        <f t="shared" si="513"/>
        <v>0</v>
      </c>
      <c r="K570" s="1379">
        <f t="shared" si="471"/>
        <v>0</v>
      </c>
    </row>
    <row r="571" spans="2:11" ht="12.75" customHeight="1" x14ac:dyDescent="0.2">
      <c r="B571" s="1381">
        <v>5121</v>
      </c>
      <c r="C571" s="1382" t="s">
        <v>1858</v>
      </c>
      <c r="D571" s="1383"/>
      <c r="E571" s="1383"/>
      <c r="F571" s="1385">
        <f t="shared" ref="F571" si="514">+D571+E571</f>
        <v>0</v>
      </c>
      <c r="G571" s="1383"/>
      <c r="H571" s="1383"/>
      <c r="I571" s="1385">
        <f>+G571+H571+J571</f>
        <v>0</v>
      </c>
      <c r="J571" s="1383"/>
      <c r="K571" s="1386">
        <f t="shared" si="471"/>
        <v>0</v>
      </c>
    </row>
    <row r="572" spans="2:11" ht="12.75" customHeight="1" x14ac:dyDescent="0.2">
      <c r="B572" s="1376">
        <v>5130</v>
      </c>
      <c r="C572" s="1377" t="s">
        <v>1859</v>
      </c>
      <c r="D572" s="1378">
        <f t="shared" ref="D572:J572" si="515">D573+D574+D575</f>
        <v>0</v>
      </c>
      <c r="E572" s="1378">
        <f t="shared" si="515"/>
        <v>0</v>
      </c>
      <c r="F572" s="1378">
        <f t="shared" si="515"/>
        <v>0</v>
      </c>
      <c r="G572" s="1378">
        <f>G573+G574+G575</f>
        <v>0</v>
      </c>
      <c r="H572" s="1378">
        <f t="shared" si="515"/>
        <v>0</v>
      </c>
      <c r="I572" s="1378">
        <f t="shared" si="515"/>
        <v>0</v>
      </c>
      <c r="J572" s="1378">
        <f t="shared" si="515"/>
        <v>0</v>
      </c>
      <c r="K572" s="1379">
        <f t="shared" si="471"/>
        <v>0</v>
      </c>
    </row>
    <row r="573" spans="2:11" ht="12.75" customHeight="1" x14ac:dyDescent="0.2">
      <c r="B573" s="1381">
        <v>5131</v>
      </c>
      <c r="C573" s="1382" t="s">
        <v>1860</v>
      </c>
      <c r="D573" s="1383"/>
      <c r="E573" s="1383"/>
      <c r="F573" s="1385">
        <f t="shared" ref="F573:F575" si="516">+D573+E573</f>
        <v>0</v>
      </c>
      <c r="G573" s="1383"/>
      <c r="H573" s="1383"/>
      <c r="I573" s="1385">
        <f t="shared" ref="I573:I575" si="517">+G573+H573+J573</f>
        <v>0</v>
      </c>
      <c r="J573" s="1383"/>
      <c r="K573" s="1386">
        <f t="shared" si="471"/>
        <v>0</v>
      </c>
    </row>
    <row r="574" spans="2:11" x14ac:dyDescent="0.2">
      <c r="B574" s="1381">
        <v>5132</v>
      </c>
      <c r="C574" s="1382" t="s">
        <v>1861</v>
      </c>
      <c r="D574" s="1383"/>
      <c r="E574" s="1383"/>
      <c r="F574" s="1385">
        <f t="shared" si="516"/>
        <v>0</v>
      </c>
      <c r="G574" s="1383"/>
      <c r="H574" s="1383"/>
      <c r="I574" s="1385">
        <f t="shared" si="517"/>
        <v>0</v>
      </c>
      <c r="J574" s="1383"/>
      <c r="K574" s="1386">
        <f t="shared" si="471"/>
        <v>0</v>
      </c>
    </row>
    <row r="575" spans="2:11" ht="12.75" customHeight="1" x14ac:dyDescent="0.2">
      <c r="B575" s="1381">
        <v>5133</v>
      </c>
      <c r="C575" s="1382" t="s">
        <v>1862</v>
      </c>
      <c r="D575" s="1383"/>
      <c r="E575" s="1383"/>
      <c r="F575" s="1385">
        <f t="shared" si="516"/>
        <v>0</v>
      </c>
      <c r="G575" s="1383"/>
      <c r="H575" s="1383"/>
      <c r="I575" s="1385">
        <f t="shared" si="517"/>
        <v>0</v>
      </c>
      <c r="J575" s="1383"/>
      <c r="K575" s="1386">
        <f t="shared" si="471"/>
        <v>0</v>
      </c>
    </row>
    <row r="576" spans="2:11" x14ac:dyDescent="0.2">
      <c r="B576" s="1376">
        <v>5140</v>
      </c>
      <c r="C576" s="1377" t="s">
        <v>1863</v>
      </c>
      <c r="D576" s="1378">
        <f t="shared" ref="D576:J576" si="518">D577</f>
        <v>0</v>
      </c>
      <c r="E576" s="1378">
        <f t="shared" si="518"/>
        <v>0</v>
      </c>
      <c r="F576" s="1378">
        <f t="shared" si="518"/>
        <v>0</v>
      </c>
      <c r="G576" s="1378">
        <f>G577</f>
        <v>0</v>
      </c>
      <c r="H576" s="1378">
        <f t="shared" si="518"/>
        <v>0</v>
      </c>
      <c r="I576" s="1378">
        <f t="shared" si="518"/>
        <v>0</v>
      </c>
      <c r="J576" s="1378">
        <f t="shared" si="518"/>
        <v>0</v>
      </c>
      <c r="K576" s="1379">
        <f t="shared" si="471"/>
        <v>0</v>
      </c>
    </row>
    <row r="577" spans="2:11" x14ac:dyDescent="0.2">
      <c r="B577" s="1381">
        <v>5141</v>
      </c>
      <c r="C577" s="1382" t="s">
        <v>1863</v>
      </c>
      <c r="D577" s="1391"/>
      <c r="E577" s="1391"/>
      <c r="F577" s="1385">
        <f t="shared" ref="F577" si="519">+D577+E577</f>
        <v>0</v>
      </c>
      <c r="G577" s="1383"/>
      <c r="H577" s="1383"/>
      <c r="I577" s="1385">
        <f>+G577+H577+J577</f>
        <v>0</v>
      </c>
      <c r="J577" s="1383"/>
      <c r="K577" s="1386">
        <f t="shared" si="471"/>
        <v>0</v>
      </c>
    </row>
    <row r="578" spans="2:11" ht="12.75" customHeight="1" x14ac:dyDescent="0.2">
      <c r="B578" s="1376">
        <v>5150</v>
      </c>
      <c r="C578" s="1377" t="s">
        <v>1864</v>
      </c>
      <c r="D578" s="1378">
        <f t="shared" ref="D578:J578" si="520">D579</f>
        <v>0</v>
      </c>
      <c r="E578" s="1378">
        <f t="shared" si="520"/>
        <v>0</v>
      </c>
      <c r="F578" s="1378">
        <f t="shared" si="520"/>
        <v>0</v>
      </c>
      <c r="G578" s="1378">
        <f>G579</f>
        <v>0</v>
      </c>
      <c r="H578" s="1378">
        <f t="shared" si="520"/>
        <v>0</v>
      </c>
      <c r="I578" s="1378">
        <f t="shared" si="520"/>
        <v>0</v>
      </c>
      <c r="J578" s="1378">
        <f t="shared" si="520"/>
        <v>0</v>
      </c>
      <c r="K578" s="1379">
        <f t="shared" si="471"/>
        <v>0</v>
      </c>
    </row>
    <row r="579" spans="2:11" x14ac:dyDescent="0.2">
      <c r="B579" s="1381">
        <v>5151</v>
      </c>
      <c r="C579" s="1382" t="s">
        <v>1865</v>
      </c>
      <c r="D579" s="1383"/>
      <c r="E579" s="1383"/>
      <c r="F579" s="1385">
        <f t="shared" ref="F579" si="521">+D579+E579</f>
        <v>0</v>
      </c>
      <c r="G579" s="1383"/>
      <c r="H579" s="1383"/>
      <c r="I579" s="1385">
        <f>+G579+H579+J579</f>
        <v>0</v>
      </c>
      <c r="J579" s="1383"/>
      <c r="K579" s="1386">
        <f t="shared" si="471"/>
        <v>0</v>
      </c>
    </row>
    <row r="580" spans="2:11" ht="12.75" customHeight="1" x14ac:dyDescent="0.2">
      <c r="B580" s="1376">
        <v>5190</v>
      </c>
      <c r="C580" s="1377" t="s">
        <v>1866</v>
      </c>
      <c r="D580" s="1378">
        <f t="shared" ref="D580:J580" si="522">D581+D582</f>
        <v>0</v>
      </c>
      <c r="E580" s="1378">
        <f t="shared" si="522"/>
        <v>0</v>
      </c>
      <c r="F580" s="1378">
        <f t="shared" si="522"/>
        <v>0</v>
      </c>
      <c r="G580" s="1378">
        <f>G581+G582</f>
        <v>0</v>
      </c>
      <c r="H580" s="1378">
        <f t="shared" si="522"/>
        <v>0</v>
      </c>
      <c r="I580" s="1378">
        <f t="shared" si="522"/>
        <v>0</v>
      </c>
      <c r="J580" s="1378">
        <f t="shared" si="522"/>
        <v>0</v>
      </c>
      <c r="K580" s="1379">
        <f t="shared" si="471"/>
        <v>0</v>
      </c>
    </row>
    <row r="581" spans="2:11" x14ac:dyDescent="0.2">
      <c r="B581" s="1381">
        <v>5191</v>
      </c>
      <c r="C581" s="1382" t="s">
        <v>1867</v>
      </c>
      <c r="D581" s="1383"/>
      <c r="E581" s="1383"/>
      <c r="F581" s="1385">
        <f t="shared" ref="F581:F582" si="523">+D581+E581</f>
        <v>0</v>
      </c>
      <c r="G581" s="1383"/>
      <c r="H581" s="1383"/>
      <c r="I581" s="1385">
        <f t="shared" ref="I581:I582" si="524">+G581+H581+J581</f>
        <v>0</v>
      </c>
      <c r="J581" s="1383"/>
      <c r="K581" s="1386">
        <f t="shared" si="471"/>
        <v>0</v>
      </c>
    </row>
    <row r="582" spans="2:11" ht="12.75" customHeight="1" x14ac:dyDescent="0.2">
      <c r="B582" s="1381">
        <v>5192</v>
      </c>
      <c r="C582" s="1382" t="s">
        <v>1868</v>
      </c>
      <c r="D582" s="1383"/>
      <c r="E582" s="1383"/>
      <c r="F582" s="1385">
        <f t="shared" si="523"/>
        <v>0</v>
      </c>
      <c r="G582" s="1383"/>
      <c r="H582" s="1383"/>
      <c r="I582" s="1385">
        <f t="shared" si="524"/>
        <v>0</v>
      </c>
      <c r="J582" s="1383"/>
      <c r="K582" s="1386">
        <f t="shared" si="471"/>
        <v>0</v>
      </c>
    </row>
    <row r="583" spans="2:11" s="1371" customFormat="1" x14ac:dyDescent="0.2">
      <c r="B583" s="1372">
        <v>5200</v>
      </c>
      <c r="C583" s="1397" t="s">
        <v>129</v>
      </c>
      <c r="D583" s="1374">
        <f t="shared" ref="D583:J583" si="525">D584+D586+D588+D590</f>
        <v>0</v>
      </c>
      <c r="E583" s="1374">
        <f t="shared" si="525"/>
        <v>0</v>
      </c>
      <c r="F583" s="1374">
        <f t="shared" si="525"/>
        <v>0</v>
      </c>
      <c r="G583" s="1374">
        <f>G584+G586+G588+G590</f>
        <v>0</v>
      </c>
      <c r="H583" s="1374">
        <f>H584+H586+H588+H590</f>
        <v>0</v>
      </c>
      <c r="I583" s="1374">
        <f t="shared" si="525"/>
        <v>0</v>
      </c>
      <c r="J583" s="1374">
        <f t="shared" si="525"/>
        <v>0</v>
      </c>
      <c r="K583" s="1375">
        <f t="shared" si="471"/>
        <v>0</v>
      </c>
    </row>
    <row r="584" spans="2:11" ht="12.75" customHeight="1" x14ac:dyDescent="0.2">
      <c r="B584" s="1376">
        <v>5210</v>
      </c>
      <c r="C584" s="1377" t="s">
        <v>1869</v>
      </c>
      <c r="D584" s="1378">
        <f t="shared" ref="D584:J584" si="526">D585</f>
        <v>0</v>
      </c>
      <c r="E584" s="1378">
        <f t="shared" si="526"/>
        <v>0</v>
      </c>
      <c r="F584" s="1378">
        <f t="shared" si="526"/>
        <v>0</v>
      </c>
      <c r="G584" s="1378">
        <f>G585</f>
        <v>0</v>
      </c>
      <c r="H584" s="1378">
        <f t="shared" si="526"/>
        <v>0</v>
      </c>
      <c r="I584" s="1378">
        <f t="shared" si="526"/>
        <v>0</v>
      </c>
      <c r="J584" s="1378">
        <f t="shared" si="526"/>
        <v>0</v>
      </c>
      <c r="K584" s="1379">
        <f t="shared" si="471"/>
        <v>0</v>
      </c>
    </row>
    <row r="585" spans="2:11" ht="12.75" customHeight="1" x14ac:dyDescent="0.2">
      <c r="B585" s="1381">
        <v>5211</v>
      </c>
      <c r="C585" s="1382" t="s">
        <v>1869</v>
      </c>
      <c r="D585" s="1383"/>
      <c r="E585" s="1383"/>
      <c r="F585" s="1385">
        <f t="shared" ref="F585" si="527">+D585+E585</f>
        <v>0</v>
      </c>
      <c r="G585" s="1383"/>
      <c r="H585" s="1383"/>
      <c r="I585" s="1385">
        <f>+G585+H585+J585</f>
        <v>0</v>
      </c>
      <c r="J585" s="1383"/>
      <c r="K585" s="1386">
        <f t="shared" si="471"/>
        <v>0</v>
      </c>
    </row>
    <row r="586" spans="2:11" x14ac:dyDescent="0.2">
      <c r="B586" s="1376">
        <v>5220</v>
      </c>
      <c r="C586" s="1377" t="s">
        <v>1870</v>
      </c>
      <c r="D586" s="1378">
        <f t="shared" ref="D586:J586" si="528">D587</f>
        <v>0</v>
      </c>
      <c r="E586" s="1378">
        <f t="shared" si="528"/>
        <v>0</v>
      </c>
      <c r="F586" s="1378">
        <f t="shared" si="528"/>
        <v>0</v>
      </c>
      <c r="G586" s="1378">
        <f>G587</f>
        <v>0</v>
      </c>
      <c r="H586" s="1378">
        <f t="shared" si="528"/>
        <v>0</v>
      </c>
      <c r="I586" s="1378">
        <f t="shared" si="528"/>
        <v>0</v>
      </c>
      <c r="J586" s="1378">
        <f t="shared" si="528"/>
        <v>0</v>
      </c>
      <c r="K586" s="1379">
        <f t="shared" si="471"/>
        <v>0</v>
      </c>
    </row>
    <row r="587" spans="2:11" x14ac:dyDescent="0.2">
      <c r="B587" s="1381">
        <v>5221</v>
      </c>
      <c r="C587" s="1382" t="s">
        <v>1871</v>
      </c>
      <c r="D587" s="1383"/>
      <c r="E587" s="1383"/>
      <c r="F587" s="1385">
        <f t="shared" ref="F587" si="529">+D587+E587</f>
        <v>0</v>
      </c>
      <c r="G587" s="1383"/>
      <c r="H587" s="1383"/>
      <c r="I587" s="1385">
        <f>+G587+H587+J587</f>
        <v>0</v>
      </c>
      <c r="J587" s="1383"/>
      <c r="K587" s="1386">
        <f t="shared" si="471"/>
        <v>0</v>
      </c>
    </row>
    <row r="588" spans="2:11" ht="12.75" customHeight="1" x14ac:dyDescent="0.2">
      <c r="B588" s="1376">
        <v>5230</v>
      </c>
      <c r="C588" s="1377" t="s">
        <v>1872</v>
      </c>
      <c r="D588" s="1378">
        <f t="shared" ref="D588:J588" si="530">D589</f>
        <v>0</v>
      </c>
      <c r="E588" s="1378">
        <f t="shared" si="530"/>
        <v>0</v>
      </c>
      <c r="F588" s="1378">
        <f t="shared" si="530"/>
        <v>0</v>
      </c>
      <c r="G588" s="1378">
        <f>G589</f>
        <v>0</v>
      </c>
      <c r="H588" s="1378">
        <f t="shared" si="530"/>
        <v>0</v>
      </c>
      <c r="I588" s="1378">
        <f t="shared" si="530"/>
        <v>0</v>
      </c>
      <c r="J588" s="1378">
        <f t="shared" si="530"/>
        <v>0</v>
      </c>
      <c r="K588" s="1379">
        <f t="shared" si="471"/>
        <v>0</v>
      </c>
    </row>
    <row r="589" spans="2:11" ht="12.75" customHeight="1" x14ac:dyDescent="0.2">
      <c r="B589" s="1381">
        <v>5231</v>
      </c>
      <c r="C589" s="1382" t="s">
        <v>1873</v>
      </c>
      <c r="D589" s="1383"/>
      <c r="E589" s="1383"/>
      <c r="F589" s="1385">
        <f t="shared" ref="F589" si="531">+D589+E589</f>
        <v>0</v>
      </c>
      <c r="G589" s="1383"/>
      <c r="H589" s="1383"/>
      <c r="I589" s="1385">
        <f>+G589+H589+J589</f>
        <v>0</v>
      </c>
      <c r="J589" s="1383"/>
      <c r="K589" s="1386">
        <f t="shared" si="471"/>
        <v>0</v>
      </c>
    </row>
    <row r="590" spans="2:11" ht="12.75" customHeight="1" x14ac:dyDescent="0.2">
      <c r="B590" s="1376">
        <v>5290</v>
      </c>
      <c r="C590" s="1377" t="s">
        <v>1874</v>
      </c>
      <c r="D590" s="1378">
        <f t="shared" ref="D590:J590" si="532">D591</f>
        <v>0</v>
      </c>
      <c r="E590" s="1378">
        <f t="shared" si="532"/>
        <v>0</v>
      </c>
      <c r="F590" s="1378">
        <f t="shared" si="532"/>
        <v>0</v>
      </c>
      <c r="G590" s="1378">
        <f>G591</f>
        <v>0</v>
      </c>
      <c r="H590" s="1378">
        <f t="shared" si="532"/>
        <v>0</v>
      </c>
      <c r="I590" s="1378">
        <f t="shared" si="532"/>
        <v>0</v>
      </c>
      <c r="J590" s="1378">
        <f t="shared" si="532"/>
        <v>0</v>
      </c>
      <c r="K590" s="1379">
        <f t="shared" si="471"/>
        <v>0</v>
      </c>
    </row>
    <row r="591" spans="2:11" ht="12.75" customHeight="1" x14ac:dyDescent="0.2">
      <c r="B591" s="1381">
        <v>5291</v>
      </c>
      <c r="C591" s="1382" t="s">
        <v>1875</v>
      </c>
      <c r="D591" s="1383"/>
      <c r="E591" s="1383"/>
      <c r="F591" s="1385">
        <f t="shared" ref="F591" si="533">+D591+E591</f>
        <v>0</v>
      </c>
      <c r="G591" s="1383"/>
      <c r="H591" s="1383"/>
      <c r="I591" s="1385">
        <f>+G591+H591+J591</f>
        <v>0</v>
      </c>
      <c r="J591" s="1383"/>
      <c r="K591" s="1386">
        <f t="shared" ref="K591:K654" si="534">F591-I591</f>
        <v>0</v>
      </c>
    </row>
    <row r="592" spans="2:11" s="1371" customFormat="1" x14ac:dyDescent="0.2">
      <c r="B592" s="1372">
        <v>5300</v>
      </c>
      <c r="C592" s="1397" t="s">
        <v>130</v>
      </c>
      <c r="D592" s="1374">
        <f t="shared" ref="D592:J592" si="535">D593+D595</f>
        <v>0</v>
      </c>
      <c r="E592" s="1374">
        <f t="shared" si="535"/>
        <v>0</v>
      </c>
      <c r="F592" s="1374">
        <f t="shared" si="535"/>
        <v>0</v>
      </c>
      <c r="G592" s="1374">
        <f>G593+G595</f>
        <v>0</v>
      </c>
      <c r="H592" s="1374">
        <f t="shared" si="535"/>
        <v>0</v>
      </c>
      <c r="I592" s="1374">
        <f t="shared" si="535"/>
        <v>0</v>
      </c>
      <c r="J592" s="1374">
        <f t="shared" si="535"/>
        <v>0</v>
      </c>
      <c r="K592" s="1375">
        <f t="shared" si="534"/>
        <v>0</v>
      </c>
    </row>
    <row r="593" spans="2:11" ht="12.75" customHeight="1" x14ac:dyDescent="0.2">
      <c r="B593" s="1376">
        <v>5310</v>
      </c>
      <c r="C593" s="1377" t="s">
        <v>1876</v>
      </c>
      <c r="D593" s="1378">
        <f t="shared" ref="D593:J593" si="536">D594</f>
        <v>0</v>
      </c>
      <c r="E593" s="1378">
        <f t="shared" si="536"/>
        <v>0</v>
      </c>
      <c r="F593" s="1378">
        <f t="shared" si="536"/>
        <v>0</v>
      </c>
      <c r="G593" s="1378">
        <f>G594</f>
        <v>0</v>
      </c>
      <c r="H593" s="1378">
        <f t="shared" si="536"/>
        <v>0</v>
      </c>
      <c r="I593" s="1378">
        <f t="shared" si="536"/>
        <v>0</v>
      </c>
      <c r="J593" s="1378">
        <f t="shared" si="536"/>
        <v>0</v>
      </c>
      <c r="K593" s="1379">
        <f t="shared" si="534"/>
        <v>0</v>
      </c>
    </row>
    <row r="594" spans="2:11" ht="12.75" customHeight="1" x14ac:dyDescent="0.2">
      <c r="B594" s="1381">
        <v>5311</v>
      </c>
      <c r="C594" s="1382" t="s">
        <v>1876</v>
      </c>
      <c r="D594" s="1383"/>
      <c r="E594" s="1383"/>
      <c r="F594" s="1385">
        <f t="shared" ref="F594" si="537">+D594+E594</f>
        <v>0</v>
      </c>
      <c r="G594" s="1383"/>
      <c r="H594" s="1383"/>
      <c r="I594" s="1385">
        <f>+G594+H594+J594</f>
        <v>0</v>
      </c>
      <c r="J594" s="1383"/>
      <c r="K594" s="1386">
        <f t="shared" si="534"/>
        <v>0</v>
      </c>
    </row>
    <row r="595" spans="2:11" ht="12.75" customHeight="1" x14ac:dyDescent="0.2">
      <c r="B595" s="1376">
        <v>5320</v>
      </c>
      <c r="C595" s="1377" t="s">
        <v>1877</v>
      </c>
      <c r="D595" s="1378">
        <f t="shared" ref="D595:J595" si="538">D596</f>
        <v>0</v>
      </c>
      <c r="E595" s="1378">
        <f t="shared" si="538"/>
        <v>0</v>
      </c>
      <c r="F595" s="1378">
        <f t="shared" si="538"/>
        <v>0</v>
      </c>
      <c r="G595" s="1378">
        <f>G596</f>
        <v>0</v>
      </c>
      <c r="H595" s="1378">
        <f t="shared" si="538"/>
        <v>0</v>
      </c>
      <c r="I595" s="1378">
        <f t="shared" si="538"/>
        <v>0</v>
      </c>
      <c r="J595" s="1378">
        <f t="shared" si="538"/>
        <v>0</v>
      </c>
      <c r="K595" s="1379">
        <f t="shared" si="534"/>
        <v>0</v>
      </c>
    </row>
    <row r="596" spans="2:11" ht="12.75" customHeight="1" x14ac:dyDescent="0.2">
      <c r="B596" s="1381">
        <v>5321</v>
      </c>
      <c r="C596" s="1382" t="s">
        <v>1877</v>
      </c>
      <c r="D596" s="1383"/>
      <c r="E596" s="1383"/>
      <c r="F596" s="1385">
        <f t="shared" ref="F596" si="539">+D596+E596</f>
        <v>0</v>
      </c>
      <c r="G596" s="1383"/>
      <c r="H596" s="1383"/>
      <c r="I596" s="1385">
        <f>+G596+H596+J596</f>
        <v>0</v>
      </c>
      <c r="J596" s="1383"/>
      <c r="K596" s="1386">
        <f t="shared" si="534"/>
        <v>0</v>
      </c>
    </row>
    <row r="597" spans="2:11" s="1371" customFormat="1" x14ac:dyDescent="0.2">
      <c r="B597" s="1372">
        <v>5400</v>
      </c>
      <c r="C597" s="1408" t="s">
        <v>132</v>
      </c>
      <c r="D597" s="1374">
        <f t="shared" ref="D597:J597" si="540">D598+D601+D603+D605+D607+D609</f>
        <v>0</v>
      </c>
      <c r="E597" s="1374">
        <f t="shared" si="540"/>
        <v>0</v>
      </c>
      <c r="F597" s="1374">
        <f t="shared" si="540"/>
        <v>0</v>
      </c>
      <c r="G597" s="1374">
        <f>G598+G601+G603+G605+G607+G609</f>
        <v>0</v>
      </c>
      <c r="H597" s="1374">
        <f>H598+H601+H603+H605+H607+H609</f>
        <v>0</v>
      </c>
      <c r="I597" s="1374">
        <f t="shared" si="540"/>
        <v>0</v>
      </c>
      <c r="J597" s="1374">
        <f t="shared" si="540"/>
        <v>0</v>
      </c>
      <c r="K597" s="1375">
        <f t="shared" si="534"/>
        <v>0</v>
      </c>
    </row>
    <row r="598" spans="2:11" ht="12.75" customHeight="1" x14ac:dyDescent="0.2">
      <c r="B598" s="1376">
        <v>5410</v>
      </c>
      <c r="C598" s="1377" t="s">
        <v>1878</v>
      </c>
      <c r="D598" s="1378">
        <f t="shared" ref="D598:J598" si="541">D599+D600</f>
        <v>0</v>
      </c>
      <c r="E598" s="1378">
        <f t="shared" si="541"/>
        <v>0</v>
      </c>
      <c r="F598" s="1378">
        <f t="shared" si="541"/>
        <v>0</v>
      </c>
      <c r="G598" s="1378">
        <f>G599+G600</f>
        <v>0</v>
      </c>
      <c r="H598" s="1378">
        <f t="shared" si="541"/>
        <v>0</v>
      </c>
      <c r="I598" s="1378">
        <f t="shared" si="541"/>
        <v>0</v>
      </c>
      <c r="J598" s="1378">
        <f t="shared" si="541"/>
        <v>0</v>
      </c>
      <c r="K598" s="1379">
        <f t="shared" si="534"/>
        <v>0</v>
      </c>
    </row>
    <row r="599" spans="2:11" ht="12.75" customHeight="1" x14ac:dyDescent="0.2">
      <c r="B599" s="1381">
        <v>5411</v>
      </c>
      <c r="C599" s="1382" t="s">
        <v>1879</v>
      </c>
      <c r="D599" s="1383"/>
      <c r="E599" s="1383"/>
      <c r="F599" s="1385">
        <f t="shared" ref="F599:F600" si="542">+D599+E599</f>
        <v>0</v>
      </c>
      <c r="G599" s="1383"/>
      <c r="H599" s="1383"/>
      <c r="I599" s="1385">
        <f t="shared" ref="I599:I600" si="543">+G599+H599+J599</f>
        <v>0</v>
      </c>
      <c r="J599" s="1383"/>
      <c r="K599" s="1386">
        <f t="shared" si="534"/>
        <v>0</v>
      </c>
    </row>
    <row r="600" spans="2:11" ht="12.75" customHeight="1" x14ac:dyDescent="0.2">
      <c r="B600" s="1381">
        <v>5412</v>
      </c>
      <c r="C600" s="1382" t="s">
        <v>1880</v>
      </c>
      <c r="D600" s="1383"/>
      <c r="E600" s="1383"/>
      <c r="F600" s="1385">
        <f t="shared" si="542"/>
        <v>0</v>
      </c>
      <c r="G600" s="1383"/>
      <c r="H600" s="1383"/>
      <c r="I600" s="1385">
        <f t="shared" si="543"/>
        <v>0</v>
      </c>
      <c r="J600" s="1383"/>
      <c r="K600" s="1386">
        <f t="shared" si="534"/>
        <v>0</v>
      </c>
    </row>
    <row r="601" spans="2:11" ht="12.75" customHeight="1" x14ac:dyDescent="0.2">
      <c r="B601" s="1376">
        <v>5420</v>
      </c>
      <c r="C601" s="1377" t="s">
        <v>1881</v>
      </c>
      <c r="D601" s="1378">
        <f t="shared" ref="D601:J601" si="544">D602</f>
        <v>0</v>
      </c>
      <c r="E601" s="1378">
        <f t="shared" si="544"/>
        <v>0</v>
      </c>
      <c r="F601" s="1378">
        <f t="shared" si="544"/>
        <v>0</v>
      </c>
      <c r="G601" s="1378">
        <f>G602</f>
        <v>0</v>
      </c>
      <c r="H601" s="1378">
        <f t="shared" si="544"/>
        <v>0</v>
      </c>
      <c r="I601" s="1378">
        <f t="shared" si="544"/>
        <v>0</v>
      </c>
      <c r="J601" s="1378">
        <f t="shared" si="544"/>
        <v>0</v>
      </c>
      <c r="K601" s="1379">
        <f t="shared" si="534"/>
        <v>0</v>
      </c>
    </row>
    <row r="602" spans="2:11" ht="12.75" customHeight="1" x14ac:dyDescent="0.2">
      <c r="B602" s="1381">
        <v>5421</v>
      </c>
      <c r="C602" s="1382" t="s">
        <v>1881</v>
      </c>
      <c r="D602" s="1383"/>
      <c r="E602" s="1383"/>
      <c r="F602" s="1385">
        <f t="shared" ref="F602" si="545">+D602+E602</f>
        <v>0</v>
      </c>
      <c r="G602" s="1383"/>
      <c r="H602" s="1383"/>
      <c r="I602" s="1385">
        <f>+G602+H602+J602</f>
        <v>0</v>
      </c>
      <c r="J602" s="1383"/>
      <c r="K602" s="1386">
        <f t="shared" si="534"/>
        <v>0</v>
      </c>
    </row>
    <row r="603" spans="2:11" x14ac:dyDescent="0.2">
      <c r="B603" s="1376">
        <v>5430</v>
      </c>
      <c r="C603" s="1377" t="s">
        <v>1882</v>
      </c>
      <c r="D603" s="1378">
        <f t="shared" ref="D603:J603" si="546">D604</f>
        <v>0</v>
      </c>
      <c r="E603" s="1378">
        <f t="shared" si="546"/>
        <v>0</v>
      </c>
      <c r="F603" s="1378">
        <f t="shared" si="546"/>
        <v>0</v>
      </c>
      <c r="G603" s="1378">
        <f>G604</f>
        <v>0</v>
      </c>
      <c r="H603" s="1378">
        <f t="shared" si="546"/>
        <v>0</v>
      </c>
      <c r="I603" s="1378">
        <f t="shared" si="546"/>
        <v>0</v>
      </c>
      <c r="J603" s="1378">
        <f t="shared" si="546"/>
        <v>0</v>
      </c>
      <c r="K603" s="1379">
        <f t="shared" si="534"/>
        <v>0</v>
      </c>
    </row>
    <row r="604" spans="2:11" ht="12.75" customHeight="1" x14ac:dyDescent="0.2">
      <c r="B604" s="1381">
        <v>5431</v>
      </c>
      <c r="C604" s="1382" t="s">
        <v>1883</v>
      </c>
      <c r="D604" s="1383"/>
      <c r="E604" s="1383"/>
      <c r="F604" s="1385">
        <f t="shared" ref="F604" si="547">+D604+E604</f>
        <v>0</v>
      </c>
      <c r="G604" s="1383"/>
      <c r="H604" s="1383"/>
      <c r="I604" s="1385">
        <f>+G604+H604+J604</f>
        <v>0</v>
      </c>
      <c r="J604" s="1383"/>
      <c r="K604" s="1386">
        <f t="shared" si="534"/>
        <v>0</v>
      </c>
    </row>
    <row r="605" spans="2:11" x14ac:dyDescent="0.2">
      <c r="B605" s="1376">
        <v>5440</v>
      </c>
      <c r="C605" s="1377" t="s">
        <v>1884</v>
      </c>
      <c r="D605" s="1378">
        <f t="shared" ref="D605:J605" si="548">D606</f>
        <v>0</v>
      </c>
      <c r="E605" s="1378">
        <f t="shared" si="548"/>
        <v>0</v>
      </c>
      <c r="F605" s="1378">
        <f t="shared" si="548"/>
        <v>0</v>
      </c>
      <c r="G605" s="1378">
        <f>G606</f>
        <v>0</v>
      </c>
      <c r="H605" s="1378">
        <f t="shared" si="548"/>
        <v>0</v>
      </c>
      <c r="I605" s="1378">
        <f t="shared" si="548"/>
        <v>0</v>
      </c>
      <c r="J605" s="1378">
        <f t="shared" si="548"/>
        <v>0</v>
      </c>
      <c r="K605" s="1379">
        <f t="shared" si="534"/>
        <v>0</v>
      </c>
    </row>
    <row r="606" spans="2:11" x14ac:dyDescent="0.2">
      <c r="B606" s="1381">
        <v>5441</v>
      </c>
      <c r="C606" s="1382" t="s">
        <v>1884</v>
      </c>
      <c r="D606" s="1383"/>
      <c r="E606" s="1383"/>
      <c r="F606" s="1385">
        <f t="shared" ref="F606" si="549">+D606+E606</f>
        <v>0</v>
      </c>
      <c r="G606" s="1383"/>
      <c r="H606" s="1383"/>
      <c r="I606" s="1385">
        <f>+G606+H606+J606</f>
        <v>0</v>
      </c>
      <c r="J606" s="1383"/>
      <c r="K606" s="1386">
        <f t="shared" si="534"/>
        <v>0</v>
      </c>
    </row>
    <row r="607" spans="2:11" x14ac:dyDescent="0.2">
      <c r="B607" s="1376">
        <v>5450</v>
      </c>
      <c r="C607" s="1377" t="s">
        <v>1885</v>
      </c>
      <c r="D607" s="1378">
        <f t="shared" ref="D607:J607" si="550">D608</f>
        <v>0</v>
      </c>
      <c r="E607" s="1378">
        <f t="shared" si="550"/>
        <v>0</v>
      </c>
      <c r="F607" s="1378">
        <f t="shared" si="550"/>
        <v>0</v>
      </c>
      <c r="G607" s="1378">
        <f>G608</f>
        <v>0</v>
      </c>
      <c r="H607" s="1378">
        <f t="shared" si="550"/>
        <v>0</v>
      </c>
      <c r="I607" s="1378">
        <f t="shared" si="550"/>
        <v>0</v>
      </c>
      <c r="J607" s="1378">
        <f t="shared" si="550"/>
        <v>0</v>
      </c>
      <c r="K607" s="1379">
        <f t="shared" si="534"/>
        <v>0</v>
      </c>
    </row>
    <row r="608" spans="2:11" ht="12.75" customHeight="1" x14ac:dyDescent="0.2">
      <c r="B608" s="1381">
        <v>5451</v>
      </c>
      <c r="C608" s="1382" t="s">
        <v>1886</v>
      </c>
      <c r="D608" s="1383"/>
      <c r="E608" s="1383"/>
      <c r="F608" s="1385">
        <f t="shared" ref="F608" si="551">+D608+E608</f>
        <v>0</v>
      </c>
      <c r="G608" s="1383"/>
      <c r="H608" s="1383"/>
      <c r="I608" s="1385">
        <f>+G608+H608+J608</f>
        <v>0</v>
      </c>
      <c r="J608" s="1383"/>
      <c r="K608" s="1386">
        <f t="shared" si="534"/>
        <v>0</v>
      </c>
    </row>
    <row r="609" spans="2:11" ht="12.75" customHeight="1" x14ac:dyDescent="0.2">
      <c r="B609" s="1376">
        <v>5490</v>
      </c>
      <c r="C609" s="1377" t="s">
        <v>1887</v>
      </c>
      <c r="D609" s="1378">
        <f t="shared" ref="D609:J609" si="552">D610</f>
        <v>0</v>
      </c>
      <c r="E609" s="1378">
        <f t="shared" si="552"/>
        <v>0</v>
      </c>
      <c r="F609" s="1378">
        <f t="shared" si="552"/>
        <v>0</v>
      </c>
      <c r="G609" s="1378">
        <f>G610</f>
        <v>0</v>
      </c>
      <c r="H609" s="1378">
        <f t="shared" si="552"/>
        <v>0</v>
      </c>
      <c r="I609" s="1378">
        <f t="shared" si="552"/>
        <v>0</v>
      </c>
      <c r="J609" s="1378">
        <f t="shared" si="552"/>
        <v>0</v>
      </c>
      <c r="K609" s="1379">
        <f t="shared" si="534"/>
        <v>0</v>
      </c>
    </row>
    <row r="610" spans="2:11" ht="12.75" customHeight="1" x14ac:dyDescent="0.2">
      <c r="B610" s="1381">
        <v>5491</v>
      </c>
      <c r="C610" s="1412" t="s">
        <v>1887</v>
      </c>
      <c r="D610" s="1383"/>
      <c r="E610" s="1383"/>
      <c r="F610" s="1385">
        <f t="shared" ref="F610" si="553">+D610+E610</f>
        <v>0</v>
      </c>
      <c r="G610" s="1383"/>
      <c r="H610" s="1383"/>
      <c r="I610" s="1385">
        <f>+G610+H610+J610</f>
        <v>0</v>
      </c>
      <c r="J610" s="1383"/>
      <c r="K610" s="1386">
        <f t="shared" si="534"/>
        <v>0</v>
      </c>
    </row>
    <row r="611" spans="2:11" s="1371" customFormat="1" x14ac:dyDescent="0.2">
      <c r="B611" s="1372">
        <v>5500</v>
      </c>
      <c r="C611" s="1397" t="s">
        <v>134</v>
      </c>
      <c r="D611" s="1374">
        <f t="shared" ref="D611:J612" si="554">D612</f>
        <v>0</v>
      </c>
      <c r="E611" s="1374">
        <f t="shared" si="554"/>
        <v>0</v>
      </c>
      <c r="F611" s="1374">
        <f t="shared" si="554"/>
        <v>0</v>
      </c>
      <c r="G611" s="1374">
        <f>G612</f>
        <v>0</v>
      </c>
      <c r="H611" s="1374">
        <f t="shared" si="554"/>
        <v>0</v>
      </c>
      <c r="I611" s="1374">
        <f t="shared" si="554"/>
        <v>0</v>
      </c>
      <c r="J611" s="1374">
        <f t="shared" si="554"/>
        <v>0</v>
      </c>
      <c r="K611" s="1375">
        <f t="shared" si="534"/>
        <v>0</v>
      </c>
    </row>
    <row r="612" spans="2:11" ht="12.75" customHeight="1" x14ac:dyDescent="0.2">
      <c r="B612" s="1376">
        <v>5510</v>
      </c>
      <c r="C612" s="1406" t="s">
        <v>134</v>
      </c>
      <c r="D612" s="1378">
        <f t="shared" si="554"/>
        <v>0</v>
      </c>
      <c r="E612" s="1378">
        <f t="shared" si="554"/>
        <v>0</v>
      </c>
      <c r="F612" s="1378">
        <f t="shared" si="554"/>
        <v>0</v>
      </c>
      <c r="G612" s="1378">
        <f>G613</f>
        <v>0</v>
      </c>
      <c r="H612" s="1378">
        <f t="shared" si="554"/>
        <v>0</v>
      </c>
      <c r="I612" s="1378">
        <f t="shared" si="554"/>
        <v>0</v>
      </c>
      <c r="J612" s="1378">
        <f t="shared" si="554"/>
        <v>0</v>
      </c>
      <c r="K612" s="1379">
        <f t="shared" si="534"/>
        <v>0</v>
      </c>
    </row>
    <row r="613" spans="2:11" ht="12.75" customHeight="1" x14ac:dyDescent="0.2">
      <c r="B613" s="1381">
        <v>5511</v>
      </c>
      <c r="C613" s="1382" t="s">
        <v>1888</v>
      </c>
      <c r="D613" s="1383"/>
      <c r="E613" s="1383"/>
      <c r="F613" s="1385">
        <f t="shared" ref="F613" si="555">+D613+E613</f>
        <v>0</v>
      </c>
      <c r="G613" s="1383"/>
      <c r="H613" s="1383"/>
      <c r="I613" s="1385">
        <f>+G613+H613+J613</f>
        <v>0</v>
      </c>
      <c r="J613" s="1383"/>
      <c r="K613" s="1386">
        <f t="shared" si="534"/>
        <v>0</v>
      </c>
    </row>
    <row r="614" spans="2:11" s="1371" customFormat="1" x14ac:dyDescent="0.2">
      <c r="B614" s="1372">
        <v>5600</v>
      </c>
      <c r="C614" s="1397" t="s">
        <v>136</v>
      </c>
      <c r="D614" s="1374">
        <f t="shared" ref="D614:J614" si="556">D615+D617+D620+D622+D624+D626+D628+D630</f>
        <v>0</v>
      </c>
      <c r="E614" s="1374">
        <f t="shared" si="556"/>
        <v>0</v>
      </c>
      <c r="F614" s="1374">
        <f t="shared" si="556"/>
        <v>0</v>
      </c>
      <c r="G614" s="1374">
        <f>G615+G617+G620+G622+G624+G626+G628+G630</f>
        <v>0</v>
      </c>
      <c r="H614" s="1374">
        <f t="shared" si="556"/>
        <v>0</v>
      </c>
      <c r="I614" s="1374">
        <f t="shared" si="556"/>
        <v>0</v>
      </c>
      <c r="J614" s="1374">
        <f t="shared" si="556"/>
        <v>0</v>
      </c>
      <c r="K614" s="1375">
        <f t="shared" si="534"/>
        <v>0</v>
      </c>
    </row>
    <row r="615" spans="2:11" ht="12.75" customHeight="1" x14ac:dyDescent="0.2">
      <c r="B615" s="1376">
        <v>5610</v>
      </c>
      <c r="C615" s="1377" t="s">
        <v>1889</v>
      </c>
      <c r="D615" s="1378">
        <f t="shared" ref="D615:J615" si="557">D616</f>
        <v>0</v>
      </c>
      <c r="E615" s="1378">
        <f t="shared" si="557"/>
        <v>0</v>
      </c>
      <c r="F615" s="1378">
        <f t="shared" si="557"/>
        <v>0</v>
      </c>
      <c r="G615" s="1378">
        <f>G616</f>
        <v>0</v>
      </c>
      <c r="H615" s="1378">
        <f t="shared" si="557"/>
        <v>0</v>
      </c>
      <c r="I615" s="1378">
        <f t="shared" si="557"/>
        <v>0</v>
      </c>
      <c r="J615" s="1378">
        <f t="shared" si="557"/>
        <v>0</v>
      </c>
      <c r="K615" s="1379">
        <f t="shared" si="534"/>
        <v>0</v>
      </c>
    </row>
    <row r="616" spans="2:11" ht="12.75" customHeight="1" x14ac:dyDescent="0.2">
      <c r="B616" s="1381">
        <v>5611</v>
      </c>
      <c r="C616" s="1382" t="s">
        <v>1889</v>
      </c>
      <c r="D616" s="1383"/>
      <c r="E616" s="1383"/>
      <c r="F616" s="1385">
        <f t="shared" ref="F616" si="558">+D616+E616</f>
        <v>0</v>
      </c>
      <c r="G616" s="1383"/>
      <c r="H616" s="1383"/>
      <c r="I616" s="1385">
        <f>+G616+H616+J616</f>
        <v>0</v>
      </c>
      <c r="J616" s="1383"/>
      <c r="K616" s="1386">
        <f t="shared" si="534"/>
        <v>0</v>
      </c>
    </row>
    <row r="617" spans="2:11" ht="12.75" customHeight="1" x14ac:dyDescent="0.2">
      <c r="B617" s="1376">
        <v>5620</v>
      </c>
      <c r="C617" s="1377" t="s">
        <v>1890</v>
      </c>
      <c r="D617" s="1378">
        <f t="shared" ref="D617:J617" si="559">D618+D619</f>
        <v>0</v>
      </c>
      <c r="E617" s="1378">
        <f t="shared" si="559"/>
        <v>0</v>
      </c>
      <c r="F617" s="1378">
        <f t="shared" si="559"/>
        <v>0</v>
      </c>
      <c r="G617" s="1378">
        <f>G618+G619</f>
        <v>0</v>
      </c>
      <c r="H617" s="1378">
        <f t="shared" si="559"/>
        <v>0</v>
      </c>
      <c r="I617" s="1378">
        <f t="shared" si="559"/>
        <v>0</v>
      </c>
      <c r="J617" s="1378">
        <f t="shared" si="559"/>
        <v>0</v>
      </c>
      <c r="K617" s="1379">
        <f t="shared" si="534"/>
        <v>0</v>
      </c>
    </row>
    <row r="618" spans="2:11" ht="12.75" customHeight="1" x14ac:dyDescent="0.2">
      <c r="B618" s="1381">
        <v>5621</v>
      </c>
      <c r="C618" s="1382" t="s">
        <v>1890</v>
      </c>
      <c r="D618" s="1383"/>
      <c r="E618" s="1383"/>
      <c r="F618" s="1385">
        <f t="shared" ref="F618:F619" si="560">+D618+E618</f>
        <v>0</v>
      </c>
      <c r="G618" s="1383"/>
      <c r="H618" s="1383"/>
      <c r="I618" s="1385">
        <f t="shared" ref="I618:I619" si="561">+G618+H618+J618</f>
        <v>0</v>
      </c>
      <c r="J618" s="1383"/>
      <c r="K618" s="1386">
        <f t="shared" si="534"/>
        <v>0</v>
      </c>
    </row>
    <row r="619" spans="2:11" ht="12.75" customHeight="1" x14ac:dyDescent="0.2">
      <c r="B619" s="1381">
        <v>5622</v>
      </c>
      <c r="C619" s="1382" t="s">
        <v>1891</v>
      </c>
      <c r="D619" s="1383"/>
      <c r="E619" s="1383"/>
      <c r="F619" s="1385">
        <f t="shared" si="560"/>
        <v>0</v>
      </c>
      <c r="G619" s="1383"/>
      <c r="H619" s="1383"/>
      <c r="I619" s="1385">
        <f t="shared" si="561"/>
        <v>0</v>
      </c>
      <c r="J619" s="1383"/>
      <c r="K619" s="1386">
        <f t="shared" si="534"/>
        <v>0</v>
      </c>
    </row>
    <row r="620" spans="2:11" ht="12.75" customHeight="1" x14ac:dyDescent="0.2">
      <c r="B620" s="1376">
        <v>5630</v>
      </c>
      <c r="C620" s="1377" t="s">
        <v>1892</v>
      </c>
      <c r="D620" s="1378">
        <f t="shared" ref="D620:J620" si="562">D621</f>
        <v>0</v>
      </c>
      <c r="E620" s="1378">
        <f t="shared" si="562"/>
        <v>0</v>
      </c>
      <c r="F620" s="1378">
        <f t="shared" si="562"/>
        <v>0</v>
      </c>
      <c r="G620" s="1378">
        <f>G621</f>
        <v>0</v>
      </c>
      <c r="H620" s="1378">
        <f t="shared" si="562"/>
        <v>0</v>
      </c>
      <c r="I620" s="1378">
        <f t="shared" si="562"/>
        <v>0</v>
      </c>
      <c r="J620" s="1378">
        <f t="shared" si="562"/>
        <v>0</v>
      </c>
      <c r="K620" s="1379">
        <f t="shared" si="534"/>
        <v>0</v>
      </c>
    </row>
    <row r="621" spans="2:11" ht="12.75" customHeight="1" x14ac:dyDescent="0.2">
      <c r="B621" s="1381">
        <v>5631</v>
      </c>
      <c r="C621" s="1382" t="s">
        <v>1892</v>
      </c>
      <c r="D621" s="1383"/>
      <c r="E621" s="1383"/>
      <c r="F621" s="1385">
        <f t="shared" ref="F621" si="563">+D621+E621</f>
        <v>0</v>
      </c>
      <c r="G621" s="1383"/>
      <c r="H621" s="1383"/>
      <c r="I621" s="1385">
        <f>+G621+H621+J621</f>
        <v>0</v>
      </c>
      <c r="J621" s="1383"/>
      <c r="K621" s="1386">
        <f t="shared" si="534"/>
        <v>0</v>
      </c>
    </row>
    <row r="622" spans="2:11" ht="22.5" customHeight="1" x14ac:dyDescent="0.2">
      <c r="B622" s="1376">
        <v>5640</v>
      </c>
      <c r="C622" s="1377" t="s">
        <v>1893</v>
      </c>
      <c r="D622" s="1378">
        <f t="shared" ref="D622:J622" si="564">D623</f>
        <v>0</v>
      </c>
      <c r="E622" s="1378">
        <f t="shared" si="564"/>
        <v>0</v>
      </c>
      <c r="F622" s="1378">
        <f t="shared" si="564"/>
        <v>0</v>
      </c>
      <c r="G622" s="1378">
        <f>G623</f>
        <v>0</v>
      </c>
      <c r="H622" s="1378">
        <f t="shared" si="564"/>
        <v>0</v>
      </c>
      <c r="I622" s="1378">
        <f t="shared" si="564"/>
        <v>0</v>
      </c>
      <c r="J622" s="1378">
        <f t="shared" si="564"/>
        <v>0</v>
      </c>
      <c r="K622" s="1379">
        <f t="shared" si="534"/>
        <v>0</v>
      </c>
    </row>
    <row r="623" spans="2:11" ht="27" customHeight="1" x14ac:dyDescent="0.2">
      <c r="B623" s="1381">
        <v>5641</v>
      </c>
      <c r="C623" s="1382" t="s">
        <v>1893</v>
      </c>
      <c r="D623" s="1383"/>
      <c r="E623" s="1383"/>
      <c r="F623" s="1385">
        <f t="shared" ref="F623" si="565">+D623+E623</f>
        <v>0</v>
      </c>
      <c r="G623" s="1383"/>
      <c r="H623" s="1383"/>
      <c r="I623" s="1385">
        <f>+G623+H623+J623</f>
        <v>0</v>
      </c>
      <c r="J623" s="1383"/>
      <c r="K623" s="1386">
        <f t="shared" si="534"/>
        <v>0</v>
      </c>
    </row>
    <row r="624" spans="2:11" ht="12.75" customHeight="1" x14ac:dyDescent="0.2">
      <c r="B624" s="1376">
        <v>5650</v>
      </c>
      <c r="C624" s="1377" t="s">
        <v>1894</v>
      </c>
      <c r="D624" s="1378">
        <f t="shared" ref="D624:J624" si="566">D625</f>
        <v>0</v>
      </c>
      <c r="E624" s="1378">
        <f t="shared" si="566"/>
        <v>0</v>
      </c>
      <c r="F624" s="1378">
        <f t="shared" si="566"/>
        <v>0</v>
      </c>
      <c r="G624" s="1378">
        <f>G625</f>
        <v>0</v>
      </c>
      <c r="H624" s="1378">
        <f t="shared" si="566"/>
        <v>0</v>
      </c>
      <c r="I624" s="1378">
        <f t="shared" si="566"/>
        <v>0</v>
      </c>
      <c r="J624" s="1378">
        <f t="shared" si="566"/>
        <v>0</v>
      </c>
      <c r="K624" s="1379">
        <f t="shared" si="534"/>
        <v>0</v>
      </c>
    </row>
    <row r="625" spans="2:11" ht="23.25" customHeight="1" x14ac:dyDescent="0.2">
      <c r="B625" s="1381">
        <v>5651</v>
      </c>
      <c r="C625" s="1382" t="s">
        <v>1895</v>
      </c>
      <c r="D625" s="1383"/>
      <c r="E625" s="1383"/>
      <c r="F625" s="1385">
        <f t="shared" ref="F625" si="567">+D625+E625</f>
        <v>0</v>
      </c>
      <c r="G625" s="1383"/>
      <c r="H625" s="1383"/>
      <c r="I625" s="1385">
        <f>+G625+H625+J625</f>
        <v>0</v>
      </c>
      <c r="J625" s="1383"/>
      <c r="K625" s="1386">
        <f t="shared" si="534"/>
        <v>0</v>
      </c>
    </row>
    <row r="626" spans="2:11" ht="12.75" customHeight="1" x14ac:dyDescent="0.2">
      <c r="B626" s="1376">
        <v>5660</v>
      </c>
      <c r="C626" s="1377" t="s">
        <v>1896</v>
      </c>
      <c r="D626" s="1378">
        <f t="shared" ref="D626:J626" si="568">D627</f>
        <v>0</v>
      </c>
      <c r="E626" s="1378">
        <f t="shared" si="568"/>
        <v>0</v>
      </c>
      <c r="F626" s="1378">
        <f t="shared" si="568"/>
        <v>0</v>
      </c>
      <c r="G626" s="1378">
        <f>G627</f>
        <v>0</v>
      </c>
      <c r="H626" s="1378">
        <f t="shared" si="568"/>
        <v>0</v>
      </c>
      <c r="I626" s="1378">
        <f t="shared" si="568"/>
        <v>0</v>
      </c>
      <c r="J626" s="1378">
        <f t="shared" si="568"/>
        <v>0</v>
      </c>
      <c r="K626" s="1379">
        <f t="shared" si="534"/>
        <v>0</v>
      </c>
    </row>
    <row r="627" spans="2:11" ht="12.75" customHeight="1" x14ac:dyDescent="0.2">
      <c r="B627" s="1381">
        <v>5661</v>
      </c>
      <c r="C627" s="1382" t="s">
        <v>1896</v>
      </c>
      <c r="D627" s="1383"/>
      <c r="E627" s="1383"/>
      <c r="F627" s="1385">
        <f t="shared" ref="F627" si="569">+D627+E627</f>
        <v>0</v>
      </c>
      <c r="G627" s="1383"/>
      <c r="H627" s="1383"/>
      <c r="I627" s="1385">
        <f>+G627+H627+J627</f>
        <v>0</v>
      </c>
      <c r="J627" s="1383"/>
      <c r="K627" s="1386">
        <f t="shared" si="534"/>
        <v>0</v>
      </c>
    </row>
    <row r="628" spans="2:11" ht="12.75" customHeight="1" x14ac:dyDescent="0.2">
      <c r="B628" s="1376">
        <v>5670</v>
      </c>
      <c r="C628" s="1377" t="s">
        <v>1897</v>
      </c>
      <c r="D628" s="1378">
        <f t="shared" ref="D628:J628" si="570">D629</f>
        <v>0</v>
      </c>
      <c r="E628" s="1378">
        <f t="shared" si="570"/>
        <v>0</v>
      </c>
      <c r="F628" s="1378">
        <f t="shared" si="570"/>
        <v>0</v>
      </c>
      <c r="G628" s="1378">
        <f>G629</f>
        <v>0</v>
      </c>
      <c r="H628" s="1378">
        <f t="shared" si="570"/>
        <v>0</v>
      </c>
      <c r="I628" s="1378">
        <f t="shared" si="570"/>
        <v>0</v>
      </c>
      <c r="J628" s="1378">
        <f t="shared" si="570"/>
        <v>0</v>
      </c>
      <c r="K628" s="1379">
        <f t="shared" si="534"/>
        <v>0</v>
      </c>
    </row>
    <row r="629" spans="2:11" ht="12.75" customHeight="1" x14ac:dyDescent="0.2">
      <c r="B629" s="1381">
        <v>5671</v>
      </c>
      <c r="C629" s="1382" t="s">
        <v>1898</v>
      </c>
      <c r="D629" s="1383"/>
      <c r="E629" s="1383"/>
      <c r="F629" s="1385">
        <f t="shared" ref="F629" si="571">+D629+E629</f>
        <v>0</v>
      </c>
      <c r="G629" s="1383"/>
      <c r="H629" s="1383"/>
      <c r="I629" s="1385">
        <f>+G629+H629+J629</f>
        <v>0</v>
      </c>
      <c r="J629" s="1383"/>
      <c r="K629" s="1386">
        <f t="shared" si="534"/>
        <v>0</v>
      </c>
    </row>
    <row r="630" spans="2:11" x14ac:dyDescent="0.2">
      <c r="B630" s="1376">
        <v>5690</v>
      </c>
      <c r="C630" s="1377" t="s">
        <v>1899</v>
      </c>
      <c r="D630" s="1378">
        <f t="shared" ref="D630:J630" si="572">D631+D632+D633</f>
        <v>0</v>
      </c>
      <c r="E630" s="1378">
        <f t="shared" si="572"/>
        <v>0</v>
      </c>
      <c r="F630" s="1378">
        <f t="shared" si="572"/>
        <v>0</v>
      </c>
      <c r="G630" s="1378">
        <f>G631+G632+G633</f>
        <v>0</v>
      </c>
      <c r="H630" s="1378">
        <f t="shared" si="572"/>
        <v>0</v>
      </c>
      <c r="I630" s="1378">
        <f t="shared" si="572"/>
        <v>0</v>
      </c>
      <c r="J630" s="1378">
        <f t="shared" si="572"/>
        <v>0</v>
      </c>
      <c r="K630" s="1379">
        <f t="shared" si="534"/>
        <v>0</v>
      </c>
    </row>
    <row r="631" spans="2:11" ht="12.75" customHeight="1" x14ac:dyDescent="0.2">
      <c r="B631" s="1381">
        <v>5691</v>
      </c>
      <c r="C631" s="1412" t="s">
        <v>1900</v>
      </c>
      <c r="D631" s="1383"/>
      <c r="E631" s="1383"/>
      <c r="F631" s="1385">
        <f t="shared" ref="F631:F633" si="573">+D631+E631</f>
        <v>0</v>
      </c>
      <c r="G631" s="1383"/>
      <c r="H631" s="1383"/>
      <c r="I631" s="1385">
        <f t="shared" ref="I631:I633" si="574">+G631+H631+J631</f>
        <v>0</v>
      </c>
      <c r="J631" s="1383"/>
      <c r="K631" s="1386">
        <f t="shared" si="534"/>
        <v>0</v>
      </c>
    </row>
    <row r="632" spans="2:11" ht="12.75" customHeight="1" x14ac:dyDescent="0.2">
      <c r="B632" s="1381">
        <v>5692</v>
      </c>
      <c r="C632" s="1412" t="s">
        <v>1901</v>
      </c>
      <c r="D632" s="1383"/>
      <c r="E632" s="1383"/>
      <c r="F632" s="1385">
        <f t="shared" si="573"/>
        <v>0</v>
      </c>
      <c r="G632" s="1383"/>
      <c r="H632" s="1383"/>
      <c r="I632" s="1385">
        <f t="shared" si="574"/>
        <v>0</v>
      </c>
      <c r="J632" s="1383"/>
      <c r="K632" s="1386">
        <f t="shared" si="534"/>
        <v>0</v>
      </c>
    </row>
    <row r="633" spans="2:11" ht="12.75" customHeight="1" x14ac:dyDescent="0.2">
      <c r="B633" s="1381">
        <v>5693</v>
      </c>
      <c r="C633" s="1382" t="s">
        <v>1902</v>
      </c>
      <c r="D633" s="1383"/>
      <c r="E633" s="1383"/>
      <c r="F633" s="1385">
        <f t="shared" si="573"/>
        <v>0</v>
      </c>
      <c r="G633" s="1383"/>
      <c r="H633" s="1383"/>
      <c r="I633" s="1385">
        <f t="shared" si="574"/>
        <v>0</v>
      </c>
      <c r="J633" s="1383"/>
      <c r="K633" s="1386">
        <f t="shared" si="534"/>
        <v>0</v>
      </c>
    </row>
    <row r="634" spans="2:11" s="1371" customFormat="1" x14ac:dyDescent="0.2">
      <c r="B634" s="1372">
        <v>5700</v>
      </c>
      <c r="C634" s="1397" t="s">
        <v>140</v>
      </c>
      <c r="D634" s="1374">
        <f t="shared" ref="D634:J634" si="575">D635+D637+D639+D641+D643+D645+D647+D649+D651</f>
        <v>0</v>
      </c>
      <c r="E634" s="1374">
        <f t="shared" si="575"/>
        <v>0</v>
      </c>
      <c r="F634" s="1374">
        <f t="shared" si="575"/>
        <v>0</v>
      </c>
      <c r="G634" s="1374">
        <f>G635+G637+G639+G641+G643+G645+G647+G649+G651</f>
        <v>0</v>
      </c>
      <c r="H634" s="1374">
        <f t="shared" si="575"/>
        <v>0</v>
      </c>
      <c r="I634" s="1374">
        <f t="shared" si="575"/>
        <v>0</v>
      </c>
      <c r="J634" s="1374">
        <f t="shared" si="575"/>
        <v>0</v>
      </c>
      <c r="K634" s="1375">
        <f t="shared" si="534"/>
        <v>0</v>
      </c>
    </row>
    <row r="635" spans="2:11" x14ac:dyDescent="0.2">
      <c r="B635" s="1376">
        <v>5710</v>
      </c>
      <c r="C635" s="1377" t="s">
        <v>1903</v>
      </c>
      <c r="D635" s="1378">
        <f t="shared" ref="D635:J635" si="576">D636</f>
        <v>0</v>
      </c>
      <c r="E635" s="1378">
        <f t="shared" si="576"/>
        <v>0</v>
      </c>
      <c r="F635" s="1378">
        <f t="shared" si="576"/>
        <v>0</v>
      </c>
      <c r="G635" s="1378">
        <f>G636</f>
        <v>0</v>
      </c>
      <c r="H635" s="1378">
        <f t="shared" si="576"/>
        <v>0</v>
      </c>
      <c r="I635" s="1378">
        <f t="shared" si="576"/>
        <v>0</v>
      </c>
      <c r="J635" s="1378">
        <f t="shared" si="576"/>
        <v>0</v>
      </c>
      <c r="K635" s="1379">
        <f t="shared" si="534"/>
        <v>0</v>
      </c>
    </row>
    <row r="636" spans="2:11" x14ac:dyDescent="0.2">
      <c r="B636" s="1381">
        <v>5711</v>
      </c>
      <c r="C636" s="1382" t="s">
        <v>1903</v>
      </c>
      <c r="D636" s="1383"/>
      <c r="E636" s="1383"/>
      <c r="F636" s="1385">
        <f t="shared" ref="F636" si="577">+D636+E636</f>
        <v>0</v>
      </c>
      <c r="G636" s="1383"/>
      <c r="H636" s="1383"/>
      <c r="I636" s="1385">
        <f>+G636+H636+J636</f>
        <v>0</v>
      </c>
      <c r="J636" s="1383"/>
      <c r="K636" s="1386">
        <f t="shared" si="534"/>
        <v>0</v>
      </c>
    </row>
    <row r="637" spans="2:11" x14ac:dyDescent="0.2">
      <c r="B637" s="1376">
        <v>5720</v>
      </c>
      <c r="C637" s="1377" t="s">
        <v>1904</v>
      </c>
      <c r="D637" s="1378">
        <f t="shared" ref="D637:J637" si="578">D638</f>
        <v>0</v>
      </c>
      <c r="E637" s="1378">
        <f t="shared" si="578"/>
        <v>0</v>
      </c>
      <c r="F637" s="1378">
        <f t="shared" si="578"/>
        <v>0</v>
      </c>
      <c r="G637" s="1378">
        <f>G638</f>
        <v>0</v>
      </c>
      <c r="H637" s="1378">
        <f t="shared" si="578"/>
        <v>0</v>
      </c>
      <c r="I637" s="1378">
        <f t="shared" si="578"/>
        <v>0</v>
      </c>
      <c r="J637" s="1378">
        <f t="shared" si="578"/>
        <v>0</v>
      </c>
      <c r="K637" s="1379">
        <f t="shared" si="534"/>
        <v>0</v>
      </c>
    </row>
    <row r="638" spans="2:11" x14ac:dyDescent="0.2">
      <c r="B638" s="1381">
        <v>5721</v>
      </c>
      <c r="C638" s="1382" t="s">
        <v>1904</v>
      </c>
      <c r="D638" s="1383"/>
      <c r="E638" s="1383"/>
      <c r="F638" s="1385">
        <f t="shared" ref="F638" si="579">+D638+E638</f>
        <v>0</v>
      </c>
      <c r="G638" s="1383"/>
      <c r="H638" s="1383"/>
      <c r="I638" s="1385">
        <f>+G638+H638+J638</f>
        <v>0</v>
      </c>
      <c r="J638" s="1383"/>
      <c r="K638" s="1386">
        <f t="shared" si="534"/>
        <v>0</v>
      </c>
    </row>
    <row r="639" spans="2:11" x14ac:dyDescent="0.2">
      <c r="B639" s="1376">
        <v>5730</v>
      </c>
      <c r="C639" s="1377" t="s">
        <v>1905</v>
      </c>
      <c r="D639" s="1378">
        <f t="shared" ref="D639:J639" si="580">D640</f>
        <v>0</v>
      </c>
      <c r="E639" s="1378">
        <f t="shared" si="580"/>
        <v>0</v>
      </c>
      <c r="F639" s="1378">
        <f t="shared" si="580"/>
        <v>0</v>
      </c>
      <c r="G639" s="1378">
        <f>G640</f>
        <v>0</v>
      </c>
      <c r="H639" s="1378">
        <f t="shared" si="580"/>
        <v>0</v>
      </c>
      <c r="I639" s="1378">
        <f t="shared" si="580"/>
        <v>0</v>
      </c>
      <c r="J639" s="1378">
        <f t="shared" si="580"/>
        <v>0</v>
      </c>
      <c r="K639" s="1379">
        <f t="shared" si="534"/>
        <v>0</v>
      </c>
    </row>
    <row r="640" spans="2:11" x14ac:dyDescent="0.2">
      <c r="B640" s="1381">
        <v>5731</v>
      </c>
      <c r="C640" s="1382" t="s">
        <v>1905</v>
      </c>
      <c r="D640" s="1383"/>
      <c r="E640" s="1383"/>
      <c r="F640" s="1385">
        <f t="shared" ref="F640" si="581">+D640+E640</f>
        <v>0</v>
      </c>
      <c r="G640" s="1383"/>
      <c r="H640" s="1383"/>
      <c r="I640" s="1385">
        <f>+G640+H640+J640</f>
        <v>0</v>
      </c>
      <c r="J640" s="1383"/>
      <c r="K640" s="1386">
        <f t="shared" si="534"/>
        <v>0</v>
      </c>
    </row>
    <row r="641" spans="2:11" x14ac:dyDescent="0.2">
      <c r="B641" s="1376">
        <v>5740</v>
      </c>
      <c r="C641" s="1377" t="s">
        <v>1906</v>
      </c>
      <c r="D641" s="1378">
        <f t="shared" ref="D641:J641" si="582">D642</f>
        <v>0</v>
      </c>
      <c r="E641" s="1378">
        <f t="shared" si="582"/>
        <v>0</v>
      </c>
      <c r="F641" s="1378">
        <f t="shared" si="582"/>
        <v>0</v>
      </c>
      <c r="G641" s="1378">
        <f>G642</f>
        <v>0</v>
      </c>
      <c r="H641" s="1378">
        <f t="shared" si="582"/>
        <v>0</v>
      </c>
      <c r="I641" s="1378">
        <f t="shared" si="582"/>
        <v>0</v>
      </c>
      <c r="J641" s="1378">
        <f t="shared" si="582"/>
        <v>0</v>
      </c>
      <c r="K641" s="1379">
        <f t="shared" si="534"/>
        <v>0</v>
      </c>
    </row>
    <row r="642" spans="2:11" x14ac:dyDescent="0.2">
      <c r="B642" s="1381">
        <v>5741</v>
      </c>
      <c r="C642" s="1382" t="s">
        <v>1906</v>
      </c>
      <c r="D642" s="1383"/>
      <c r="E642" s="1383"/>
      <c r="F642" s="1385">
        <f t="shared" ref="F642" si="583">+D642+E642</f>
        <v>0</v>
      </c>
      <c r="G642" s="1383"/>
      <c r="H642" s="1383"/>
      <c r="I642" s="1385">
        <f>+G642+H642+J642</f>
        <v>0</v>
      </c>
      <c r="J642" s="1383"/>
      <c r="K642" s="1386">
        <f t="shared" si="534"/>
        <v>0</v>
      </c>
    </row>
    <row r="643" spans="2:11" x14ac:dyDescent="0.2">
      <c r="B643" s="1376">
        <v>5750</v>
      </c>
      <c r="C643" s="1377" t="s">
        <v>1907</v>
      </c>
      <c r="D643" s="1378">
        <f t="shared" ref="D643:J643" si="584">D644</f>
        <v>0</v>
      </c>
      <c r="E643" s="1378">
        <f t="shared" si="584"/>
        <v>0</v>
      </c>
      <c r="F643" s="1378">
        <f t="shared" si="584"/>
        <v>0</v>
      </c>
      <c r="G643" s="1378">
        <f>G644</f>
        <v>0</v>
      </c>
      <c r="H643" s="1378">
        <f t="shared" si="584"/>
        <v>0</v>
      </c>
      <c r="I643" s="1378">
        <f t="shared" si="584"/>
        <v>0</v>
      </c>
      <c r="J643" s="1378">
        <f t="shared" si="584"/>
        <v>0</v>
      </c>
      <c r="K643" s="1379">
        <f t="shared" si="534"/>
        <v>0</v>
      </c>
    </row>
    <row r="644" spans="2:11" x14ac:dyDescent="0.2">
      <c r="B644" s="1381">
        <v>5751</v>
      </c>
      <c r="C644" s="1382" t="s">
        <v>1907</v>
      </c>
      <c r="D644" s="1383"/>
      <c r="E644" s="1383"/>
      <c r="F644" s="1385">
        <f t="shared" ref="F644" si="585">+D644+E644</f>
        <v>0</v>
      </c>
      <c r="G644" s="1383"/>
      <c r="H644" s="1383"/>
      <c r="I644" s="1385">
        <f>+G644+H644+J644</f>
        <v>0</v>
      </c>
      <c r="J644" s="1383"/>
      <c r="K644" s="1386">
        <f t="shared" si="534"/>
        <v>0</v>
      </c>
    </row>
    <row r="645" spans="2:11" x14ac:dyDescent="0.2">
      <c r="B645" s="1376">
        <v>5760</v>
      </c>
      <c r="C645" s="1377" t="s">
        <v>1908</v>
      </c>
      <c r="D645" s="1378">
        <f t="shared" ref="D645:J645" si="586">D646</f>
        <v>0</v>
      </c>
      <c r="E645" s="1378">
        <f t="shared" si="586"/>
        <v>0</v>
      </c>
      <c r="F645" s="1378">
        <f t="shared" si="586"/>
        <v>0</v>
      </c>
      <c r="G645" s="1378">
        <f>G646</f>
        <v>0</v>
      </c>
      <c r="H645" s="1378">
        <f t="shared" si="586"/>
        <v>0</v>
      </c>
      <c r="I645" s="1378">
        <f t="shared" si="586"/>
        <v>0</v>
      </c>
      <c r="J645" s="1378">
        <f t="shared" si="586"/>
        <v>0</v>
      </c>
      <c r="K645" s="1379">
        <f t="shared" si="534"/>
        <v>0</v>
      </c>
    </row>
    <row r="646" spans="2:11" x14ac:dyDescent="0.2">
      <c r="B646" s="1381">
        <v>5761</v>
      </c>
      <c r="C646" s="1382" t="s">
        <v>1908</v>
      </c>
      <c r="D646" s="1383"/>
      <c r="E646" s="1383"/>
      <c r="F646" s="1385">
        <f t="shared" ref="F646" si="587">+D646+E646</f>
        <v>0</v>
      </c>
      <c r="G646" s="1383"/>
      <c r="H646" s="1383"/>
      <c r="I646" s="1385">
        <f>+G646+H646+J646</f>
        <v>0</v>
      </c>
      <c r="J646" s="1383"/>
      <c r="K646" s="1386">
        <f t="shared" si="534"/>
        <v>0</v>
      </c>
    </row>
    <row r="647" spans="2:11" ht="12.75" customHeight="1" x14ac:dyDescent="0.2">
      <c r="B647" s="1376">
        <v>5770</v>
      </c>
      <c r="C647" s="1377" t="s">
        <v>1909</v>
      </c>
      <c r="D647" s="1378">
        <f t="shared" ref="D647:J647" si="588">D648</f>
        <v>0</v>
      </c>
      <c r="E647" s="1378">
        <f t="shared" si="588"/>
        <v>0</v>
      </c>
      <c r="F647" s="1378">
        <f t="shared" si="588"/>
        <v>0</v>
      </c>
      <c r="G647" s="1378">
        <f>G648</f>
        <v>0</v>
      </c>
      <c r="H647" s="1378">
        <f t="shared" si="588"/>
        <v>0</v>
      </c>
      <c r="I647" s="1378">
        <f t="shared" si="588"/>
        <v>0</v>
      </c>
      <c r="J647" s="1378">
        <f t="shared" si="588"/>
        <v>0</v>
      </c>
      <c r="K647" s="1379">
        <f t="shared" si="534"/>
        <v>0</v>
      </c>
    </row>
    <row r="648" spans="2:11" ht="12.75" customHeight="1" x14ac:dyDescent="0.2">
      <c r="B648" s="1381">
        <v>5771</v>
      </c>
      <c r="C648" s="1412" t="s">
        <v>1909</v>
      </c>
      <c r="D648" s="1383"/>
      <c r="E648" s="1383"/>
      <c r="F648" s="1385">
        <f t="shared" ref="F648" si="589">+D648+E648</f>
        <v>0</v>
      </c>
      <c r="G648" s="1383"/>
      <c r="H648" s="1383"/>
      <c r="I648" s="1385">
        <f>+G648+H648+J648</f>
        <v>0</v>
      </c>
      <c r="J648" s="1383"/>
      <c r="K648" s="1386">
        <f t="shared" si="534"/>
        <v>0</v>
      </c>
    </row>
    <row r="649" spans="2:11" x14ac:dyDescent="0.2">
      <c r="B649" s="1376">
        <v>5780</v>
      </c>
      <c r="C649" s="1406" t="s">
        <v>1910</v>
      </c>
      <c r="D649" s="1378">
        <f t="shared" ref="D649:J649" si="590">D650</f>
        <v>0</v>
      </c>
      <c r="E649" s="1378">
        <f t="shared" si="590"/>
        <v>0</v>
      </c>
      <c r="F649" s="1378">
        <f t="shared" si="590"/>
        <v>0</v>
      </c>
      <c r="G649" s="1378">
        <f>G650</f>
        <v>0</v>
      </c>
      <c r="H649" s="1378">
        <f t="shared" si="590"/>
        <v>0</v>
      </c>
      <c r="I649" s="1378">
        <f t="shared" si="590"/>
        <v>0</v>
      </c>
      <c r="J649" s="1378">
        <f t="shared" si="590"/>
        <v>0</v>
      </c>
      <c r="K649" s="1379">
        <f t="shared" si="534"/>
        <v>0</v>
      </c>
    </row>
    <row r="650" spans="2:11" x14ac:dyDescent="0.2">
      <c r="B650" s="1381">
        <v>5781</v>
      </c>
      <c r="C650" s="1382" t="s">
        <v>1910</v>
      </c>
      <c r="D650" s="1383"/>
      <c r="E650" s="1383"/>
      <c r="F650" s="1385">
        <f t="shared" ref="F650" si="591">+D650+E650</f>
        <v>0</v>
      </c>
      <c r="G650" s="1383"/>
      <c r="H650" s="1383"/>
      <c r="I650" s="1385">
        <f>+G650+H650+J650</f>
        <v>0</v>
      </c>
      <c r="J650" s="1383"/>
      <c r="K650" s="1386">
        <f t="shared" si="534"/>
        <v>0</v>
      </c>
    </row>
    <row r="651" spans="2:11" ht="15.75" customHeight="1" x14ac:dyDescent="0.2">
      <c r="B651" s="1376">
        <v>5790</v>
      </c>
      <c r="C651" s="1377" t="s">
        <v>1911</v>
      </c>
      <c r="D651" s="1378">
        <f t="shared" ref="D651:J651" si="592">D652</f>
        <v>0</v>
      </c>
      <c r="E651" s="1378">
        <f t="shared" si="592"/>
        <v>0</v>
      </c>
      <c r="F651" s="1378">
        <f t="shared" si="592"/>
        <v>0</v>
      </c>
      <c r="G651" s="1378">
        <f>G652</f>
        <v>0</v>
      </c>
      <c r="H651" s="1378">
        <f t="shared" si="592"/>
        <v>0</v>
      </c>
      <c r="I651" s="1378">
        <f t="shared" si="592"/>
        <v>0</v>
      </c>
      <c r="J651" s="1378">
        <f t="shared" si="592"/>
        <v>0</v>
      </c>
      <c r="K651" s="1379">
        <f t="shared" si="534"/>
        <v>0</v>
      </c>
    </row>
    <row r="652" spans="2:11" ht="12.75" customHeight="1" x14ac:dyDescent="0.2">
      <c r="B652" s="1381">
        <v>5791</v>
      </c>
      <c r="C652" s="1382" t="s">
        <v>1911</v>
      </c>
      <c r="D652" s="1383"/>
      <c r="E652" s="1383"/>
      <c r="F652" s="1385">
        <f t="shared" ref="F652" si="593">+D652+E652</f>
        <v>0</v>
      </c>
      <c r="G652" s="1383"/>
      <c r="H652" s="1383"/>
      <c r="I652" s="1385">
        <f>+G652+H652+J652</f>
        <v>0</v>
      </c>
      <c r="J652" s="1383"/>
      <c r="K652" s="1386">
        <f t="shared" si="534"/>
        <v>0</v>
      </c>
    </row>
    <row r="653" spans="2:11" s="1371" customFormat="1" x14ac:dyDescent="0.2">
      <c r="B653" s="1372">
        <v>5800</v>
      </c>
      <c r="C653" s="1397" t="s">
        <v>1912</v>
      </c>
      <c r="D653" s="1374">
        <f t="shared" ref="D653:J653" si="594">D654+D656+D658+D660</f>
        <v>0</v>
      </c>
      <c r="E653" s="1374">
        <f t="shared" si="594"/>
        <v>0</v>
      </c>
      <c r="F653" s="1374">
        <f t="shared" si="594"/>
        <v>0</v>
      </c>
      <c r="G653" s="1374">
        <f>G654+G656+G658+G660</f>
        <v>0</v>
      </c>
      <c r="H653" s="1374">
        <f t="shared" si="594"/>
        <v>0</v>
      </c>
      <c r="I653" s="1374">
        <f t="shared" si="594"/>
        <v>0</v>
      </c>
      <c r="J653" s="1374">
        <f t="shared" si="594"/>
        <v>0</v>
      </c>
      <c r="K653" s="1375">
        <f t="shared" si="534"/>
        <v>0</v>
      </c>
    </row>
    <row r="654" spans="2:11" x14ac:dyDescent="0.2">
      <c r="B654" s="1376">
        <v>5810</v>
      </c>
      <c r="C654" s="1377" t="s">
        <v>1913</v>
      </c>
      <c r="D654" s="1378">
        <f t="shared" ref="D654:J654" si="595">D655</f>
        <v>0</v>
      </c>
      <c r="E654" s="1378">
        <f t="shared" si="595"/>
        <v>0</v>
      </c>
      <c r="F654" s="1378">
        <f t="shared" si="595"/>
        <v>0</v>
      </c>
      <c r="G654" s="1378">
        <f>G655</f>
        <v>0</v>
      </c>
      <c r="H654" s="1378">
        <f t="shared" si="595"/>
        <v>0</v>
      </c>
      <c r="I654" s="1378">
        <f t="shared" si="595"/>
        <v>0</v>
      </c>
      <c r="J654" s="1378">
        <f t="shared" si="595"/>
        <v>0</v>
      </c>
      <c r="K654" s="1379">
        <f t="shared" si="534"/>
        <v>0</v>
      </c>
    </row>
    <row r="655" spans="2:11" x14ac:dyDescent="0.2">
      <c r="B655" s="1381">
        <v>5811</v>
      </c>
      <c r="C655" s="1382" t="s">
        <v>1913</v>
      </c>
      <c r="D655" s="1383"/>
      <c r="E655" s="1383"/>
      <c r="F655" s="1385">
        <f t="shared" ref="F655" si="596">+D655+E655</f>
        <v>0</v>
      </c>
      <c r="G655" s="1383"/>
      <c r="H655" s="1383"/>
      <c r="I655" s="1385">
        <f>+G655+H655+J655</f>
        <v>0</v>
      </c>
      <c r="J655" s="1383"/>
      <c r="K655" s="1386">
        <f t="shared" ref="K655:K718" si="597">F655-I655</f>
        <v>0</v>
      </c>
    </row>
    <row r="656" spans="2:11" x14ac:dyDescent="0.2">
      <c r="B656" s="1376">
        <v>5820</v>
      </c>
      <c r="C656" s="1377" t="s">
        <v>113</v>
      </c>
      <c r="D656" s="1378">
        <f t="shared" ref="D656:J656" si="598">D657</f>
        <v>0</v>
      </c>
      <c r="E656" s="1378">
        <f t="shared" si="598"/>
        <v>0</v>
      </c>
      <c r="F656" s="1378">
        <f t="shared" si="598"/>
        <v>0</v>
      </c>
      <c r="G656" s="1378">
        <f>G657</f>
        <v>0</v>
      </c>
      <c r="H656" s="1378">
        <f t="shared" si="598"/>
        <v>0</v>
      </c>
      <c r="I656" s="1378">
        <f t="shared" si="598"/>
        <v>0</v>
      </c>
      <c r="J656" s="1378">
        <f t="shared" si="598"/>
        <v>0</v>
      </c>
      <c r="K656" s="1379">
        <f t="shared" si="597"/>
        <v>0</v>
      </c>
    </row>
    <row r="657" spans="2:11" x14ac:dyDescent="0.2">
      <c r="B657" s="1381">
        <v>5821</v>
      </c>
      <c r="C657" s="1382" t="s">
        <v>713</v>
      </c>
      <c r="D657" s="1383"/>
      <c r="E657" s="1383"/>
      <c r="F657" s="1385">
        <f t="shared" ref="F657" si="599">+D657+E657</f>
        <v>0</v>
      </c>
      <c r="G657" s="1383"/>
      <c r="H657" s="1383"/>
      <c r="I657" s="1385">
        <f>+G657+H657+J657</f>
        <v>0</v>
      </c>
      <c r="J657" s="1383"/>
      <c r="K657" s="1386">
        <f t="shared" si="597"/>
        <v>0</v>
      </c>
    </row>
    <row r="658" spans="2:11" ht="12.75" customHeight="1" x14ac:dyDescent="0.2">
      <c r="B658" s="1376">
        <v>5830</v>
      </c>
      <c r="C658" s="1377" t="s">
        <v>1914</v>
      </c>
      <c r="D658" s="1378">
        <f t="shared" ref="D658:J658" si="600">D659</f>
        <v>0</v>
      </c>
      <c r="E658" s="1378">
        <f t="shared" si="600"/>
        <v>0</v>
      </c>
      <c r="F658" s="1378">
        <f t="shared" si="600"/>
        <v>0</v>
      </c>
      <c r="G658" s="1378">
        <f>G659</f>
        <v>0</v>
      </c>
      <c r="H658" s="1378">
        <f t="shared" si="600"/>
        <v>0</v>
      </c>
      <c r="I658" s="1378">
        <f t="shared" si="600"/>
        <v>0</v>
      </c>
      <c r="J658" s="1378">
        <f t="shared" si="600"/>
        <v>0</v>
      </c>
      <c r="K658" s="1379">
        <f t="shared" si="597"/>
        <v>0</v>
      </c>
    </row>
    <row r="659" spans="2:11" x14ac:dyDescent="0.2">
      <c r="B659" s="1381">
        <v>5831</v>
      </c>
      <c r="C659" s="1382" t="s">
        <v>1915</v>
      </c>
      <c r="D659" s="1383"/>
      <c r="E659" s="1383"/>
      <c r="F659" s="1385">
        <f t="shared" ref="F659" si="601">+D659+E659</f>
        <v>0</v>
      </c>
      <c r="G659" s="1383"/>
      <c r="H659" s="1383"/>
      <c r="I659" s="1385">
        <f>+G659+H659+J659</f>
        <v>0</v>
      </c>
      <c r="J659" s="1383"/>
      <c r="K659" s="1386">
        <f t="shared" si="597"/>
        <v>0</v>
      </c>
    </row>
    <row r="660" spans="2:11" ht="12.75" customHeight="1" x14ac:dyDescent="0.2">
      <c r="B660" s="1415">
        <v>5890</v>
      </c>
      <c r="C660" s="1406" t="s">
        <v>122</v>
      </c>
      <c r="D660" s="1378">
        <f t="shared" ref="D660:J660" si="602">D661+D662+D663</f>
        <v>0</v>
      </c>
      <c r="E660" s="1378">
        <f t="shared" si="602"/>
        <v>0</v>
      </c>
      <c r="F660" s="1378">
        <f t="shared" si="602"/>
        <v>0</v>
      </c>
      <c r="G660" s="1378">
        <f>G661+G662+G663</f>
        <v>0</v>
      </c>
      <c r="H660" s="1378">
        <f t="shared" si="602"/>
        <v>0</v>
      </c>
      <c r="I660" s="1378">
        <f t="shared" si="602"/>
        <v>0</v>
      </c>
      <c r="J660" s="1378">
        <f t="shared" si="602"/>
        <v>0</v>
      </c>
      <c r="K660" s="1379">
        <f t="shared" si="597"/>
        <v>0</v>
      </c>
    </row>
    <row r="661" spans="2:11" ht="12.75" customHeight="1" x14ac:dyDescent="0.2">
      <c r="B661" s="1416">
        <v>5891</v>
      </c>
      <c r="C661" s="1412" t="s">
        <v>122</v>
      </c>
      <c r="D661" s="1383"/>
      <c r="E661" s="1383"/>
      <c r="F661" s="1385">
        <f t="shared" ref="F661:F663" si="603">+D661+E661</f>
        <v>0</v>
      </c>
      <c r="G661" s="1383"/>
      <c r="H661" s="1383"/>
      <c r="I661" s="1385">
        <f t="shared" ref="I661:I663" si="604">+G661+H661+J661</f>
        <v>0</v>
      </c>
      <c r="J661" s="1383"/>
      <c r="K661" s="1386">
        <f t="shared" si="597"/>
        <v>0</v>
      </c>
    </row>
    <row r="662" spans="2:11" ht="12.75" customHeight="1" x14ac:dyDescent="0.2">
      <c r="B662" s="1416">
        <v>5892</v>
      </c>
      <c r="C662" s="1412" t="s">
        <v>1916</v>
      </c>
      <c r="D662" s="1383"/>
      <c r="E662" s="1383"/>
      <c r="F662" s="1385">
        <f t="shared" si="603"/>
        <v>0</v>
      </c>
      <c r="G662" s="1383"/>
      <c r="H662" s="1383"/>
      <c r="I662" s="1385">
        <f t="shared" si="604"/>
        <v>0</v>
      </c>
      <c r="J662" s="1383"/>
      <c r="K662" s="1386">
        <f t="shared" si="597"/>
        <v>0</v>
      </c>
    </row>
    <row r="663" spans="2:11" ht="21.75" customHeight="1" x14ac:dyDescent="0.2">
      <c r="B663" s="1416">
        <v>5893</v>
      </c>
      <c r="C663" s="1412" t="s">
        <v>1917</v>
      </c>
      <c r="D663" s="1383"/>
      <c r="E663" s="1383"/>
      <c r="F663" s="1385">
        <f t="shared" si="603"/>
        <v>0</v>
      </c>
      <c r="G663" s="1383"/>
      <c r="H663" s="1383"/>
      <c r="I663" s="1385">
        <f t="shared" si="604"/>
        <v>0</v>
      </c>
      <c r="J663" s="1383"/>
      <c r="K663" s="1386">
        <f t="shared" si="597"/>
        <v>0</v>
      </c>
    </row>
    <row r="664" spans="2:11" s="1371" customFormat="1" x14ac:dyDescent="0.2">
      <c r="B664" s="1417">
        <v>5900</v>
      </c>
      <c r="C664" s="1397" t="s">
        <v>144</v>
      </c>
      <c r="D664" s="1374">
        <f t="shared" ref="D664:J664" si="605">D665+D667+D669+D671+D673+D675+D677+D679+D681</f>
        <v>0</v>
      </c>
      <c r="E664" s="1374">
        <f t="shared" si="605"/>
        <v>0</v>
      </c>
      <c r="F664" s="1374">
        <f t="shared" si="605"/>
        <v>0</v>
      </c>
      <c r="G664" s="1374">
        <f>G665+G667+G669+G671+G673+G675+G677+G679+G681</f>
        <v>0</v>
      </c>
      <c r="H664" s="1374">
        <f>H665+H667+H669+H671+H673+H675+H677+H679+H681</f>
        <v>0</v>
      </c>
      <c r="I664" s="1374">
        <f t="shared" si="605"/>
        <v>0</v>
      </c>
      <c r="J664" s="1374">
        <f t="shared" si="605"/>
        <v>0</v>
      </c>
      <c r="K664" s="1375">
        <f t="shared" si="597"/>
        <v>0</v>
      </c>
    </row>
    <row r="665" spans="2:11" x14ac:dyDescent="0.2">
      <c r="B665" s="1415">
        <v>5910</v>
      </c>
      <c r="C665" s="1406" t="s">
        <v>146</v>
      </c>
      <c r="D665" s="1378">
        <f t="shared" ref="D665:J665" si="606">D666</f>
        <v>0</v>
      </c>
      <c r="E665" s="1378">
        <f t="shared" si="606"/>
        <v>0</v>
      </c>
      <c r="F665" s="1378">
        <f t="shared" si="606"/>
        <v>0</v>
      </c>
      <c r="G665" s="1378">
        <f>G666</f>
        <v>0</v>
      </c>
      <c r="H665" s="1378">
        <f>H666</f>
        <v>0</v>
      </c>
      <c r="I665" s="1378">
        <f t="shared" si="606"/>
        <v>0</v>
      </c>
      <c r="J665" s="1378">
        <f t="shared" si="606"/>
        <v>0</v>
      </c>
      <c r="K665" s="1379">
        <f t="shared" si="597"/>
        <v>0</v>
      </c>
    </row>
    <row r="666" spans="2:11" x14ac:dyDescent="0.2">
      <c r="B666" s="1416">
        <v>5911</v>
      </c>
      <c r="C666" s="1412" t="s">
        <v>146</v>
      </c>
      <c r="D666" s="1383"/>
      <c r="E666" s="1383"/>
      <c r="F666" s="1385">
        <f t="shared" ref="F666" si="607">+D666+E666</f>
        <v>0</v>
      </c>
      <c r="G666" s="1383"/>
      <c r="H666" s="1383"/>
      <c r="I666" s="1385">
        <f>+G666+H666+J666</f>
        <v>0</v>
      </c>
      <c r="J666" s="1383"/>
      <c r="K666" s="1386">
        <f t="shared" si="597"/>
        <v>0</v>
      </c>
    </row>
    <row r="667" spans="2:11" x14ac:dyDescent="0.2">
      <c r="B667" s="1415">
        <v>5920</v>
      </c>
      <c r="C667" s="1406" t="s">
        <v>1918</v>
      </c>
      <c r="D667" s="1378">
        <f t="shared" ref="D667:J667" si="608">D668</f>
        <v>0</v>
      </c>
      <c r="E667" s="1378">
        <f t="shared" si="608"/>
        <v>0</v>
      </c>
      <c r="F667" s="1378">
        <f t="shared" si="608"/>
        <v>0</v>
      </c>
      <c r="G667" s="1378">
        <f>G668</f>
        <v>0</v>
      </c>
      <c r="H667" s="1378">
        <f t="shared" si="608"/>
        <v>0</v>
      </c>
      <c r="I667" s="1378">
        <f t="shared" si="608"/>
        <v>0</v>
      </c>
      <c r="J667" s="1378">
        <f t="shared" si="608"/>
        <v>0</v>
      </c>
      <c r="K667" s="1379">
        <f t="shared" si="597"/>
        <v>0</v>
      </c>
    </row>
    <row r="668" spans="2:11" x14ac:dyDescent="0.2">
      <c r="B668" s="1416">
        <v>5921</v>
      </c>
      <c r="C668" s="1412" t="s">
        <v>1918</v>
      </c>
      <c r="D668" s="1383"/>
      <c r="E668" s="1383"/>
      <c r="F668" s="1385">
        <f t="shared" ref="F668" si="609">+D668+E668</f>
        <v>0</v>
      </c>
      <c r="G668" s="1383"/>
      <c r="H668" s="1383"/>
      <c r="I668" s="1385">
        <f>+G668+H668+J668</f>
        <v>0</v>
      </c>
      <c r="J668" s="1383"/>
      <c r="K668" s="1386">
        <f t="shared" si="597"/>
        <v>0</v>
      </c>
    </row>
    <row r="669" spans="2:11" x14ac:dyDescent="0.2">
      <c r="B669" s="1415">
        <v>5930</v>
      </c>
      <c r="C669" s="1406" t="s">
        <v>1919</v>
      </c>
      <c r="D669" s="1378">
        <f t="shared" ref="D669:J669" si="610">D670</f>
        <v>0</v>
      </c>
      <c r="E669" s="1378">
        <f t="shared" si="610"/>
        <v>0</v>
      </c>
      <c r="F669" s="1378">
        <f t="shared" si="610"/>
        <v>0</v>
      </c>
      <c r="G669" s="1378">
        <f>G670</f>
        <v>0</v>
      </c>
      <c r="H669" s="1378">
        <f t="shared" si="610"/>
        <v>0</v>
      </c>
      <c r="I669" s="1378">
        <f t="shared" si="610"/>
        <v>0</v>
      </c>
      <c r="J669" s="1378">
        <f t="shared" si="610"/>
        <v>0</v>
      </c>
      <c r="K669" s="1379">
        <f t="shared" si="597"/>
        <v>0</v>
      </c>
    </row>
    <row r="670" spans="2:11" x14ac:dyDescent="0.2">
      <c r="B670" s="1416">
        <v>5931</v>
      </c>
      <c r="C670" s="1412" t="s">
        <v>1919</v>
      </c>
      <c r="D670" s="1383"/>
      <c r="E670" s="1383"/>
      <c r="F670" s="1385">
        <f t="shared" ref="F670" si="611">+D670+E670</f>
        <v>0</v>
      </c>
      <c r="G670" s="1383"/>
      <c r="H670" s="1383"/>
      <c r="I670" s="1385">
        <f>+G670+H670+J670</f>
        <v>0</v>
      </c>
      <c r="J670" s="1383"/>
      <c r="K670" s="1386">
        <f t="shared" si="597"/>
        <v>0</v>
      </c>
    </row>
    <row r="671" spans="2:11" x14ac:dyDescent="0.2">
      <c r="B671" s="1415">
        <v>5940</v>
      </c>
      <c r="C671" s="1406" t="s">
        <v>214</v>
      </c>
      <c r="D671" s="1378">
        <f t="shared" ref="D671:J671" si="612">D672</f>
        <v>0</v>
      </c>
      <c r="E671" s="1378">
        <f t="shared" si="612"/>
        <v>0</v>
      </c>
      <c r="F671" s="1378">
        <f t="shared" si="612"/>
        <v>0</v>
      </c>
      <c r="G671" s="1378">
        <f>G672</f>
        <v>0</v>
      </c>
      <c r="H671" s="1378">
        <f t="shared" si="612"/>
        <v>0</v>
      </c>
      <c r="I671" s="1378">
        <f t="shared" si="612"/>
        <v>0</v>
      </c>
      <c r="J671" s="1378">
        <f t="shared" si="612"/>
        <v>0</v>
      </c>
      <c r="K671" s="1379">
        <f t="shared" si="597"/>
        <v>0</v>
      </c>
    </row>
    <row r="672" spans="2:11" x14ac:dyDescent="0.2">
      <c r="B672" s="1416">
        <v>5941</v>
      </c>
      <c r="C672" s="1412" t="s">
        <v>214</v>
      </c>
      <c r="D672" s="1383"/>
      <c r="E672" s="1383"/>
      <c r="F672" s="1385">
        <f t="shared" ref="F672" si="613">+D672+E672</f>
        <v>0</v>
      </c>
      <c r="G672" s="1383"/>
      <c r="H672" s="1383"/>
      <c r="I672" s="1385">
        <f>+G672+H672+J672</f>
        <v>0</v>
      </c>
      <c r="J672" s="1383"/>
      <c r="K672" s="1386">
        <f t="shared" si="597"/>
        <v>0</v>
      </c>
    </row>
    <row r="673" spans="2:11" x14ac:dyDescent="0.2">
      <c r="B673" s="1415">
        <v>5950</v>
      </c>
      <c r="C673" s="1406" t="s">
        <v>1920</v>
      </c>
      <c r="D673" s="1378">
        <f t="shared" ref="D673:J673" si="614">D674</f>
        <v>0</v>
      </c>
      <c r="E673" s="1378">
        <f t="shared" si="614"/>
        <v>0</v>
      </c>
      <c r="F673" s="1378">
        <f>F674</f>
        <v>0</v>
      </c>
      <c r="G673" s="1378">
        <f>G674</f>
        <v>0</v>
      </c>
      <c r="H673" s="1378">
        <f t="shared" si="614"/>
        <v>0</v>
      </c>
      <c r="I673" s="1378">
        <f>I674</f>
        <v>0</v>
      </c>
      <c r="J673" s="1378">
        <f t="shared" si="614"/>
        <v>0</v>
      </c>
      <c r="K673" s="1379">
        <f t="shared" si="597"/>
        <v>0</v>
      </c>
    </row>
    <row r="674" spans="2:11" x14ac:dyDescent="0.2">
      <c r="B674" s="1416">
        <v>5951</v>
      </c>
      <c r="C674" s="1412" t="s">
        <v>1920</v>
      </c>
      <c r="D674" s="1383"/>
      <c r="E674" s="1383"/>
      <c r="F674" s="1385">
        <f t="shared" ref="F674" si="615">+D674+E674</f>
        <v>0</v>
      </c>
      <c r="G674" s="1383"/>
      <c r="H674" s="1383"/>
      <c r="I674" s="1385">
        <f>+G674+H674+J674</f>
        <v>0</v>
      </c>
      <c r="J674" s="1383"/>
      <c r="K674" s="1386">
        <f t="shared" si="597"/>
        <v>0</v>
      </c>
    </row>
    <row r="675" spans="2:11" x14ac:dyDescent="0.2">
      <c r="B675" s="1415">
        <v>5960</v>
      </c>
      <c r="C675" s="1406" t="s">
        <v>1921</v>
      </c>
      <c r="D675" s="1378">
        <f t="shared" ref="D675:J675" si="616">D676</f>
        <v>0</v>
      </c>
      <c r="E675" s="1378">
        <f t="shared" si="616"/>
        <v>0</v>
      </c>
      <c r="F675" s="1378">
        <f t="shared" si="616"/>
        <v>0</v>
      </c>
      <c r="G675" s="1378">
        <f>G676</f>
        <v>0</v>
      </c>
      <c r="H675" s="1378">
        <f t="shared" si="616"/>
        <v>0</v>
      </c>
      <c r="I675" s="1378">
        <f t="shared" si="616"/>
        <v>0</v>
      </c>
      <c r="J675" s="1378">
        <f t="shared" si="616"/>
        <v>0</v>
      </c>
      <c r="K675" s="1379">
        <f t="shared" si="597"/>
        <v>0</v>
      </c>
    </row>
    <row r="676" spans="2:11" x14ac:dyDescent="0.2">
      <c r="B676" s="1416">
        <v>5961</v>
      </c>
      <c r="C676" s="1412" t="s">
        <v>1921</v>
      </c>
      <c r="D676" s="1383"/>
      <c r="E676" s="1383"/>
      <c r="F676" s="1385">
        <f t="shared" ref="F676" si="617">+D676+E676</f>
        <v>0</v>
      </c>
      <c r="G676" s="1383"/>
      <c r="H676" s="1383"/>
      <c r="I676" s="1385">
        <f>+G676+H676+J676</f>
        <v>0</v>
      </c>
      <c r="J676" s="1383"/>
      <c r="K676" s="1386">
        <f t="shared" si="597"/>
        <v>0</v>
      </c>
    </row>
    <row r="677" spans="2:11" ht="12.75" customHeight="1" x14ac:dyDescent="0.2">
      <c r="B677" s="1415">
        <v>5970</v>
      </c>
      <c r="C677" s="1406" t="s">
        <v>1922</v>
      </c>
      <c r="D677" s="1378">
        <f t="shared" ref="D677:J677" si="618">D678</f>
        <v>0</v>
      </c>
      <c r="E677" s="1378">
        <f t="shared" si="618"/>
        <v>0</v>
      </c>
      <c r="F677" s="1378">
        <f t="shared" si="618"/>
        <v>0</v>
      </c>
      <c r="G677" s="1378">
        <f>G678</f>
        <v>0</v>
      </c>
      <c r="H677" s="1378">
        <f t="shared" si="618"/>
        <v>0</v>
      </c>
      <c r="I677" s="1378">
        <f t="shared" si="618"/>
        <v>0</v>
      </c>
      <c r="J677" s="1378">
        <f t="shared" si="618"/>
        <v>0</v>
      </c>
      <c r="K677" s="1379">
        <f t="shared" si="597"/>
        <v>0</v>
      </c>
    </row>
    <row r="678" spans="2:11" ht="12.75" customHeight="1" x14ac:dyDescent="0.2">
      <c r="B678" s="1416">
        <v>5971</v>
      </c>
      <c r="C678" s="1412" t="s">
        <v>1922</v>
      </c>
      <c r="D678" s="1383"/>
      <c r="E678" s="1383"/>
      <c r="F678" s="1385">
        <f t="shared" ref="F678" si="619">+D678+E678</f>
        <v>0</v>
      </c>
      <c r="G678" s="1383"/>
      <c r="H678" s="1383"/>
      <c r="I678" s="1385">
        <f>+G678+H678+J678</f>
        <v>0</v>
      </c>
      <c r="J678" s="1383"/>
      <c r="K678" s="1386">
        <f t="shared" si="597"/>
        <v>0</v>
      </c>
    </row>
    <row r="679" spans="2:11" ht="12.75" customHeight="1" x14ac:dyDescent="0.2">
      <c r="B679" s="1415">
        <v>5980</v>
      </c>
      <c r="C679" s="1406" t="s">
        <v>1923</v>
      </c>
      <c r="D679" s="1378">
        <f t="shared" ref="D679:J679" si="620">D680</f>
        <v>0</v>
      </c>
      <c r="E679" s="1378">
        <f t="shared" si="620"/>
        <v>0</v>
      </c>
      <c r="F679" s="1378">
        <f t="shared" si="620"/>
        <v>0</v>
      </c>
      <c r="G679" s="1378">
        <f>G680</f>
        <v>0</v>
      </c>
      <c r="H679" s="1378">
        <f t="shared" si="620"/>
        <v>0</v>
      </c>
      <c r="I679" s="1378">
        <f t="shared" si="620"/>
        <v>0</v>
      </c>
      <c r="J679" s="1378">
        <f t="shared" si="620"/>
        <v>0</v>
      </c>
      <c r="K679" s="1379">
        <f t="shared" si="597"/>
        <v>0</v>
      </c>
    </row>
    <row r="680" spans="2:11" ht="12.75" customHeight="1" x14ac:dyDescent="0.2">
      <c r="B680" s="1416">
        <v>5981</v>
      </c>
      <c r="C680" s="1412" t="s">
        <v>1924</v>
      </c>
      <c r="D680" s="1383"/>
      <c r="E680" s="1383"/>
      <c r="F680" s="1385">
        <f t="shared" ref="F680" si="621">+D680+E680</f>
        <v>0</v>
      </c>
      <c r="G680" s="1383"/>
      <c r="H680" s="1383"/>
      <c r="I680" s="1385">
        <f>+G680+H680+J680</f>
        <v>0</v>
      </c>
      <c r="J680" s="1383"/>
      <c r="K680" s="1386">
        <f t="shared" si="597"/>
        <v>0</v>
      </c>
    </row>
    <row r="681" spans="2:11" ht="12.75" customHeight="1" x14ac:dyDescent="0.2">
      <c r="B681" s="1415">
        <v>5990</v>
      </c>
      <c r="C681" s="1406" t="s">
        <v>154</v>
      </c>
      <c r="D681" s="1378">
        <f t="shared" ref="D681:J681" si="622">D682</f>
        <v>0</v>
      </c>
      <c r="E681" s="1378">
        <f t="shared" si="622"/>
        <v>0</v>
      </c>
      <c r="F681" s="1378">
        <f t="shared" si="622"/>
        <v>0</v>
      </c>
      <c r="G681" s="1378">
        <f>G682</f>
        <v>0</v>
      </c>
      <c r="H681" s="1378">
        <f t="shared" si="622"/>
        <v>0</v>
      </c>
      <c r="I681" s="1378">
        <f t="shared" si="622"/>
        <v>0</v>
      </c>
      <c r="J681" s="1378">
        <f t="shared" si="622"/>
        <v>0</v>
      </c>
      <c r="K681" s="1379">
        <f t="shared" si="597"/>
        <v>0</v>
      </c>
    </row>
    <row r="682" spans="2:11" ht="12.75" customHeight="1" x14ac:dyDescent="0.2">
      <c r="B682" s="1416">
        <v>5991</v>
      </c>
      <c r="C682" s="1412" t="s">
        <v>154</v>
      </c>
      <c r="D682" s="1383"/>
      <c r="E682" s="1383"/>
      <c r="F682" s="1385">
        <f t="shared" ref="F682" si="623">+D682+E682</f>
        <v>0</v>
      </c>
      <c r="G682" s="1383"/>
      <c r="H682" s="1383"/>
      <c r="I682" s="1385">
        <f>+G682+H682+J682</f>
        <v>0</v>
      </c>
      <c r="J682" s="1383"/>
      <c r="K682" s="1386">
        <f t="shared" si="597"/>
        <v>0</v>
      </c>
    </row>
    <row r="683" spans="2:11" ht="12.75" customHeight="1" x14ac:dyDescent="0.2">
      <c r="B683" s="1376" t="s">
        <v>1528</v>
      </c>
      <c r="C683" s="1399"/>
      <c r="D683" s="1378">
        <f t="shared" ref="D683:J683" si="624">D566+D583+D592+D597+D611+D614+D634+D653+D664</f>
        <v>0</v>
      </c>
      <c r="E683" s="1378">
        <f t="shared" si="624"/>
        <v>0</v>
      </c>
      <c r="F683" s="1378">
        <f>F566+F583+F592+F597+F611+F614+F634+F653+F664</f>
        <v>0</v>
      </c>
      <c r="G683" s="1378">
        <f>G566+G583+G592+G597+G611+G614+G634+G653+G664</f>
        <v>0</v>
      </c>
      <c r="H683" s="1378">
        <f t="shared" si="624"/>
        <v>0</v>
      </c>
      <c r="I683" s="1378">
        <f>I566+I583+I592+I597+I611+I614+I634+I653+I664</f>
        <v>0</v>
      </c>
      <c r="J683" s="1378">
        <f t="shared" si="624"/>
        <v>0</v>
      </c>
      <c r="K683" s="1379">
        <f t="shared" si="597"/>
        <v>0</v>
      </c>
    </row>
    <row r="684" spans="2:11" s="1371" customFormat="1" x14ac:dyDescent="0.2">
      <c r="B684" s="1418">
        <v>6000</v>
      </c>
      <c r="C684" s="1401" t="s">
        <v>254</v>
      </c>
      <c r="D684" s="1402">
        <f>+D685+D733+D750</f>
        <v>0</v>
      </c>
      <c r="E684" s="1402">
        <f>+E685+E733+E750</f>
        <v>0</v>
      </c>
      <c r="F684" s="1378">
        <f>+F685+F733+F750</f>
        <v>0</v>
      </c>
      <c r="G684" s="1402">
        <f>+G685+G733+G750</f>
        <v>0</v>
      </c>
      <c r="H684" s="1402">
        <f t="shared" ref="H684:J684" si="625">+H685+H733+H750</f>
        <v>0</v>
      </c>
      <c r="I684" s="1402">
        <f t="shared" si="625"/>
        <v>0</v>
      </c>
      <c r="J684" s="1402">
        <f t="shared" si="625"/>
        <v>0</v>
      </c>
      <c r="K684" s="1403">
        <f t="shared" si="597"/>
        <v>0</v>
      </c>
    </row>
    <row r="685" spans="2:11" s="1371" customFormat="1" x14ac:dyDescent="0.2">
      <c r="B685" s="1417">
        <v>6100</v>
      </c>
      <c r="C685" s="1397" t="s">
        <v>1925</v>
      </c>
      <c r="D685" s="1374">
        <f t="shared" ref="D685:J685" si="626">D686+D688+D698+D708+D710+D720+D729+D731</f>
        <v>0</v>
      </c>
      <c r="E685" s="1374">
        <f t="shared" si="626"/>
        <v>0</v>
      </c>
      <c r="F685" s="1374">
        <f t="shared" si="626"/>
        <v>0</v>
      </c>
      <c r="G685" s="1374">
        <f t="shared" si="626"/>
        <v>0</v>
      </c>
      <c r="H685" s="1374">
        <f t="shared" si="626"/>
        <v>0</v>
      </c>
      <c r="I685" s="1374">
        <f t="shared" si="626"/>
        <v>0</v>
      </c>
      <c r="J685" s="1374">
        <f t="shared" si="626"/>
        <v>0</v>
      </c>
      <c r="K685" s="1375">
        <f t="shared" si="597"/>
        <v>0</v>
      </c>
    </row>
    <row r="686" spans="2:11" ht="12.75" customHeight="1" x14ac:dyDescent="0.2">
      <c r="B686" s="1415">
        <v>6110</v>
      </c>
      <c r="C686" s="1406" t="s">
        <v>1926</v>
      </c>
      <c r="D686" s="1378">
        <f t="shared" ref="D686:J686" si="627">D687</f>
        <v>0</v>
      </c>
      <c r="E686" s="1378">
        <f t="shared" si="627"/>
        <v>0</v>
      </c>
      <c r="F686" s="1378">
        <f t="shared" si="627"/>
        <v>0</v>
      </c>
      <c r="G686" s="1378">
        <f>G687</f>
        <v>0</v>
      </c>
      <c r="H686" s="1378">
        <f t="shared" si="627"/>
        <v>0</v>
      </c>
      <c r="I686" s="1378">
        <f t="shared" si="627"/>
        <v>0</v>
      </c>
      <c r="J686" s="1378">
        <f t="shared" si="627"/>
        <v>0</v>
      </c>
      <c r="K686" s="1379">
        <f t="shared" si="597"/>
        <v>0</v>
      </c>
    </row>
    <row r="687" spans="2:11" ht="12.75" customHeight="1" x14ac:dyDescent="0.2">
      <c r="B687" s="1416">
        <v>6111</v>
      </c>
      <c r="C687" s="1412" t="s">
        <v>1926</v>
      </c>
      <c r="D687" s="1383"/>
      <c r="E687" s="1383"/>
      <c r="F687" s="1385">
        <f t="shared" ref="F687" si="628">+D687+E687</f>
        <v>0</v>
      </c>
      <c r="G687" s="1383"/>
      <c r="H687" s="1383"/>
      <c r="I687" s="1385">
        <f>+G687+H687+J687</f>
        <v>0</v>
      </c>
      <c r="J687" s="1383"/>
      <c r="K687" s="1386">
        <f t="shared" si="597"/>
        <v>0</v>
      </c>
    </row>
    <row r="688" spans="2:11" ht="12.75" customHeight="1" x14ac:dyDescent="0.2">
      <c r="B688" s="1415">
        <v>6120</v>
      </c>
      <c r="C688" s="1406" t="s">
        <v>1927</v>
      </c>
      <c r="D688" s="1378">
        <f t="shared" ref="D688:J688" si="629">D689+D690+D691+D692+D693+D694+D695+D696+D697</f>
        <v>0</v>
      </c>
      <c r="E688" s="1378">
        <f t="shared" si="629"/>
        <v>0</v>
      </c>
      <c r="F688" s="1378">
        <f t="shared" si="629"/>
        <v>0</v>
      </c>
      <c r="G688" s="1378">
        <f>G689+G690+G691+G692+G693+G694+G695+G696+G697</f>
        <v>0</v>
      </c>
      <c r="H688" s="1378">
        <f t="shared" si="629"/>
        <v>0</v>
      </c>
      <c r="I688" s="1378">
        <f t="shared" si="629"/>
        <v>0</v>
      </c>
      <c r="J688" s="1378">
        <f t="shared" si="629"/>
        <v>0</v>
      </c>
      <c r="K688" s="1379">
        <f t="shared" si="597"/>
        <v>0</v>
      </c>
    </row>
    <row r="689" spans="2:11" ht="12.75" customHeight="1" x14ac:dyDescent="0.2">
      <c r="B689" s="1416">
        <v>6121</v>
      </c>
      <c r="C689" s="1412" t="s">
        <v>1928</v>
      </c>
      <c r="D689" s="1383"/>
      <c r="E689" s="1383"/>
      <c r="F689" s="1385">
        <f t="shared" ref="F689:F697" si="630">+D689+E689</f>
        <v>0</v>
      </c>
      <c r="G689" s="1383"/>
      <c r="H689" s="1383"/>
      <c r="I689" s="1385">
        <f t="shared" ref="I689:I697" si="631">+G689+H689+J689</f>
        <v>0</v>
      </c>
      <c r="J689" s="1383"/>
      <c r="K689" s="1386">
        <f t="shared" si="597"/>
        <v>0</v>
      </c>
    </row>
    <row r="690" spans="2:11" ht="12.75" customHeight="1" x14ac:dyDescent="0.2">
      <c r="B690" s="1416">
        <v>6122</v>
      </c>
      <c r="C690" s="1412" t="s">
        <v>1929</v>
      </c>
      <c r="D690" s="1383"/>
      <c r="E690" s="1383"/>
      <c r="F690" s="1385">
        <f t="shared" si="630"/>
        <v>0</v>
      </c>
      <c r="G690" s="1383"/>
      <c r="H690" s="1383"/>
      <c r="I690" s="1385">
        <f t="shared" si="631"/>
        <v>0</v>
      </c>
      <c r="J690" s="1383"/>
      <c r="K690" s="1386">
        <f t="shared" si="597"/>
        <v>0</v>
      </c>
    </row>
    <row r="691" spans="2:11" ht="12.75" customHeight="1" x14ac:dyDescent="0.2">
      <c r="B691" s="1416">
        <v>6123</v>
      </c>
      <c r="C691" s="1412" t="s">
        <v>1930</v>
      </c>
      <c r="D691" s="1383"/>
      <c r="E691" s="1383"/>
      <c r="F691" s="1385">
        <f t="shared" si="630"/>
        <v>0</v>
      </c>
      <c r="G691" s="1383"/>
      <c r="H691" s="1383"/>
      <c r="I691" s="1385">
        <f t="shared" si="631"/>
        <v>0</v>
      </c>
      <c r="J691" s="1383"/>
      <c r="K691" s="1386">
        <f t="shared" si="597"/>
        <v>0</v>
      </c>
    </row>
    <row r="692" spans="2:11" ht="12.75" customHeight="1" x14ac:dyDescent="0.2">
      <c r="B692" s="1416">
        <v>6124</v>
      </c>
      <c r="C692" s="1412" t="s">
        <v>1931</v>
      </c>
      <c r="D692" s="1383"/>
      <c r="E692" s="1383"/>
      <c r="F692" s="1385">
        <f t="shared" si="630"/>
        <v>0</v>
      </c>
      <c r="G692" s="1383"/>
      <c r="H692" s="1383"/>
      <c r="I692" s="1385">
        <f t="shared" si="631"/>
        <v>0</v>
      </c>
      <c r="J692" s="1383"/>
      <c r="K692" s="1386">
        <f t="shared" si="597"/>
        <v>0</v>
      </c>
    </row>
    <row r="693" spans="2:11" ht="12.75" customHeight="1" x14ac:dyDescent="0.2">
      <c r="B693" s="1416">
        <v>6125</v>
      </c>
      <c r="C693" s="1412" t="s">
        <v>1932</v>
      </c>
      <c r="D693" s="1383"/>
      <c r="E693" s="1383"/>
      <c r="F693" s="1385">
        <f t="shared" si="630"/>
        <v>0</v>
      </c>
      <c r="G693" s="1383"/>
      <c r="H693" s="1383"/>
      <c r="I693" s="1385">
        <f t="shared" si="631"/>
        <v>0</v>
      </c>
      <c r="J693" s="1383"/>
      <c r="K693" s="1386">
        <f t="shared" si="597"/>
        <v>0</v>
      </c>
    </row>
    <row r="694" spans="2:11" ht="12.75" customHeight="1" x14ac:dyDescent="0.2">
      <c r="B694" s="1416">
        <v>6126</v>
      </c>
      <c r="C694" s="1412" t="s">
        <v>1933</v>
      </c>
      <c r="D694" s="1383"/>
      <c r="E694" s="1383"/>
      <c r="F694" s="1385">
        <f t="shared" si="630"/>
        <v>0</v>
      </c>
      <c r="G694" s="1383"/>
      <c r="H694" s="1383"/>
      <c r="I694" s="1385">
        <f t="shared" si="631"/>
        <v>0</v>
      </c>
      <c r="J694" s="1383"/>
      <c r="K694" s="1386">
        <f t="shared" si="597"/>
        <v>0</v>
      </c>
    </row>
    <row r="695" spans="2:11" ht="12.75" customHeight="1" x14ac:dyDescent="0.2">
      <c r="B695" s="1416">
        <v>6127</v>
      </c>
      <c r="C695" s="1412" t="s">
        <v>1934</v>
      </c>
      <c r="D695" s="1383"/>
      <c r="E695" s="1383"/>
      <c r="F695" s="1385">
        <f t="shared" si="630"/>
        <v>0</v>
      </c>
      <c r="G695" s="1383"/>
      <c r="H695" s="1383"/>
      <c r="I695" s="1385">
        <f t="shared" si="631"/>
        <v>0</v>
      </c>
      <c r="J695" s="1383"/>
      <c r="K695" s="1386">
        <f t="shared" si="597"/>
        <v>0</v>
      </c>
    </row>
    <row r="696" spans="2:11" ht="12.75" customHeight="1" x14ac:dyDescent="0.2">
      <c r="B696" s="1416">
        <v>6128</v>
      </c>
      <c r="C696" s="1412" t="s">
        <v>1935</v>
      </c>
      <c r="D696" s="1383"/>
      <c r="E696" s="1383"/>
      <c r="F696" s="1385">
        <f t="shared" si="630"/>
        <v>0</v>
      </c>
      <c r="G696" s="1383"/>
      <c r="H696" s="1383"/>
      <c r="I696" s="1385">
        <f t="shared" si="631"/>
        <v>0</v>
      </c>
      <c r="J696" s="1383"/>
      <c r="K696" s="1386">
        <f t="shared" si="597"/>
        <v>0</v>
      </c>
    </row>
    <row r="697" spans="2:11" ht="12.75" customHeight="1" x14ac:dyDescent="0.2">
      <c r="B697" s="1416">
        <v>6129</v>
      </c>
      <c r="C697" s="1412" t="s">
        <v>1936</v>
      </c>
      <c r="D697" s="1383"/>
      <c r="E697" s="1383"/>
      <c r="F697" s="1385">
        <f t="shared" si="630"/>
        <v>0</v>
      </c>
      <c r="G697" s="1383"/>
      <c r="H697" s="1383"/>
      <c r="I697" s="1385">
        <f t="shared" si="631"/>
        <v>0</v>
      </c>
      <c r="J697" s="1383"/>
      <c r="K697" s="1386">
        <f t="shared" si="597"/>
        <v>0</v>
      </c>
    </row>
    <row r="698" spans="2:11" ht="22.5" customHeight="1" x14ac:dyDescent="0.2">
      <c r="B698" s="1415">
        <v>6130</v>
      </c>
      <c r="C698" s="1406" t="s">
        <v>1937</v>
      </c>
      <c r="D698" s="1378">
        <f t="shared" ref="D698:J698" si="632">D699+D700+D701+D702+D703+D704+D705+D706+D707</f>
        <v>0</v>
      </c>
      <c r="E698" s="1378">
        <f t="shared" si="632"/>
        <v>0</v>
      </c>
      <c r="F698" s="1378">
        <f t="shared" si="632"/>
        <v>0</v>
      </c>
      <c r="G698" s="1378">
        <f>G699+G700+G701+G702+G703+G704+G705+G706+G707</f>
        <v>0</v>
      </c>
      <c r="H698" s="1378">
        <f t="shared" si="632"/>
        <v>0</v>
      </c>
      <c r="I698" s="1378">
        <f t="shared" si="632"/>
        <v>0</v>
      </c>
      <c r="J698" s="1378">
        <f t="shared" si="632"/>
        <v>0</v>
      </c>
      <c r="K698" s="1379">
        <f t="shared" si="597"/>
        <v>0</v>
      </c>
    </row>
    <row r="699" spans="2:11" ht="12.75" customHeight="1" x14ac:dyDescent="0.2">
      <c r="B699" s="1416">
        <v>6131</v>
      </c>
      <c r="C699" s="1412" t="s">
        <v>1928</v>
      </c>
      <c r="D699" s="1383"/>
      <c r="E699" s="1383"/>
      <c r="F699" s="1385">
        <f t="shared" ref="F699:F707" si="633">+D699+E699</f>
        <v>0</v>
      </c>
      <c r="G699" s="1383"/>
      <c r="H699" s="1383"/>
      <c r="I699" s="1385">
        <f t="shared" ref="I699:I707" si="634">+G699+H699+J699</f>
        <v>0</v>
      </c>
      <c r="J699" s="1383"/>
      <c r="K699" s="1386">
        <f t="shared" si="597"/>
        <v>0</v>
      </c>
    </row>
    <row r="700" spans="2:11" ht="12.75" customHeight="1" x14ac:dyDescent="0.2">
      <c r="B700" s="1416">
        <v>6132</v>
      </c>
      <c r="C700" s="1412" t="s">
        <v>1929</v>
      </c>
      <c r="D700" s="1383"/>
      <c r="E700" s="1383"/>
      <c r="F700" s="1385">
        <f t="shared" si="633"/>
        <v>0</v>
      </c>
      <c r="G700" s="1383"/>
      <c r="H700" s="1383"/>
      <c r="I700" s="1385">
        <f t="shared" si="634"/>
        <v>0</v>
      </c>
      <c r="J700" s="1383"/>
      <c r="K700" s="1386">
        <f t="shared" si="597"/>
        <v>0</v>
      </c>
    </row>
    <row r="701" spans="2:11" ht="12.75" customHeight="1" x14ac:dyDescent="0.2">
      <c r="B701" s="1416">
        <v>6133</v>
      </c>
      <c r="C701" s="1412" t="s">
        <v>1930</v>
      </c>
      <c r="D701" s="1383"/>
      <c r="E701" s="1383"/>
      <c r="F701" s="1385">
        <f t="shared" si="633"/>
        <v>0</v>
      </c>
      <c r="G701" s="1383"/>
      <c r="H701" s="1383"/>
      <c r="I701" s="1385">
        <f t="shared" si="634"/>
        <v>0</v>
      </c>
      <c r="J701" s="1383"/>
      <c r="K701" s="1386">
        <f t="shared" si="597"/>
        <v>0</v>
      </c>
    </row>
    <row r="702" spans="2:11" ht="12.75" customHeight="1" x14ac:dyDescent="0.2">
      <c r="B702" s="1416">
        <v>6134</v>
      </c>
      <c r="C702" s="1412" t="s">
        <v>1931</v>
      </c>
      <c r="D702" s="1383"/>
      <c r="E702" s="1383"/>
      <c r="F702" s="1385">
        <f t="shared" si="633"/>
        <v>0</v>
      </c>
      <c r="G702" s="1383"/>
      <c r="H702" s="1383"/>
      <c r="I702" s="1385">
        <f t="shared" si="634"/>
        <v>0</v>
      </c>
      <c r="J702" s="1383"/>
      <c r="K702" s="1386">
        <f t="shared" si="597"/>
        <v>0</v>
      </c>
    </row>
    <row r="703" spans="2:11" ht="12.75" customHeight="1" x14ac:dyDescent="0.2">
      <c r="B703" s="1416">
        <v>6135</v>
      </c>
      <c r="C703" s="1412" t="s">
        <v>1932</v>
      </c>
      <c r="D703" s="1383"/>
      <c r="E703" s="1383"/>
      <c r="F703" s="1385">
        <f t="shared" si="633"/>
        <v>0</v>
      </c>
      <c r="G703" s="1383"/>
      <c r="H703" s="1383"/>
      <c r="I703" s="1385">
        <f t="shared" si="634"/>
        <v>0</v>
      </c>
      <c r="J703" s="1383"/>
      <c r="K703" s="1386">
        <f t="shared" si="597"/>
        <v>0</v>
      </c>
    </row>
    <row r="704" spans="2:11" ht="12.75" customHeight="1" x14ac:dyDescent="0.2">
      <c r="B704" s="1416">
        <v>6136</v>
      </c>
      <c r="C704" s="1412" t="s">
        <v>1933</v>
      </c>
      <c r="D704" s="1383"/>
      <c r="E704" s="1383"/>
      <c r="F704" s="1385">
        <f t="shared" si="633"/>
        <v>0</v>
      </c>
      <c r="G704" s="1383"/>
      <c r="H704" s="1383"/>
      <c r="I704" s="1385">
        <f t="shared" si="634"/>
        <v>0</v>
      </c>
      <c r="J704" s="1383"/>
      <c r="K704" s="1386">
        <f t="shared" si="597"/>
        <v>0</v>
      </c>
    </row>
    <row r="705" spans="2:11" ht="12.75" customHeight="1" x14ac:dyDescent="0.2">
      <c r="B705" s="1416">
        <v>6137</v>
      </c>
      <c r="C705" s="1412" t="s">
        <v>1934</v>
      </c>
      <c r="D705" s="1383"/>
      <c r="E705" s="1383"/>
      <c r="F705" s="1385">
        <f t="shared" si="633"/>
        <v>0</v>
      </c>
      <c r="G705" s="1383"/>
      <c r="H705" s="1383"/>
      <c r="I705" s="1385">
        <f t="shared" si="634"/>
        <v>0</v>
      </c>
      <c r="J705" s="1383"/>
      <c r="K705" s="1386">
        <f t="shared" si="597"/>
        <v>0</v>
      </c>
    </row>
    <row r="706" spans="2:11" ht="12.75" customHeight="1" x14ac:dyDescent="0.2">
      <c r="B706" s="1416">
        <v>6138</v>
      </c>
      <c r="C706" s="1412" t="s">
        <v>1936</v>
      </c>
      <c r="D706" s="1383"/>
      <c r="E706" s="1383"/>
      <c r="F706" s="1385">
        <f t="shared" si="633"/>
        <v>0</v>
      </c>
      <c r="G706" s="1383"/>
      <c r="H706" s="1383"/>
      <c r="I706" s="1385">
        <f t="shared" si="634"/>
        <v>0</v>
      </c>
      <c r="J706" s="1383"/>
      <c r="K706" s="1386">
        <f t="shared" si="597"/>
        <v>0</v>
      </c>
    </row>
    <row r="707" spans="2:11" ht="12.75" customHeight="1" x14ac:dyDescent="0.2">
      <c r="B707" s="1416">
        <v>6139</v>
      </c>
      <c r="C707" s="1412" t="s">
        <v>1938</v>
      </c>
      <c r="D707" s="1383"/>
      <c r="E707" s="1383"/>
      <c r="F707" s="1385">
        <f t="shared" si="633"/>
        <v>0</v>
      </c>
      <c r="G707" s="1383"/>
      <c r="H707" s="1383"/>
      <c r="I707" s="1385">
        <f t="shared" si="634"/>
        <v>0</v>
      </c>
      <c r="J707" s="1383"/>
      <c r="K707" s="1386">
        <f t="shared" si="597"/>
        <v>0</v>
      </c>
    </row>
    <row r="708" spans="2:11" ht="12.75" customHeight="1" x14ac:dyDescent="0.2">
      <c r="B708" s="1415">
        <v>6140</v>
      </c>
      <c r="C708" s="1406" t="s">
        <v>1939</v>
      </c>
      <c r="D708" s="1378">
        <f t="shared" ref="D708:J708" si="635">D709</f>
        <v>0</v>
      </c>
      <c r="E708" s="1378">
        <f t="shared" si="635"/>
        <v>0</v>
      </c>
      <c r="F708" s="1378">
        <f t="shared" si="635"/>
        <v>0</v>
      </c>
      <c r="G708" s="1378">
        <f>G709</f>
        <v>0</v>
      </c>
      <c r="H708" s="1378">
        <f t="shared" si="635"/>
        <v>0</v>
      </c>
      <c r="I708" s="1378">
        <f t="shared" si="635"/>
        <v>0</v>
      </c>
      <c r="J708" s="1378">
        <f t="shared" si="635"/>
        <v>0</v>
      </c>
      <c r="K708" s="1379">
        <f t="shared" si="597"/>
        <v>0</v>
      </c>
    </row>
    <row r="709" spans="2:11" ht="12.75" customHeight="1" x14ac:dyDescent="0.2">
      <c r="B709" s="1416">
        <v>6141</v>
      </c>
      <c r="C709" s="1412" t="s">
        <v>1939</v>
      </c>
      <c r="D709" s="1383"/>
      <c r="E709" s="1383"/>
      <c r="F709" s="1385">
        <f t="shared" ref="F709" si="636">+D709+E709</f>
        <v>0</v>
      </c>
      <c r="G709" s="1383"/>
      <c r="H709" s="1383"/>
      <c r="I709" s="1385">
        <f>+G709+H709+J709</f>
        <v>0</v>
      </c>
      <c r="J709" s="1383"/>
      <c r="K709" s="1386">
        <f t="shared" si="597"/>
        <v>0</v>
      </c>
    </row>
    <row r="710" spans="2:11" ht="12.75" customHeight="1" x14ac:dyDescent="0.2">
      <c r="B710" s="1415">
        <v>6150</v>
      </c>
      <c r="C710" s="1406" t="s">
        <v>1940</v>
      </c>
      <c r="D710" s="1378">
        <f t="shared" ref="D710:J710" si="637">D711+D712+D713+D714+D715+D716+D717+D718+D719</f>
        <v>0</v>
      </c>
      <c r="E710" s="1378">
        <f t="shared" si="637"/>
        <v>0</v>
      </c>
      <c r="F710" s="1378">
        <f t="shared" si="637"/>
        <v>0</v>
      </c>
      <c r="G710" s="1378">
        <f>G711+G712+G713+G714+G715+G716+G717+G718+G719</f>
        <v>0</v>
      </c>
      <c r="H710" s="1378">
        <f t="shared" si="637"/>
        <v>0</v>
      </c>
      <c r="I710" s="1378">
        <f t="shared" si="637"/>
        <v>0</v>
      </c>
      <c r="J710" s="1378">
        <f t="shared" si="637"/>
        <v>0</v>
      </c>
      <c r="K710" s="1379">
        <f t="shared" si="597"/>
        <v>0</v>
      </c>
    </row>
    <row r="711" spans="2:11" ht="12.75" customHeight="1" x14ac:dyDescent="0.2">
      <c r="B711" s="1416">
        <v>6151</v>
      </c>
      <c r="C711" s="1412" t="s">
        <v>1928</v>
      </c>
      <c r="D711" s="1383"/>
      <c r="E711" s="1383"/>
      <c r="F711" s="1385">
        <f t="shared" ref="F711:F719" si="638">+D711+E711</f>
        <v>0</v>
      </c>
      <c r="G711" s="1383"/>
      <c r="H711" s="1383"/>
      <c r="I711" s="1385">
        <f t="shared" ref="I711:I719" si="639">+G711+H711+J711</f>
        <v>0</v>
      </c>
      <c r="J711" s="1383"/>
      <c r="K711" s="1386">
        <f t="shared" si="597"/>
        <v>0</v>
      </c>
    </row>
    <row r="712" spans="2:11" ht="12.75" customHeight="1" x14ac:dyDescent="0.2">
      <c r="B712" s="1416">
        <v>6152</v>
      </c>
      <c r="C712" s="1412" t="s">
        <v>1929</v>
      </c>
      <c r="D712" s="1383"/>
      <c r="E712" s="1383"/>
      <c r="F712" s="1385">
        <f t="shared" si="638"/>
        <v>0</v>
      </c>
      <c r="G712" s="1383"/>
      <c r="H712" s="1383"/>
      <c r="I712" s="1385">
        <f t="shared" si="639"/>
        <v>0</v>
      </c>
      <c r="J712" s="1383"/>
      <c r="K712" s="1386">
        <f t="shared" si="597"/>
        <v>0</v>
      </c>
    </row>
    <row r="713" spans="2:11" ht="12.75" customHeight="1" x14ac:dyDescent="0.2">
      <c r="B713" s="1416">
        <v>6153</v>
      </c>
      <c r="C713" s="1412" t="s">
        <v>1930</v>
      </c>
      <c r="D713" s="1383"/>
      <c r="E713" s="1383"/>
      <c r="F713" s="1385">
        <f t="shared" si="638"/>
        <v>0</v>
      </c>
      <c r="G713" s="1383"/>
      <c r="H713" s="1383"/>
      <c r="I713" s="1385">
        <f t="shared" si="639"/>
        <v>0</v>
      </c>
      <c r="J713" s="1383"/>
      <c r="K713" s="1386">
        <f t="shared" si="597"/>
        <v>0</v>
      </c>
    </row>
    <row r="714" spans="2:11" ht="12.75" customHeight="1" x14ac:dyDescent="0.2">
      <c r="B714" s="1416">
        <v>6154</v>
      </c>
      <c r="C714" s="1412" t="s">
        <v>1931</v>
      </c>
      <c r="D714" s="1383"/>
      <c r="E714" s="1383"/>
      <c r="F714" s="1385">
        <f t="shared" si="638"/>
        <v>0</v>
      </c>
      <c r="G714" s="1383"/>
      <c r="H714" s="1383"/>
      <c r="I714" s="1385">
        <f t="shared" si="639"/>
        <v>0</v>
      </c>
      <c r="J714" s="1383"/>
      <c r="K714" s="1386">
        <f t="shared" si="597"/>
        <v>0</v>
      </c>
    </row>
    <row r="715" spans="2:11" ht="12.75" customHeight="1" x14ac:dyDescent="0.2">
      <c r="B715" s="1416">
        <v>6155</v>
      </c>
      <c r="C715" s="1412" t="s">
        <v>1932</v>
      </c>
      <c r="D715" s="1383"/>
      <c r="E715" s="1383"/>
      <c r="F715" s="1385">
        <f t="shared" si="638"/>
        <v>0</v>
      </c>
      <c r="G715" s="1383"/>
      <c r="H715" s="1383"/>
      <c r="I715" s="1385">
        <f t="shared" si="639"/>
        <v>0</v>
      </c>
      <c r="J715" s="1383"/>
      <c r="K715" s="1386">
        <f t="shared" si="597"/>
        <v>0</v>
      </c>
    </row>
    <row r="716" spans="2:11" ht="12.75" customHeight="1" x14ac:dyDescent="0.2">
      <c r="B716" s="1416">
        <v>6156</v>
      </c>
      <c r="C716" s="1412" t="s">
        <v>1933</v>
      </c>
      <c r="D716" s="1383"/>
      <c r="E716" s="1383"/>
      <c r="F716" s="1385">
        <f t="shared" si="638"/>
        <v>0</v>
      </c>
      <c r="G716" s="1383"/>
      <c r="H716" s="1383"/>
      <c r="I716" s="1385">
        <f t="shared" si="639"/>
        <v>0</v>
      </c>
      <c r="J716" s="1383"/>
      <c r="K716" s="1386">
        <f t="shared" si="597"/>
        <v>0</v>
      </c>
    </row>
    <row r="717" spans="2:11" ht="12.75" customHeight="1" x14ac:dyDescent="0.2">
      <c r="B717" s="1416">
        <v>6157</v>
      </c>
      <c r="C717" s="1412" t="s">
        <v>1934</v>
      </c>
      <c r="D717" s="1383"/>
      <c r="E717" s="1383"/>
      <c r="F717" s="1385">
        <f t="shared" si="638"/>
        <v>0</v>
      </c>
      <c r="G717" s="1383"/>
      <c r="H717" s="1383"/>
      <c r="I717" s="1385">
        <f t="shared" si="639"/>
        <v>0</v>
      </c>
      <c r="J717" s="1383"/>
      <c r="K717" s="1386">
        <f t="shared" si="597"/>
        <v>0</v>
      </c>
    </row>
    <row r="718" spans="2:11" ht="12.75" customHeight="1" x14ac:dyDescent="0.2">
      <c r="B718" s="1416">
        <v>6158</v>
      </c>
      <c r="C718" s="1412" t="s">
        <v>1936</v>
      </c>
      <c r="D718" s="1383"/>
      <c r="E718" s="1383"/>
      <c r="F718" s="1385">
        <f t="shared" si="638"/>
        <v>0</v>
      </c>
      <c r="G718" s="1383"/>
      <c r="H718" s="1383"/>
      <c r="I718" s="1385">
        <f t="shared" si="639"/>
        <v>0</v>
      </c>
      <c r="J718" s="1383"/>
      <c r="K718" s="1386">
        <f t="shared" si="597"/>
        <v>0</v>
      </c>
    </row>
    <row r="719" spans="2:11" ht="12.75" customHeight="1" x14ac:dyDescent="0.2">
      <c r="B719" s="1416">
        <v>6159</v>
      </c>
      <c r="C719" s="1412" t="s">
        <v>1941</v>
      </c>
      <c r="D719" s="1383"/>
      <c r="E719" s="1383"/>
      <c r="F719" s="1385">
        <f t="shared" si="638"/>
        <v>0</v>
      </c>
      <c r="G719" s="1383"/>
      <c r="H719" s="1383"/>
      <c r="I719" s="1385">
        <f t="shared" si="639"/>
        <v>0</v>
      </c>
      <c r="J719" s="1383"/>
      <c r="K719" s="1386">
        <f t="shared" ref="K719:K782" si="640">F719-I719</f>
        <v>0</v>
      </c>
    </row>
    <row r="720" spans="2:11" ht="12.75" customHeight="1" x14ac:dyDescent="0.2">
      <c r="B720" s="1415">
        <v>6160</v>
      </c>
      <c r="C720" s="1406" t="s">
        <v>1942</v>
      </c>
      <c r="D720" s="1378">
        <f t="shared" ref="D720:J720" si="641">D721+D722+D723+D724+D725+D726+D727+D728</f>
        <v>0</v>
      </c>
      <c r="E720" s="1378">
        <f t="shared" si="641"/>
        <v>0</v>
      </c>
      <c r="F720" s="1378">
        <f t="shared" si="641"/>
        <v>0</v>
      </c>
      <c r="G720" s="1378">
        <f>G721+G722+G723+G724+G725+G726+G727+G728</f>
        <v>0</v>
      </c>
      <c r="H720" s="1378">
        <f t="shared" si="641"/>
        <v>0</v>
      </c>
      <c r="I720" s="1378">
        <f t="shared" si="641"/>
        <v>0</v>
      </c>
      <c r="J720" s="1378">
        <f t="shared" si="641"/>
        <v>0</v>
      </c>
      <c r="K720" s="1379">
        <f t="shared" si="640"/>
        <v>0</v>
      </c>
    </row>
    <row r="721" spans="2:11" x14ac:dyDescent="0.2">
      <c r="B721" s="1416">
        <v>6161</v>
      </c>
      <c r="C721" s="1419" t="s">
        <v>1928</v>
      </c>
      <c r="D721" s="1383"/>
      <c r="E721" s="1383"/>
      <c r="F721" s="1385">
        <f t="shared" ref="F721:F728" si="642">+D721+E721</f>
        <v>0</v>
      </c>
      <c r="G721" s="1383"/>
      <c r="H721" s="1383"/>
      <c r="I721" s="1385">
        <f t="shared" ref="I721:I728" si="643">+G721+H721+J721</f>
        <v>0</v>
      </c>
      <c r="J721" s="1383"/>
      <c r="K721" s="1386">
        <f t="shared" si="640"/>
        <v>0</v>
      </c>
    </row>
    <row r="722" spans="2:11" ht="12.75" customHeight="1" x14ac:dyDescent="0.2">
      <c r="B722" s="1416">
        <v>6162</v>
      </c>
      <c r="C722" s="1412" t="s">
        <v>1929</v>
      </c>
      <c r="D722" s="1383"/>
      <c r="E722" s="1383"/>
      <c r="F722" s="1385">
        <f t="shared" si="642"/>
        <v>0</v>
      </c>
      <c r="G722" s="1383"/>
      <c r="H722" s="1383"/>
      <c r="I722" s="1385">
        <f t="shared" si="643"/>
        <v>0</v>
      </c>
      <c r="J722" s="1383"/>
      <c r="K722" s="1386">
        <f t="shared" si="640"/>
        <v>0</v>
      </c>
    </row>
    <row r="723" spans="2:11" ht="12.75" customHeight="1" x14ac:dyDescent="0.2">
      <c r="B723" s="1416">
        <v>6163</v>
      </c>
      <c r="C723" s="1412" t="s">
        <v>1930</v>
      </c>
      <c r="D723" s="1383"/>
      <c r="E723" s="1383"/>
      <c r="F723" s="1385">
        <f t="shared" si="642"/>
        <v>0</v>
      </c>
      <c r="G723" s="1383"/>
      <c r="H723" s="1383"/>
      <c r="I723" s="1385">
        <f t="shared" si="643"/>
        <v>0</v>
      </c>
      <c r="J723" s="1383"/>
      <c r="K723" s="1386">
        <f t="shared" si="640"/>
        <v>0</v>
      </c>
    </row>
    <row r="724" spans="2:11" ht="12.75" customHeight="1" x14ac:dyDescent="0.2">
      <c r="B724" s="1416">
        <v>6164</v>
      </c>
      <c r="C724" s="1412" t="s">
        <v>1931</v>
      </c>
      <c r="D724" s="1383"/>
      <c r="E724" s="1383"/>
      <c r="F724" s="1385">
        <f t="shared" si="642"/>
        <v>0</v>
      </c>
      <c r="G724" s="1383"/>
      <c r="H724" s="1383"/>
      <c r="I724" s="1385">
        <f t="shared" si="643"/>
        <v>0</v>
      </c>
      <c r="J724" s="1383"/>
      <c r="K724" s="1386">
        <f t="shared" si="640"/>
        <v>0</v>
      </c>
    </row>
    <row r="725" spans="2:11" ht="12.75" customHeight="1" x14ac:dyDescent="0.2">
      <c r="B725" s="1416">
        <v>6165</v>
      </c>
      <c r="C725" s="1412" t="s">
        <v>1932</v>
      </c>
      <c r="D725" s="1383"/>
      <c r="E725" s="1383"/>
      <c r="F725" s="1385">
        <f t="shared" si="642"/>
        <v>0</v>
      </c>
      <c r="G725" s="1383"/>
      <c r="H725" s="1383"/>
      <c r="I725" s="1385">
        <f t="shared" si="643"/>
        <v>0</v>
      </c>
      <c r="J725" s="1383"/>
      <c r="K725" s="1386">
        <f t="shared" si="640"/>
        <v>0</v>
      </c>
    </row>
    <row r="726" spans="2:11" ht="12.75" customHeight="1" x14ac:dyDescent="0.2">
      <c r="B726" s="1416">
        <v>6166</v>
      </c>
      <c r="C726" s="1412" t="s">
        <v>1933</v>
      </c>
      <c r="D726" s="1383"/>
      <c r="E726" s="1383"/>
      <c r="F726" s="1385">
        <f t="shared" si="642"/>
        <v>0</v>
      </c>
      <c r="G726" s="1383"/>
      <c r="H726" s="1383"/>
      <c r="I726" s="1385">
        <f t="shared" si="643"/>
        <v>0</v>
      </c>
      <c r="J726" s="1383"/>
      <c r="K726" s="1386">
        <f t="shared" si="640"/>
        <v>0</v>
      </c>
    </row>
    <row r="727" spans="2:11" ht="12.75" customHeight="1" x14ac:dyDescent="0.2">
      <c r="B727" s="1416">
        <v>6167</v>
      </c>
      <c r="C727" s="1412" t="s">
        <v>1934</v>
      </c>
      <c r="D727" s="1383"/>
      <c r="E727" s="1383"/>
      <c r="F727" s="1385">
        <f t="shared" si="642"/>
        <v>0</v>
      </c>
      <c r="G727" s="1383"/>
      <c r="H727" s="1383"/>
      <c r="I727" s="1385">
        <f t="shared" si="643"/>
        <v>0</v>
      </c>
      <c r="J727" s="1383"/>
      <c r="K727" s="1386">
        <f t="shared" si="640"/>
        <v>0</v>
      </c>
    </row>
    <row r="728" spans="2:11" ht="12.75" customHeight="1" x14ac:dyDescent="0.2">
      <c r="B728" s="1416">
        <v>6168</v>
      </c>
      <c r="C728" s="1412" t="s">
        <v>1936</v>
      </c>
      <c r="D728" s="1383"/>
      <c r="E728" s="1383"/>
      <c r="F728" s="1385">
        <f t="shared" si="642"/>
        <v>0</v>
      </c>
      <c r="G728" s="1383"/>
      <c r="H728" s="1383"/>
      <c r="I728" s="1385">
        <f t="shared" si="643"/>
        <v>0</v>
      </c>
      <c r="J728" s="1383"/>
      <c r="K728" s="1386">
        <f t="shared" si="640"/>
        <v>0</v>
      </c>
    </row>
    <row r="729" spans="2:11" ht="14.25" customHeight="1" x14ac:dyDescent="0.2">
      <c r="B729" s="1415">
        <v>6170</v>
      </c>
      <c r="C729" s="1406" t="s">
        <v>1943</v>
      </c>
      <c r="D729" s="1378">
        <f t="shared" ref="D729:J729" si="644">D730</f>
        <v>0</v>
      </c>
      <c r="E729" s="1378">
        <f t="shared" si="644"/>
        <v>0</v>
      </c>
      <c r="F729" s="1378">
        <f t="shared" si="644"/>
        <v>0</v>
      </c>
      <c r="G729" s="1378">
        <f>G730</f>
        <v>0</v>
      </c>
      <c r="H729" s="1378">
        <f t="shared" si="644"/>
        <v>0</v>
      </c>
      <c r="I729" s="1378">
        <f t="shared" si="644"/>
        <v>0</v>
      </c>
      <c r="J729" s="1378">
        <f t="shared" si="644"/>
        <v>0</v>
      </c>
      <c r="K729" s="1379">
        <f t="shared" si="640"/>
        <v>0</v>
      </c>
    </row>
    <row r="730" spans="2:11" ht="12.75" customHeight="1" x14ac:dyDescent="0.2">
      <c r="B730" s="1416">
        <v>6171</v>
      </c>
      <c r="C730" s="1412" t="s">
        <v>1943</v>
      </c>
      <c r="D730" s="1383"/>
      <c r="E730" s="1383"/>
      <c r="F730" s="1385">
        <f t="shared" ref="F730" si="645">+D730+E730</f>
        <v>0</v>
      </c>
      <c r="G730" s="1383"/>
      <c r="H730" s="1383"/>
      <c r="I730" s="1385">
        <f>+G730+H730+J730</f>
        <v>0</v>
      </c>
      <c r="J730" s="1383"/>
      <c r="K730" s="1386">
        <f t="shared" si="640"/>
        <v>0</v>
      </c>
    </row>
    <row r="731" spans="2:11" ht="12.75" customHeight="1" x14ac:dyDescent="0.2">
      <c r="B731" s="1415">
        <v>6190</v>
      </c>
      <c r="C731" s="1406" t="s">
        <v>1944</v>
      </c>
      <c r="D731" s="1378">
        <f t="shared" ref="D731:J731" si="646">D732</f>
        <v>0</v>
      </c>
      <c r="E731" s="1378">
        <f t="shared" si="646"/>
        <v>0</v>
      </c>
      <c r="F731" s="1378">
        <f t="shared" si="646"/>
        <v>0</v>
      </c>
      <c r="G731" s="1378">
        <f>G732</f>
        <v>0</v>
      </c>
      <c r="H731" s="1378">
        <f t="shared" si="646"/>
        <v>0</v>
      </c>
      <c r="I731" s="1378">
        <f t="shared" si="646"/>
        <v>0</v>
      </c>
      <c r="J731" s="1378">
        <f t="shared" si="646"/>
        <v>0</v>
      </c>
      <c r="K731" s="1379">
        <f t="shared" si="640"/>
        <v>0</v>
      </c>
    </row>
    <row r="732" spans="2:11" ht="12.75" customHeight="1" x14ac:dyDescent="0.2">
      <c r="B732" s="1416">
        <v>6191</v>
      </c>
      <c r="C732" s="1412" t="s">
        <v>1944</v>
      </c>
      <c r="D732" s="1383"/>
      <c r="E732" s="1383"/>
      <c r="F732" s="1385">
        <f t="shared" ref="F732" si="647">+D732+E732</f>
        <v>0</v>
      </c>
      <c r="G732" s="1383"/>
      <c r="H732" s="1383"/>
      <c r="I732" s="1385">
        <f>+G732+H732+J732</f>
        <v>0</v>
      </c>
      <c r="J732" s="1383"/>
      <c r="K732" s="1386">
        <f t="shared" si="640"/>
        <v>0</v>
      </c>
    </row>
    <row r="733" spans="2:11" s="1371" customFormat="1" x14ac:dyDescent="0.2">
      <c r="B733" s="1417">
        <v>6200</v>
      </c>
      <c r="C733" s="1397" t="s">
        <v>1945</v>
      </c>
      <c r="D733" s="1374">
        <f t="shared" ref="D733:J733" si="648">D734+D736+D738+D740+D742+D744+D746+D748</f>
        <v>0</v>
      </c>
      <c r="E733" s="1374">
        <f t="shared" si="648"/>
        <v>0</v>
      </c>
      <c r="F733" s="1374">
        <f t="shared" si="648"/>
        <v>0</v>
      </c>
      <c r="G733" s="1374">
        <f>G734+G736+G738+G740+G742+G744+G746+G748</f>
        <v>0</v>
      </c>
      <c r="H733" s="1374">
        <f t="shared" si="648"/>
        <v>0</v>
      </c>
      <c r="I733" s="1374">
        <f t="shared" si="648"/>
        <v>0</v>
      </c>
      <c r="J733" s="1374">
        <f t="shared" si="648"/>
        <v>0</v>
      </c>
      <c r="K733" s="1375">
        <f t="shared" si="640"/>
        <v>0</v>
      </c>
    </row>
    <row r="734" spans="2:11" ht="12.75" customHeight="1" x14ac:dyDescent="0.2">
      <c r="B734" s="1415">
        <v>6210</v>
      </c>
      <c r="C734" s="1406" t="s">
        <v>1926</v>
      </c>
      <c r="D734" s="1378">
        <f t="shared" ref="D734:J734" si="649">D735</f>
        <v>0</v>
      </c>
      <c r="E734" s="1378">
        <f t="shared" si="649"/>
        <v>0</v>
      </c>
      <c r="F734" s="1378">
        <f t="shared" si="649"/>
        <v>0</v>
      </c>
      <c r="G734" s="1378">
        <f>G735</f>
        <v>0</v>
      </c>
      <c r="H734" s="1378">
        <f t="shared" si="649"/>
        <v>0</v>
      </c>
      <c r="I734" s="1378">
        <f t="shared" si="649"/>
        <v>0</v>
      </c>
      <c r="J734" s="1378">
        <f t="shared" si="649"/>
        <v>0</v>
      </c>
      <c r="K734" s="1379">
        <f t="shared" si="640"/>
        <v>0</v>
      </c>
    </row>
    <row r="735" spans="2:11" ht="12.75" customHeight="1" x14ac:dyDescent="0.2">
      <c r="B735" s="1416">
        <v>6211</v>
      </c>
      <c r="C735" s="1412" t="s">
        <v>1926</v>
      </c>
      <c r="D735" s="1383"/>
      <c r="E735" s="1383"/>
      <c r="F735" s="1385">
        <f t="shared" ref="F735" si="650">+D735+E735</f>
        <v>0</v>
      </c>
      <c r="G735" s="1383"/>
      <c r="H735" s="1383"/>
      <c r="I735" s="1385">
        <f>+G735+H735+J735</f>
        <v>0</v>
      </c>
      <c r="J735" s="1383"/>
      <c r="K735" s="1386">
        <f t="shared" si="640"/>
        <v>0</v>
      </c>
    </row>
    <row r="736" spans="2:11" ht="12.75" customHeight="1" x14ac:dyDescent="0.2">
      <c r="B736" s="1415">
        <v>6220</v>
      </c>
      <c r="C736" s="1406" t="s">
        <v>1927</v>
      </c>
      <c r="D736" s="1378">
        <f t="shared" ref="D736:J736" si="651">D737</f>
        <v>0</v>
      </c>
      <c r="E736" s="1378">
        <f t="shared" si="651"/>
        <v>0</v>
      </c>
      <c r="F736" s="1378">
        <f t="shared" si="651"/>
        <v>0</v>
      </c>
      <c r="G736" s="1378">
        <f>G737</f>
        <v>0</v>
      </c>
      <c r="H736" s="1378">
        <f t="shared" si="651"/>
        <v>0</v>
      </c>
      <c r="I736" s="1378">
        <f t="shared" si="651"/>
        <v>0</v>
      </c>
      <c r="J736" s="1378">
        <f t="shared" si="651"/>
        <v>0</v>
      </c>
      <c r="K736" s="1379">
        <f t="shared" si="640"/>
        <v>0</v>
      </c>
    </row>
    <row r="737" spans="2:11" ht="12.75" customHeight="1" x14ac:dyDescent="0.2">
      <c r="B737" s="1416">
        <v>6221</v>
      </c>
      <c r="C737" s="1412" t="s">
        <v>1927</v>
      </c>
      <c r="D737" s="1383"/>
      <c r="E737" s="1383"/>
      <c r="F737" s="1385">
        <f t="shared" ref="F737" si="652">+D737+E737</f>
        <v>0</v>
      </c>
      <c r="G737" s="1383"/>
      <c r="H737" s="1383"/>
      <c r="I737" s="1385">
        <f>+G737+H737+J737</f>
        <v>0</v>
      </c>
      <c r="J737" s="1383"/>
      <c r="K737" s="1386">
        <f t="shared" si="640"/>
        <v>0</v>
      </c>
    </row>
    <row r="738" spans="2:11" ht="22.5" customHeight="1" x14ac:dyDescent="0.2">
      <c r="B738" s="1415">
        <v>6230</v>
      </c>
      <c r="C738" s="1406" t="s">
        <v>1946</v>
      </c>
      <c r="D738" s="1378">
        <f t="shared" ref="D738:J738" si="653">D739</f>
        <v>0</v>
      </c>
      <c r="E738" s="1378">
        <f t="shared" si="653"/>
        <v>0</v>
      </c>
      <c r="F738" s="1378">
        <f t="shared" si="653"/>
        <v>0</v>
      </c>
      <c r="G738" s="1378">
        <f>G739</f>
        <v>0</v>
      </c>
      <c r="H738" s="1378">
        <f t="shared" si="653"/>
        <v>0</v>
      </c>
      <c r="I738" s="1378">
        <f t="shared" si="653"/>
        <v>0</v>
      </c>
      <c r="J738" s="1378">
        <f t="shared" si="653"/>
        <v>0</v>
      </c>
      <c r="K738" s="1379">
        <f t="shared" si="640"/>
        <v>0</v>
      </c>
    </row>
    <row r="739" spans="2:11" ht="21.75" customHeight="1" x14ac:dyDescent="0.2">
      <c r="B739" s="1416">
        <v>6231</v>
      </c>
      <c r="C739" s="1412" t="s">
        <v>1946</v>
      </c>
      <c r="D739" s="1383"/>
      <c r="E739" s="1383"/>
      <c r="F739" s="1385">
        <f t="shared" ref="F739" si="654">+D739+E739</f>
        <v>0</v>
      </c>
      <c r="G739" s="1383"/>
      <c r="H739" s="1383"/>
      <c r="I739" s="1385">
        <f>+G739+H739+J739</f>
        <v>0</v>
      </c>
      <c r="J739" s="1383"/>
      <c r="K739" s="1386">
        <f t="shared" si="640"/>
        <v>0</v>
      </c>
    </row>
    <row r="740" spans="2:11" ht="12.75" customHeight="1" x14ac:dyDescent="0.2">
      <c r="B740" s="1415">
        <v>6240</v>
      </c>
      <c r="C740" s="1406" t="s">
        <v>1939</v>
      </c>
      <c r="D740" s="1378">
        <f t="shared" ref="D740:J740" si="655">D741</f>
        <v>0</v>
      </c>
      <c r="E740" s="1378">
        <f t="shared" si="655"/>
        <v>0</v>
      </c>
      <c r="F740" s="1378">
        <f t="shared" si="655"/>
        <v>0</v>
      </c>
      <c r="G740" s="1378">
        <f>G741</f>
        <v>0</v>
      </c>
      <c r="H740" s="1378">
        <f t="shared" si="655"/>
        <v>0</v>
      </c>
      <c r="I740" s="1378">
        <f t="shared" si="655"/>
        <v>0</v>
      </c>
      <c r="J740" s="1378">
        <f t="shared" si="655"/>
        <v>0</v>
      </c>
      <c r="K740" s="1379">
        <f t="shared" si="640"/>
        <v>0</v>
      </c>
    </row>
    <row r="741" spans="2:11" ht="12.75" customHeight="1" x14ac:dyDescent="0.2">
      <c r="B741" s="1416">
        <v>6241</v>
      </c>
      <c r="C741" s="1412" t="s">
        <v>1939</v>
      </c>
      <c r="D741" s="1383"/>
      <c r="E741" s="1383"/>
      <c r="F741" s="1385">
        <f t="shared" ref="F741" si="656">+D741+E741</f>
        <v>0</v>
      </c>
      <c r="G741" s="1383"/>
      <c r="H741" s="1383"/>
      <c r="I741" s="1385">
        <f>+G741+H741+J741</f>
        <v>0</v>
      </c>
      <c r="J741" s="1383"/>
      <c r="K741" s="1386">
        <f t="shared" si="640"/>
        <v>0</v>
      </c>
    </row>
    <row r="742" spans="2:11" ht="12.75" customHeight="1" x14ac:dyDescent="0.2">
      <c r="B742" s="1415">
        <v>6250</v>
      </c>
      <c r="C742" s="1406" t="s">
        <v>1940</v>
      </c>
      <c r="D742" s="1378">
        <f t="shared" ref="D742:J742" si="657">D743</f>
        <v>0</v>
      </c>
      <c r="E742" s="1378">
        <f t="shared" si="657"/>
        <v>0</v>
      </c>
      <c r="F742" s="1378">
        <f t="shared" si="657"/>
        <v>0</v>
      </c>
      <c r="G742" s="1378">
        <f>G743</f>
        <v>0</v>
      </c>
      <c r="H742" s="1378">
        <f t="shared" si="657"/>
        <v>0</v>
      </c>
      <c r="I742" s="1378">
        <f t="shared" si="657"/>
        <v>0</v>
      </c>
      <c r="J742" s="1378">
        <f t="shared" si="657"/>
        <v>0</v>
      </c>
      <c r="K742" s="1379">
        <f t="shared" si="640"/>
        <v>0</v>
      </c>
    </row>
    <row r="743" spans="2:11" ht="12.75" customHeight="1" x14ac:dyDescent="0.2">
      <c r="B743" s="1416">
        <v>6251</v>
      </c>
      <c r="C743" s="1412" t="s">
        <v>1940</v>
      </c>
      <c r="D743" s="1383"/>
      <c r="E743" s="1383"/>
      <c r="F743" s="1385">
        <f t="shared" ref="F743" si="658">+D743+E743</f>
        <v>0</v>
      </c>
      <c r="G743" s="1383"/>
      <c r="H743" s="1383"/>
      <c r="I743" s="1385">
        <f>+G743+H743+J743</f>
        <v>0</v>
      </c>
      <c r="J743" s="1383"/>
      <c r="K743" s="1386">
        <f t="shared" si="640"/>
        <v>0</v>
      </c>
    </row>
    <row r="744" spans="2:11" ht="12.75" customHeight="1" x14ac:dyDescent="0.2">
      <c r="B744" s="1415">
        <v>6260</v>
      </c>
      <c r="C744" s="1406" t="s">
        <v>1942</v>
      </c>
      <c r="D744" s="1378">
        <f t="shared" ref="D744:J744" si="659">D745</f>
        <v>0</v>
      </c>
      <c r="E744" s="1378">
        <f t="shared" si="659"/>
        <v>0</v>
      </c>
      <c r="F744" s="1378">
        <f t="shared" si="659"/>
        <v>0</v>
      </c>
      <c r="G744" s="1378">
        <f>G745</f>
        <v>0</v>
      </c>
      <c r="H744" s="1378">
        <f t="shared" si="659"/>
        <v>0</v>
      </c>
      <c r="I744" s="1378">
        <f t="shared" si="659"/>
        <v>0</v>
      </c>
      <c r="J744" s="1378">
        <f t="shared" si="659"/>
        <v>0</v>
      </c>
      <c r="K744" s="1379">
        <f t="shared" si="640"/>
        <v>0</v>
      </c>
    </row>
    <row r="745" spans="2:11" ht="12.75" customHeight="1" x14ac:dyDescent="0.2">
      <c r="B745" s="1416">
        <v>6261</v>
      </c>
      <c r="C745" s="1412" t="s">
        <v>1942</v>
      </c>
      <c r="D745" s="1383"/>
      <c r="E745" s="1383"/>
      <c r="F745" s="1385">
        <f t="shared" ref="F745" si="660">+D745+E745</f>
        <v>0</v>
      </c>
      <c r="G745" s="1383"/>
      <c r="H745" s="1383"/>
      <c r="I745" s="1385">
        <f>+G745+H745+J745</f>
        <v>0</v>
      </c>
      <c r="J745" s="1383"/>
      <c r="K745" s="1386">
        <f t="shared" si="640"/>
        <v>0</v>
      </c>
    </row>
    <row r="746" spans="2:11" ht="13.5" customHeight="1" x14ac:dyDescent="0.2">
      <c r="B746" s="1415">
        <v>6270</v>
      </c>
      <c r="C746" s="1406" t="s">
        <v>1943</v>
      </c>
      <c r="D746" s="1378">
        <f t="shared" ref="D746:J746" si="661">D747</f>
        <v>0</v>
      </c>
      <c r="E746" s="1378">
        <f t="shared" si="661"/>
        <v>0</v>
      </c>
      <c r="F746" s="1378">
        <f t="shared" si="661"/>
        <v>0</v>
      </c>
      <c r="G746" s="1378">
        <f>G747</f>
        <v>0</v>
      </c>
      <c r="H746" s="1378">
        <f t="shared" si="661"/>
        <v>0</v>
      </c>
      <c r="I746" s="1378">
        <f t="shared" si="661"/>
        <v>0</v>
      </c>
      <c r="J746" s="1378">
        <f t="shared" si="661"/>
        <v>0</v>
      </c>
      <c r="K746" s="1379">
        <f t="shared" si="640"/>
        <v>0</v>
      </c>
    </row>
    <row r="747" spans="2:11" ht="12.75" customHeight="1" x14ac:dyDescent="0.2">
      <c r="B747" s="1416">
        <v>6271</v>
      </c>
      <c r="C747" s="1412" t="s">
        <v>1943</v>
      </c>
      <c r="D747" s="1383"/>
      <c r="E747" s="1383"/>
      <c r="F747" s="1385">
        <f t="shared" ref="F747" si="662">+D747+E747</f>
        <v>0</v>
      </c>
      <c r="G747" s="1383"/>
      <c r="H747" s="1383"/>
      <c r="I747" s="1385">
        <f>+G747+H747+J747</f>
        <v>0</v>
      </c>
      <c r="J747" s="1383"/>
      <c r="K747" s="1386">
        <f t="shared" si="640"/>
        <v>0</v>
      </c>
    </row>
    <row r="748" spans="2:11" ht="14.25" customHeight="1" x14ac:dyDescent="0.2">
      <c r="B748" s="1415">
        <v>6290</v>
      </c>
      <c r="C748" s="1406" t="s">
        <v>1944</v>
      </c>
      <c r="D748" s="1378">
        <f t="shared" ref="D748:J748" si="663">D749</f>
        <v>0</v>
      </c>
      <c r="E748" s="1378">
        <f t="shared" si="663"/>
        <v>0</v>
      </c>
      <c r="F748" s="1378">
        <f t="shared" si="663"/>
        <v>0</v>
      </c>
      <c r="G748" s="1378">
        <f>G749</f>
        <v>0</v>
      </c>
      <c r="H748" s="1378">
        <f t="shared" si="663"/>
        <v>0</v>
      </c>
      <c r="I748" s="1378">
        <f t="shared" si="663"/>
        <v>0</v>
      </c>
      <c r="J748" s="1378">
        <f t="shared" si="663"/>
        <v>0</v>
      </c>
      <c r="K748" s="1379">
        <f t="shared" si="640"/>
        <v>0</v>
      </c>
    </row>
    <row r="749" spans="2:11" ht="15" customHeight="1" x14ac:dyDescent="0.2">
      <c r="B749" s="1416">
        <v>6291</v>
      </c>
      <c r="C749" s="1412" t="s">
        <v>1944</v>
      </c>
      <c r="D749" s="1383"/>
      <c r="E749" s="1383"/>
      <c r="F749" s="1385">
        <f t="shared" ref="F749" si="664">+D749+E749</f>
        <v>0</v>
      </c>
      <c r="G749" s="1383"/>
      <c r="H749" s="1383"/>
      <c r="I749" s="1385">
        <f>+G749+H749+J749</f>
        <v>0</v>
      </c>
      <c r="J749" s="1383"/>
      <c r="K749" s="1386">
        <f t="shared" si="640"/>
        <v>0</v>
      </c>
    </row>
    <row r="750" spans="2:11" s="1371" customFormat="1" x14ac:dyDescent="0.2">
      <c r="B750" s="1417">
        <v>6300</v>
      </c>
      <c r="C750" s="1408" t="s">
        <v>1947</v>
      </c>
      <c r="D750" s="1374">
        <f t="shared" ref="D750:J750" si="665">D751+D753</f>
        <v>0</v>
      </c>
      <c r="E750" s="1374">
        <f t="shared" si="665"/>
        <v>0</v>
      </c>
      <c r="F750" s="1374">
        <f t="shared" si="665"/>
        <v>0</v>
      </c>
      <c r="G750" s="1374">
        <f>G751+G753</f>
        <v>0</v>
      </c>
      <c r="H750" s="1374">
        <f t="shared" si="665"/>
        <v>0</v>
      </c>
      <c r="I750" s="1374">
        <f t="shared" si="665"/>
        <v>0</v>
      </c>
      <c r="J750" s="1374">
        <f t="shared" si="665"/>
        <v>0</v>
      </c>
      <c r="K750" s="1375">
        <f t="shared" si="640"/>
        <v>0</v>
      </c>
    </row>
    <row r="751" spans="2:11" ht="22.5" customHeight="1" x14ac:dyDescent="0.2">
      <c r="B751" s="1415">
        <v>6310</v>
      </c>
      <c r="C751" s="1406" t="s">
        <v>1948</v>
      </c>
      <c r="D751" s="1378">
        <f t="shared" ref="D751:J751" si="666">D752</f>
        <v>0</v>
      </c>
      <c r="E751" s="1378">
        <f t="shared" si="666"/>
        <v>0</v>
      </c>
      <c r="F751" s="1378">
        <f t="shared" si="666"/>
        <v>0</v>
      </c>
      <c r="G751" s="1378">
        <f>G752</f>
        <v>0</v>
      </c>
      <c r="H751" s="1378">
        <f t="shared" si="666"/>
        <v>0</v>
      </c>
      <c r="I751" s="1378">
        <f t="shared" si="666"/>
        <v>0</v>
      </c>
      <c r="J751" s="1378">
        <f t="shared" si="666"/>
        <v>0</v>
      </c>
      <c r="K751" s="1379">
        <f t="shared" si="640"/>
        <v>0</v>
      </c>
    </row>
    <row r="752" spans="2:11" ht="21.75" customHeight="1" x14ac:dyDescent="0.2">
      <c r="B752" s="1416">
        <v>6311</v>
      </c>
      <c r="C752" s="1412" t="s">
        <v>1948</v>
      </c>
      <c r="D752" s="1383"/>
      <c r="E752" s="1383"/>
      <c r="F752" s="1385">
        <f t="shared" ref="F752" si="667">+D752+E752</f>
        <v>0</v>
      </c>
      <c r="G752" s="1383"/>
      <c r="H752" s="1383"/>
      <c r="I752" s="1385">
        <f>+G752+H752+J752</f>
        <v>0</v>
      </c>
      <c r="J752" s="1383"/>
      <c r="K752" s="1386">
        <f t="shared" si="640"/>
        <v>0</v>
      </c>
    </row>
    <row r="753" spans="2:11" ht="22.5" customHeight="1" x14ac:dyDescent="0.2">
      <c r="B753" s="1415">
        <v>6320</v>
      </c>
      <c r="C753" s="1406" t="s">
        <v>1949</v>
      </c>
      <c r="D753" s="1378">
        <f t="shared" ref="D753:J753" si="668">D754</f>
        <v>0</v>
      </c>
      <c r="E753" s="1378">
        <f t="shared" si="668"/>
        <v>0</v>
      </c>
      <c r="F753" s="1378">
        <f t="shared" si="668"/>
        <v>0</v>
      </c>
      <c r="G753" s="1378">
        <f>G754</f>
        <v>0</v>
      </c>
      <c r="H753" s="1378">
        <f t="shared" si="668"/>
        <v>0</v>
      </c>
      <c r="I753" s="1378">
        <f t="shared" si="668"/>
        <v>0</v>
      </c>
      <c r="J753" s="1378">
        <f t="shared" si="668"/>
        <v>0</v>
      </c>
      <c r="K753" s="1379">
        <f t="shared" si="640"/>
        <v>0</v>
      </c>
    </row>
    <row r="754" spans="2:11" ht="21.75" customHeight="1" x14ac:dyDescent="0.2">
      <c r="B754" s="1416">
        <v>6321</v>
      </c>
      <c r="C754" s="1412" t="s">
        <v>1949</v>
      </c>
      <c r="D754" s="1383"/>
      <c r="E754" s="1383"/>
      <c r="F754" s="1385">
        <f t="shared" ref="F754" si="669">+D754+E754</f>
        <v>0</v>
      </c>
      <c r="G754" s="1383"/>
      <c r="H754" s="1383"/>
      <c r="I754" s="1385">
        <f>+G754+H754+J754</f>
        <v>0</v>
      </c>
      <c r="J754" s="1383"/>
      <c r="K754" s="1386">
        <f t="shared" si="640"/>
        <v>0</v>
      </c>
    </row>
    <row r="755" spans="2:11" ht="12.75" customHeight="1" x14ac:dyDescent="0.2">
      <c r="B755" s="1376" t="s">
        <v>1528</v>
      </c>
      <c r="C755" s="1399"/>
      <c r="D755" s="1378">
        <f t="shared" ref="D755:J755" si="670">D685+D733+D750</f>
        <v>0</v>
      </c>
      <c r="E755" s="1378">
        <f t="shared" si="670"/>
        <v>0</v>
      </c>
      <c r="F755" s="1378">
        <f>F685+F733+F750</f>
        <v>0</v>
      </c>
      <c r="G755" s="1378">
        <f>G685+G733+G750</f>
        <v>0</v>
      </c>
      <c r="H755" s="1378">
        <f t="shared" si="670"/>
        <v>0</v>
      </c>
      <c r="I755" s="1378">
        <f>I685+I733+I750</f>
        <v>0</v>
      </c>
      <c r="J755" s="1378">
        <f t="shared" si="670"/>
        <v>0</v>
      </c>
      <c r="K755" s="1379">
        <f t="shared" si="640"/>
        <v>0</v>
      </c>
    </row>
    <row r="756" spans="2:11" s="1371" customFormat="1" x14ac:dyDescent="0.2">
      <c r="B756" s="1418">
        <v>7000</v>
      </c>
      <c r="C756" s="1401" t="s">
        <v>758</v>
      </c>
      <c r="D756" s="1402">
        <f t="shared" ref="D756:J756" si="671">D757+D766+D785+D800+D819+D838+D843</f>
        <v>0</v>
      </c>
      <c r="E756" s="1402">
        <f>E757+E766+E785+E800+E819+E838+E843</f>
        <v>0</v>
      </c>
      <c r="F756" s="1378">
        <f>F757+F766+F785+F800+F819+F838+F843</f>
        <v>0</v>
      </c>
      <c r="G756" s="1402">
        <f>G757+G766+G785+G800+G819+G838+G843</f>
        <v>0</v>
      </c>
      <c r="H756" s="1402">
        <f t="shared" si="671"/>
        <v>0</v>
      </c>
      <c r="I756" s="1402">
        <f t="shared" si="671"/>
        <v>0</v>
      </c>
      <c r="J756" s="1402">
        <f t="shared" si="671"/>
        <v>0</v>
      </c>
      <c r="K756" s="1403">
        <f t="shared" si="640"/>
        <v>0</v>
      </c>
    </row>
    <row r="757" spans="2:11" s="1371" customFormat="1" x14ac:dyDescent="0.2">
      <c r="B757" s="1417">
        <v>7100</v>
      </c>
      <c r="C757" s="1408" t="s">
        <v>1950</v>
      </c>
      <c r="D757" s="1374">
        <f t="shared" ref="D757:J757" si="672">D758+D761</f>
        <v>0</v>
      </c>
      <c r="E757" s="1374">
        <f t="shared" si="672"/>
        <v>0</v>
      </c>
      <c r="F757" s="1374">
        <f t="shared" si="672"/>
        <v>0</v>
      </c>
      <c r="G757" s="1374">
        <f>G758+G761</f>
        <v>0</v>
      </c>
      <c r="H757" s="1374">
        <f t="shared" si="672"/>
        <v>0</v>
      </c>
      <c r="I757" s="1374">
        <f t="shared" si="672"/>
        <v>0</v>
      </c>
      <c r="J757" s="1374">
        <f t="shared" si="672"/>
        <v>0</v>
      </c>
      <c r="K757" s="1375">
        <f t="shared" si="640"/>
        <v>0</v>
      </c>
    </row>
    <row r="758" spans="2:11" ht="22.5" customHeight="1" x14ac:dyDescent="0.2">
      <c r="B758" s="1415">
        <v>7110</v>
      </c>
      <c r="C758" s="1406" t="s">
        <v>1951</v>
      </c>
      <c r="D758" s="1378">
        <f t="shared" ref="D758:J758" si="673">D760+D759</f>
        <v>0</v>
      </c>
      <c r="E758" s="1378">
        <f t="shared" si="673"/>
        <v>0</v>
      </c>
      <c r="F758" s="1378">
        <f t="shared" si="673"/>
        <v>0</v>
      </c>
      <c r="G758" s="1378">
        <f>G760+G759</f>
        <v>0</v>
      </c>
      <c r="H758" s="1378">
        <f t="shared" si="673"/>
        <v>0</v>
      </c>
      <c r="I758" s="1378">
        <f t="shared" si="673"/>
        <v>0</v>
      </c>
      <c r="J758" s="1378">
        <f t="shared" si="673"/>
        <v>0</v>
      </c>
      <c r="K758" s="1379">
        <f t="shared" si="640"/>
        <v>0</v>
      </c>
    </row>
    <row r="759" spans="2:11" ht="12.75" customHeight="1" x14ac:dyDescent="0.2">
      <c r="B759" s="1416">
        <v>7111</v>
      </c>
      <c r="C759" s="1412" t="s">
        <v>1952</v>
      </c>
      <c r="D759" s="1383"/>
      <c r="E759" s="1383"/>
      <c r="F759" s="1385">
        <f t="shared" ref="F759:F760" si="674">+D759+E759</f>
        <v>0</v>
      </c>
      <c r="G759" s="1383"/>
      <c r="H759" s="1383"/>
      <c r="I759" s="1385">
        <f t="shared" ref="I759:I760" si="675">+G759+H759+J759</f>
        <v>0</v>
      </c>
      <c r="J759" s="1383"/>
      <c r="K759" s="1386">
        <f t="shared" si="640"/>
        <v>0</v>
      </c>
    </row>
    <row r="760" spans="2:11" ht="12.75" customHeight="1" x14ac:dyDescent="0.2">
      <c r="B760" s="1416">
        <v>7112</v>
      </c>
      <c r="C760" s="1412" t="s">
        <v>1953</v>
      </c>
      <c r="D760" s="1383"/>
      <c r="E760" s="1383"/>
      <c r="F760" s="1385">
        <f t="shared" si="674"/>
        <v>0</v>
      </c>
      <c r="G760" s="1383"/>
      <c r="H760" s="1383"/>
      <c r="I760" s="1385">
        <f t="shared" si="675"/>
        <v>0</v>
      </c>
      <c r="J760" s="1383"/>
      <c r="K760" s="1386">
        <f t="shared" si="640"/>
        <v>0</v>
      </c>
    </row>
    <row r="761" spans="2:11" ht="22.5" customHeight="1" x14ac:dyDescent="0.2">
      <c r="B761" s="1415">
        <v>7120</v>
      </c>
      <c r="C761" s="1406" t="s">
        <v>1954</v>
      </c>
      <c r="D761" s="1378">
        <f t="shared" ref="D761:J761" si="676">D762+D763+D764+D765</f>
        <v>0</v>
      </c>
      <c r="E761" s="1378">
        <f t="shared" si="676"/>
        <v>0</v>
      </c>
      <c r="F761" s="1378">
        <f t="shared" si="676"/>
        <v>0</v>
      </c>
      <c r="G761" s="1378">
        <f>G762+G763+G764+G765</f>
        <v>0</v>
      </c>
      <c r="H761" s="1378">
        <f t="shared" si="676"/>
        <v>0</v>
      </c>
      <c r="I761" s="1378">
        <f t="shared" si="676"/>
        <v>0</v>
      </c>
      <c r="J761" s="1378">
        <f t="shared" si="676"/>
        <v>0</v>
      </c>
      <c r="K761" s="1379">
        <f t="shared" si="640"/>
        <v>0</v>
      </c>
    </row>
    <row r="762" spans="2:11" ht="12.75" customHeight="1" x14ac:dyDescent="0.2">
      <c r="B762" s="1416">
        <v>7121</v>
      </c>
      <c r="C762" s="1412" t="s">
        <v>1955</v>
      </c>
      <c r="D762" s="1383"/>
      <c r="E762" s="1383"/>
      <c r="F762" s="1385">
        <f t="shared" ref="F762:F765" si="677">+D762+E762</f>
        <v>0</v>
      </c>
      <c r="G762" s="1383"/>
      <c r="H762" s="1383"/>
      <c r="I762" s="1385">
        <f t="shared" ref="I762:I765" si="678">+G762+H762+J762</f>
        <v>0</v>
      </c>
      <c r="J762" s="1383"/>
      <c r="K762" s="1386">
        <f t="shared" si="640"/>
        <v>0</v>
      </c>
    </row>
    <row r="763" spans="2:11" ht="12.75" customHeight="1" x14ac:dyDescent="0.2">
      <c r="B763" s="1416">
        <v>7122</v>
      </c>
      <c r="C763" s="1412" t="s">
        <v>1956</v>
      </c>
      <c r="D763" s="1383"/>
      <c r="E763" s="1383"/>
      <c r="F763" s="1385">
        <f t="shared" si="677"/>
        <v>0</v>
      </c>
      <c r="G763" s="1383"/>
      <c r="H763" s="1383"/>
      <c r="I763" s="1385">
        <f t="shared" si="678"/>
        <v>0</v>
      </c>
      <c r="J763" s="1383"/>
      <c r="K763" s="1386">
        <f t="shared" si="640"/>
        <v>0</v>
      </c>
    </row>
    <row r="764" spans="2:11" ht="12.75" customHeight="1" x14ac:dyDescent="0.2">
      <c r="B764" s="1416">
        <v>7123</v>
      </c>
      <c r="C764" s="1412" t="s">
        <v>1957</v>
      </c>
      <c r="D764" s="1383"/>
      <c r="E764" s="1383"/>
      <c r="F764" s="1385">
        <f t="shared" si="677"/>
        <v>0</v>
      </c>
      <c r="G764" s="1383"/>
      <c r="H764" s="1383"/>
      <c r="I764" s="1385">
        <f t="shared" si="678"/>
        <v>0</v>
      </c>
      <c r="J764" s="1383"/>
      <c r="K764" s="1386">
        <f t="shared" si="640"/>
        <v>0</v>
      </c>
    </row>
    <row r="765" spans="2:11" ht="12.75" customHeight="1" x14ac:dyDescent="0.2">
      <c r="B765" s="1416">
        <v>7124</v>
      </c>
      <c r="C765" s="1412" t="s">
        <v>1958</v>
      </c>
      <c r="D765" s="1383"/>
      <c r="E765" s="1383"/>
      <c r="F765" s="1385">
        <f t="shared" si="677"/>
        <v>0</v>
      </c>
      <c r="G765" s="1383"/>
      <c r="H765" s="1383"/>
      <c r="I765" s="1385">
        <f t="shared" si="678"/>
        <v>0</v>
      </c>
      <c r="J765" s="1383"/>
      <c r="K765" s="1386">
        <f t="shared" si="640"/>
        <v>0</v>
      </c>
    </row>
    <row r="766" spans="2:11" s="1371" customFormat="1" x14ac:dyDescent="0.2">
      <c r="B766" s="1417">
        <v>7200</v>
      </c>
      <c r="C766" s="1397" t="s">
        <v>1959</v>
      </c>
      <c r="D766" s="1374">
        <f t="shared" ref="D766:J766" si="679">D767+D769+D771+D773+D775+D777+D779+D781+D783</f>
        <v>0</v>
      </c>
      <c r="E766" s="1374">
        <f t="shared" si="679"/>
        <v>0</v>
      </c>
      <c r="F766" s="1374">
        <f t="shared" si="679"/>
        <v>0</v>
      </c>
      <c r="G766" s="1374">
        <f>G767+G769+G771+G773+G775+G777+G779+G781+G783</f>
        <v>0</v>
      </c>
      <c r="H766" s="1374">
        <f t="shared" si="679"/>
        <v>0</v>
      </c>
      <c r="I766" s="1374">
        <f t="shared" si="679"/>
        <v>0</v>
      </c>
      <c r="J766" s="1374">
        <f t="shared" si="679"/>
        <v>0</v>
      </c>
      <c r="K766" s="1375">
        <f t="shared" si="640"/>
        <v>0</v>
      </c>
    </row>
    <row r="767" spans="2:11" ht="22.5" customHeight="1" x14ac:dyDescent="0.2">
      <c r="B767" s="1415">
        <v>7210</v>
      </c>
      <c r="C767" s="1406" t="s">
        <v>1960</v>
      </c>
      <c r="D767" s="1378">
        <f t="shared" ref="D767:J767" si="680">D768</f>
        <v>0</v>
      </c>
      <c r="E767" s="1378">
        <f t="shared" si="680"/>
        <v>0</v>
      </c>
      <c r="F767" s="1378">
        <f t="shared" si="680"/>
        <v>0</v>
      </c>
      <c r="G767" s="1378">
        <f>G768</f>
        <v>0</v>
      </c>
      <c r="H767" s="1378">
        <f t="shared" si="680"/>
        <v>0</v>
      </c>
      <c r="I767" s="1378">
        <f t="shared" si="680"/>
        <v>0</v>
      </c>
      <c r="J767" s="1378">
        <f t="shared" si="680"/>
        <v>0</v>
      </c>
      <c r="K767" s="1379">
        <f t="shared" si="640"/>
        <v>0</v>
      </c>
    </row>
    <row r="768" spans="2:11" ht="21.75" customHeight="1" x14ac:dyDescent="0.2">
      <c r="B768" s="1416">
        <v>7211</v>
      </c>
      <c r="C768" s="1412" t="s">
        <v>1960</v>
      </c>
      <c r="D768" s="1383"/>
      <c r="E768" s="1383"/>
      <c r="F768" s="1385">
        <f t="shared" ref="F768" si="681">+D768+E768</f>
        <v>0</v>
      </c>
      <c r="G768" s="1383"/>
      <c r="H768" s="1383"/>
      <c r="I768" s="1385">
        <f>+G768+H768+J768</f>
        <v>0</v>
      </c>
      <c r="J768" s="1383"/>
      <c r="K768" s="1386">
        <f t="shared" si="640"/>
        <v>0</v>
      </c>
    </row>
    <row r="769" spans="2:11" ht="22.5" customHeight="1" x14ac:dyDescent="0.2">
      <c r="B769" s="1415">
        <v>7220</v>
      </c>
      <c r="C769" s="1406" t="s">
        <v>1961</v>
      </c>
      <c r="D769" s="1378">
        <f t="shared" ref="D769:J769" si="682">D770</f>
        <v>0</v>
      </c>
      <c r="E769" s="1378">
        <f t="shared" si="682"/>
        <v>0</v>
      </c>
      <c r="F769" s="1378">
        <f t="shared" si="682"/>
        <v>0</v>
      </c>
      <c r="G769" s="1378">
        <f>G770</f>
        <v>0</v>
      </c>
      <c r="H769" s="1378">
        <f t="shared" si="682"/>
        <v>0</v>
      </c>
      <c r="I769" s="1378">
        <f t="shared" si="682"/>
        <v>0</v>
      </c>
      <c r="J769" s="1378">
        <f t="shared" si="682"/>
        <v>0</v>
      </c>
      <c r="K769" s="1379">
        <f t="shared" si="640"/>
        <v>0</v>
      </c>
    </row>
    <row r="770" spans="2:11" ht="21.75" customHeight="1" x14ac:dyDescent="0.2">
      <c r="B770" s="1416">
        <v>7221</v>
      </c>
      <c r="C770" s="1412" t="s">
        <v>1961</v>
      </c>
      <c r="D770" s="1383"/>
      <c r="E770" s="1383"/>
      <c r="F770" s="1385">
        <f t="shared" ref="F770" si="683">+D770+E770</f>
        <v>0</v>
      </c>
      <c r="G770" s="1383"/>
      <c r="H770" s="1383"/>
      <c r="I770" s="1385">
        <f>+G770+H770+J770</f>
        <v>0</v>
      </c>
      <c r="J770" s="1383"/>
      <c r="K770" s="1386">
        <f t="shared" si="640"/>
        <v>0</v>
      </c>
    </row>
    <row r="771" spans="2:11" ht="22.5" customHeight="1" x14ac:dyDescent="0.2">
      <c r="B771" s="1415">
        <v>7230</v>
      </c>
      <c r="C771" s="1406" t="s">
        <v>1962</v>
      </c>
      <c r="D771" s="1378">
        <f t="shared" ref="D771:J771" si="684">D772</f>
        <v>0</v>
      </c>
      <c r="E771" s="1378">
        <f t="shared" si="684"/>
        <v>0</v>
      </c>
      <c r="F771" s="1378">
        <f t="shared" si="684"/>
        <v>0</v>
      </c>
      <c r="G771" s="1378">
        <f>G772</f>
        <v>0</v>
      </c>
      <c r="H771" s="1378">
        <f t="shared" si="684"/>
        <v>0</v>
      </c>
      <c r="I771" s="1378">
        <f t="shared" si="684"/>
        <v>0</v>
      </c>
      <c r="J771" s="1378">
        <f t="shared" si="684"/>
        <v>0</v>
      </c>
      <c r="K771" s="1379">
        <f t="shared" si="640"/>
        <v>0</v>
      </c>
    </row>
    <row r="772" spans="2:11" ht="21.75" customHeight="1" x14ac:dyDescent="0.2">
      <c r="B772" s="1416">
        <v>7231</v>
      </c>
      <c r="C772" s="1412" t="s">
        <v>1962</v>
      </c>
      <c r="D772" s="1383"/>
      <c r="E772" s="1383"/>
      <c r="F772" s="1385">
        <f t="shared" ref="F772" si="685">+D772+E772</f>
        <v>0</v>
      </c>
      <c r="G772" s="1383"/>
      <c r="H772" s="1383"/>
      <c r="I772" s="1385">
        <f>+G772+H772+J772</f>
        <v>0</v>
      </c>
      <c r="J772" s="1383"/>
      <c r="K772" s="1386">
        <f t="shared" si="640"/>
        <v>0</v>
      </c>
    </row>
    <row r="773" spans="2:11" ht="22.5" customHeight="1" x14ac:dyDescent="0.2">
      <c r="B773" s="1415">
        <v>7240</v>
      </c>
      <c r="C773" s="1406" t="s">
        <v>1963</v>
      </c>
      <c r="D773" s="1378">
        <f t="shared" ref="D773:J773" si="686">D774</f>
        <v>0</v>
      </c>
      <c r="E773" s="1378">
        <f t="shared" si="686"/>
        <v>0</v>
      </c>
      <c r="F773" s="1378">
        <f t="shared" si="686"/>
        <v>0</v>
      </c>
      <c r="G773" s="1378">
        <f>G774</f>
        <v>0</v>
      </c>
      <c r="H773" s="1378">
        <f t="shared" si="686"/>
        <v>0</v>
      </c>
      <c r="I773" s="1378">
        <f t="shared" si="686"/>
        <v>0</v>
      </c>
      <c r="J773" s="1378">
        <f t="shared" si="686"/>
        <v>0</v>
      </c>
      <c r="K773" s="1379">
        <f t="shared" si="640"/>
        <v>0</v>
      </c>
    </row>
    <row r="774" spans="2:11" ht="21.75" customHeight="1" x14ac:dyDescent="0.2">
      <c r="B774" s="1416">
        <v>7241</v>
      </c>
      <c r="C774" s="1412" t="s">
        <v>1963</v>
      </c>
      <c r="D774" s="1383"/>
      <c r="E774" s="1383"/>
      <c r="F774" s="1385">
        <f t="shared" ref="F774" si="687">+D774+E774</f>
        <v>0</v>
      </c>
      <c r="G774" s="1383"/>
      <c r="H774" s="1383"/>
      <c r="I774" s="1385">
        <f>+G774+H774+J774</f>
        <v>0</v>
      </c>
      <c r="J774" s="1383"/>
      <c r="K774" s="1386">
        <f t="shared" si="640"/>
        <v>0</v>
      </c>
    </row>
    <row r="775" spans="2:11" ht="22.5" customHeight="1" x14ac:dyDescent="0.2">
      <c r="B775" s="1415">
        <v>7250</v>
      </c>
      <c r="C775" s="1406" t="s">
        <v>1964</v>
      </c>
      <c r="D775" s="1378">
        <f t="shared" ref="D775:J775" si="688">D776</f>
        <v>0</v>
      </c>
      <c r="E775" s="1378">
        <f t="shared" si="688"/>
        <v>0</v>
      </c>
      <c r="F775" s="1378">
        <f t="shared" si="688"/>
        <v>0</v>
      </c>
      <c r="G775" s="1378">
        <f>G776</f>
        <v>0</v>
      </c>
      <c r="H775" s="1378">
        <f t="shared" si="688"/>
        <v>0</v>
      </c>
      <c r="I775" s="1378">
        <f t="shared" si="688"/>
        <v>0</v>
      </c>
      <c r="J775" s="1378">
        <f t="shared" si="688"/>
        <v>0</v>
      </c>
      <c r="K775" s="1379">
        <f t="shared" si="640"/>
        <v>0</v>
      </c>
    </row>
    <row r="776" spans="2:11" ht="21.75" customHeight="1" x14ac:dyDescent="0.2">
      <c r="B776" s="1416">
        <v>7251</v>
      </c>
      <c r="C776" s="1412" t="s">
        <v>1964</v>
      </c>
      <c r="D776" s="1383"/>
      <c r="E776" s="1383"/>
      <c r="F776" s="1385">
        <f t="shared" ref="F776" si="689">+D776+E776</f>
        <v>0</v>
      </c>
      <c r="G776" s="1383"/>
      <c r="H776" s="1383"/>
      <c r="I776" s="1385">
        <f>+G776+H776+J776</f>
        <v>0</v>
      </c>
      <c r="J776" s="1383"/>
      <c r="K776" s="1386">
        <f t="shared" si="640"/>
        <v>0</v>
      </c>
    </row>
    <row r="777" spans="2:11" ht="22.5" customHeight="1" x14ac:dyDescent="0.2">
      <c r="B777" s="1415">
        <v>7260</v>
      </c>
      <c r="C777" s="1406" t="s">
        <v>1965</v>
      </c>
      <c r="D777" s="1378">
        <f t="shared" ref="D777:J777" si="690">D778</f>
        <v>0</v>
      </c>
      <c r="E777" s="1378">
        <f t="shared" si="690"/>
        <v>0</v>
      </c>
      <c r="F777" s="1378">
        <f t="shared" si="690"/>
        <v>0</v>
      </c>
      <c r="G777" s="1378">
        <f>G778</f>
        <v>0</v>
      </c>
      <c r="H777" s="1378">
        <f t="shared" si="690"/>
        <v>0</v>
      </c>
      <c r="I777" s="1378">
        <f t="shared" si="690"/>
        <v>0</v>
      </c>
      <c r="J777" s="1378">
        <f t="shared" si="690"/>
        <v>0</v>
      </c>
      <c r="K777" s="1379">
        <f t="shared" si="640"/>
        <v>0</v>
      </c>
    </row>
    <row r="778" spans="2:11" ht="21.75" customHeight="1" x14ac:dyDescent="0.2">
      <c r="B778" s="1416">
        <v>7261</v>
      </c>
      <c r="C778" s="1412" t="s">
        <v>1966</v>
      </c>
      <c r="D778" s="1383"/>
      <c r="E778" s="1383"/>
      <c r="F778" s="1385">
        <f t="shared" ref="F778" si="691">+D778+E778</f>
        <v>0</v>
      </c>
      <c r="G778" s="1383"/>
      <c r="H778" s="1383"/>
      <c r="I778" s="1385">
        <f>+G778+H778+J778</f>
        <v>0</v>
      </c>
      <c r="J778" s="1383"/>
      <c r="K778" s="1386">
        <f t="shared" si="640"/>
        <v>0</v>
      </c>
    </row>
    <row r="779" spans="2:11" ht="22.5" customHeight="1" x14ac:dyDescent="0.2">
      <c r="B779" s="1415">
        <v>7270</v>
      </c>
      <c r="C779" s="1406" t="s">
        <v>1967</v>
      </c>
      <c r="D779" s="1378">
        <f t="shared" ref="D779:J779" si="692">D780</f>
        <v>0</v>
      </c>
      <c r="E779" s="1378">
        <f t="shared" si="692"/>
        <v>0</v>
      </c>
      <c r="F779" s="1378">
        <f t="shared" si="692"/>
        <v>0</v>
      </c>
      <c r="G779" s="1378">
        <f>G780</f>
        <v>0</v>
      </c>
      <c r="H779" s="1378">
        <f t="shared" si="692"/>
        <v>0</v>
      </c>
      <c r="I779" s="1378">
        <f t="shared" si="692"/>
        <v>0</v>
      </c>
      <c r="J779" s="1378">
        <f t="shared" si="692"/>
        <v>0</v>
      </c>
      <c r="K779" s="1379">
        <f t="shared" si="640"/>
        <v>0</v>
      </c>
    </row>
    <row r="780" spans="2:11" ht="23.25" customHeight="1" x14ac:dyDescent="0.2">
      <c r="B780" s="1416">
        <v>7271</v>
      </c>
      <c r="C780" s="1412" t="s">
        <v>1968</v>
      </c>
      <c r="D780" s="1383"/>
      <c r="E780" s="1383"/>
      <c r="F780" s="1385">
        <f t="shared" ref="F780" si="693">+D780+E780</f>
        <v>0</v>
      </c>
      <c r="G780" s="1383"/>
      <c r="H780" s="1383"/>
      <c r="I780" s="1385">
        <f>+G780+H780+J780</f>
        <v>0</v>
      </c>
      <c r="J780" s="1383"/>
      <c r="K780" s="1386">
        <f t="shared" si="640"/>
        <v>0</v>
      </c>
    </row>
    <row r="781" spans="2:11" ht="22.5" customHeight="1" x14ac:dyDescent="0.2">
      <c r="B781" s="1415">
        <v>7280</v>
      </c>
      <c r="C781" s="1406" t="s">
        <v>1969</v>
      </c>
      <c r="D781" s="1378">
        <f t="shared" ref="D781:J781" si="694">D782</f>
        <v>0</v>
      </c>
      <c r="E781" s="1378">
        <f t="shared" si="694"/>
        <v>0</v>
      </c>
      <c r="F781" s="1378">
        <f t="shared" si="694"/>
        <v>0</v>
      </c>
      <c r="G781" s="1378">
        <f>G782</f>
        <v>0</v>
      </c>
      <c r="H781" s="1378">
        <f t="shared" si="694"/>
        <v>0</v>
      </c>
      <c r="I781" s="1378">
        <f t="shared" si="694"/>
        <v>0</v>
      </c>
      <c r="J781" s="1378">
        <f t="shared" si="694"/>
        <v>0</v>
      </c>
      <c r="K781" s="1379">
        <f t="shared" si="640"/>
        <v>0</v>
      </c>
    </row>
    <row r="782" spans="2:11" ht="21.75" customHeight="1" x14ac:dyDescent="0.2">
      <c r="B782" s="1416">
        <v>7281</v>
      </c>
      <c r="C782" s="1412" t="s">
        <v>1970</v>
      </c>
      <c r="D782" s="1383"/>
      <c r="E782" s="1383"/>
      <c r="F782" s="1385">
        <f t="shared" ref="F782:F784" si="695">+D782+E782</f>
        <v>0</v>
      </c>
      <c r="G782" s="1383"/>
      <c r="H782" s="1383"/>
      <c r="I782" s="1385">
        <f>+G782+H782+J782</f>
        <v>0</v>
      </c>
      <c r="J782" s="1383"/>
      <c r="K782" s="1386">
        <f t="shared" si="640"/>
        <v>0</v>
      </c>
    </row>
    <row r="783" spans="2:11" ht="22.5" customHeight="1" x14ac:dyDescent="0.2">
      <c r="B783" s="1415">
        <v>7290</v>
      </c>
      <c r="C783" s="1406" t="s">
        <v>1971</v>
      </c>
      <c r="D783" s="1378">
        <f t="shared" ref="D783:J783" si="696">D784</f>
        <v>0</v>
      </c>
      <c r="E783" s="1378">
        <f t="shared" si="696"/>
        <v>0</v>
      </c>
      <c r="F783" s="1378">
        <f t="shared" si="696"/>
        <v>0</v>
      </c>
      <c r="G783" s="1378">
        <f>G784</f>
        <v>0</v>
      </c>
      <c r="H783" s="1378">
        <f t="shared" si="696"/>
        <v>0</v>
      </c>
      <c r="I783" s="1378">
        <f t="shared" si="696"/>
        <v>0</v>
      </c>
      <c r="J783" s="1378">
        <f t="shared" si="696"/>
        <v>0</v>
      </c>
      <c r="K783" s="1379">
        <f t="shared" ref="K783:K846" si="697">F783-I783</f>
        <v>0</v>
      </c>
    </row>
    <row r="784" spans="2:11" ht="21.75" customHeight="1" x14ac:dyDescent="0.2">
      <c r="B784" s="1416">
        <v>7291</v>
      </c>
      <c r="C784" s="1412" t="s">
        <v>1972</v>
      </c>
      <c r="D784" s="1383"/>
      <c r="E784" s="1383"/>
      <c r="F784" s="1385">
        <f t="shared" si="695"/>
        <v>0</v>
      </c>
      <c r="G784" s="1383"/>
      <c r="H784" s="1383"/>
      <c r="I784" s="1385">
        <f>+G784+H784+J784</f>
        <v>0</v>
      </c>
      <c r="J784" s="1383"/>
      <c r="K784" s="1386">
        <f t="shared" si="697"/>
        <v>0</v>
      </c>
    </row>
    <row r="785" spans="2:11" s="1371" customFormat="1" x14ac:dyDescent="0.2">
      <c r="B785" s="1417">
        <v>7300</v>
      </c>
      <c r="C785" s="1397" t="s">
        <v>1973</v>
      </c>
      <c r="D785" s="1374">
        <f t="shared" ref="D785:J785" si="698">D786+D788+D790+D792+D794+D796</f>
        <v>0</v>
      </c>
      <c r="E785" s="1374">
        <f t="shared" si="698"/>
        <v>0</v>
      </c>
      <c r="F785" s="1374">
        <f t="shared" si="698"/>
        <v>0</v>
      </c>
      <c r="G785" s="1374">
        <f>G786+G788+G790+G792+G794+G796</f>
        <v>0</v>
      </c>
      <c r="H785" s="1374">
        <f t="shared" si="698"/>
        <v>0</v>
      </c>
      <c r="I785" s="1374">
        <f t="shared" si="698"/>
        <v>0</v>
      </c>
      <c r="J785" s="1374">
        <f t="shared" si="698"/>
        <v>0</v>
      </c>
      <c r="K785" s="1375">
        <f t="shared" si="697"/>
        <v>0</v>
      </c>
    </row>
    <row r="786" spans="2:11" x14ac:dyDescent="0.2">
      <c r="B786" s="1415">
        <v>7310</v>
      </c>
      <c r="C786" s="1406" t="s">
        <v>1974</v>
      </c>
      <c r="D786" s="1378">
        <f t="shared" ref="D786:J786" si="699">D787</f>
        <v>0</v>
      </c>
      <c r="E786" s="1378">
        <f t="shared" si="699"/>
        <v>0</v>
      </c>
      <c r="F786" s="1378">
        <f t="shared" si="699"/>
        <v>0</v>
      </c>
      <c r="G786" s="1378">
        <f>G787</f>
        <v>0</v>
      </c>
      <c r="H786" s="1378">
        <f t="shared" si="699"/>
        <v>0</v>
      </c>
      <c r="I786" s="1378">
        <f t="shared" si="699"/>
        <v>0</v>
      </c>
      <c r="J786" s="1378">
        <f t="shared" si="699"/>
        <v>0</v>
      </c>
      <c r="K786" s="1379">
        <f t="shared" si="697"/>
        <v>0</v>
      </c>
    </row>
    <row r="787" spans="2:11" x14ac:dyDescent="0.2">
      <c r="B787" s="1416">
        <v>7311</v>
      </c>
      <c r="C787" s="1412" t="s">
        <v>1975</v>
      </c>
      <c r="D787" s="1383"/>
      <c r="E787" s="1383"/>
      <c r="F787" s="1385">
        <f t="shared" ref="F787" si="700">+D787+E787</f>
        <v>0</v>
      </c>
      <c r="G787" s="1383"/>
      <c r="H787" s="1383"/>
      <c r="I787" s="1385">
        <f>+G787+H787+J787</f>
        <v>0</v>
      </c>
      <c r="J787" s="1383"/>
      <c r="K787" s="1386">
        <f t="shared" si="697"/>
        <v>0</v>
      </c>
    </row>
    <row r="788" spans="2:11" ht="13.5" customHeight="1" x14ac:dyDescent="0.2">
      <c r="B788" s="1415">
        <v>7320</v>
      </c>
      <c r="C788" s="1406" t="s">
        <v>1976</v>
      </c>
      <c r="D788" s="1378">
        <f t="shared" ref="D788:J788" si="701">D789</f>
        <v>0</v>
      </c>
      <c r="E788" s="1378">
        <f t="shared" si="701"/>
        <v>0</v>
      </c>
      <c r="F788" s="1378">
        <f t="shared" si="701"/>
        <v>0</v>
      </c>
      <c r="G788" s="1378">
        <f>G789</f>
        <v>0</v>
      </c>
      <c r="H788" s="1378">
        <f t="shared" si="701"/>
        <v>0</v>
      </c>
      <c r="I788" s="1378">
        <f t="shared" si="701"/>
        <v>0</v>
      </c>
      <c r="J788" s="1378">
        <f t="shared" si="701"/>
        <v>0</v>
      </c>
      <c r="K788" s="1379">
        <f t="shared" si="697"/>
        <v>0</v>
      </c>
    </row>
    <row r="789" spans="2:11" ht="12.75" customHeight="1" x14ac:dyDescent="0.2">
      <c r="B789" s="1416">
        <v>7321</v>
      </c>
      <c r="C789" s="1412" t="s">
        <v>1976</v>
      </c>
      <c r="D789" s="1383"/>
      <c r="E789" s="1383"/>
      <c r="F789" s="1385">
        <f t="shared" ref="F789" si="702">+D789+E789</f>
        <v>0</v>
      </c>
      <c r="G789" s="1383"/>
      <c r="H789" s="1383"/>
      <c r="I789" s="1385">
        <f>+G789+H789+J789</f>
        <v>0</v>
      </c>
      <c r="J789" s="1383"/>
      <c r="K789" s="1386">
        <f t="shared" si="697"/>
        <v>0</v>
      </c>
    </row>
    <row r="790" spans="2:11" ht="13.5" customHeight="1" x14ac:dyDescent="0.2">
      <c r="B790" s="1415">
        <v>7330</v>
      </c>
      <c r="C790" s="1406" t="s">
        <v>1977</v>
      </c>
      <c r="D790" s="1378">
        <f t="shared" ref="D790:J790" si="703">D791</f>
        <v>0</v>
      </c>
      <c r="E790" s="1378">
        <f t="shared" si="703"/>
        <v>0</v>
      </c>
      <c r="F790" s="1378">
        <f t="shared" si="703"/>
        <v>0</v>
      </c>
      <c r="G790" s="1378">
        <f>G791</f>
        <v>0</v>
      </c>
      <c r="H790" s="1378">
        <f t="shared" si="703"/>
        <v>0</v>
      </c>
      <c r="I790" s="1378">
        <f t="shared" si="703"/>
        <v>0</v>
      </c>
      <c r="J790" s="1378">
        <f t="shared" si="703"/>
        <v>0</v>
      </c>
      <c r="K790" s="1379">
        <f t="shared" si="697"/>
        <v>0</v>
      </c>
    </row>
    <row r="791" spans="2:11" ht="12.75" customHeight="1" x14ac:dyDescent="0.2">
      <c r="B791" s="1416">
        <v>7331</v>
      </c>
      <c r="C791" s="1412" t="s">
        <v>1977</v>
      </c>
      <c r="D791" s="1383"/>
      <c r="E791" s="1383"/>
      <c r="F791" s="1385">
        <f t="shared" ref="F791" si="704">+D791+E791</f>
        <v>0</v>
      </c>
      <c r="G791" s="1383"/>
      <c r="H791" s="1383"/>
      <c r="I791" s="1385">
        <f>+G791+H791+J791</f>
        <v>0</v>
      </c>
      <c r="J791" s="1383"/>
      <c r="K791" s="1386">
        <f t="shared" si="697"/>
        <v>0</v>
      </c>
    </row>
    <row r="792" spans="2:11" ht="13.5" customHeight="1" x14ac:dyDescent="0.2">
      <c r="B792" s="1415">
        <v>7340</v>
      </c>
      <c r="C792" s="1406" t="s">
        <v>1978</v>
      </c>
      <c r="D792" s="1378">
        <f t="shared" ref="D792:J792" si="705">D793</f>
        <v>0</v>
      </c>
      <c r="E792" s="1378">
        <f t="shared" si="705"/>
        <v>0</v>
      </c>
      <c r="F792" s="1378">
        <f t="shared" si="705"/>
        <v>0</v>
      </c>
      <c r="G792" s="1378">
        <f>G793</f>
        <v>0</v>
      </c>
      <c r="H792" s="1378">
        <f t="shared" si="705"/>
        <v>0</v>
      </c>
      <c r="I792" s="1378">
        <f t="shared" si="705"/>
        <v>0</v>
      </c>
      <c r="J792" s="1378">
        <f t="shared" si="705"/>
        <v>0</v>
      </c>
      <c r="K792" s="1379">
        <f t="shared" si="697"/>
        <v>0</v>
      </c>
    </row>
    <row r="793" spans="2:11" ht="12.75" customHeight="1" x14ac:dyDescent="0.2">
      <c r="B793" s="1416">
        <v>7341</v>
      </c>
      <c r="C793" s="1412" t="s">
        <v>1978</v>
      </c>
      <c r="D793" s="1383"/>
      <c r="E793" s="1383"/>
      <c r="F793" s="1385">
        <f t="shared" ref="F793" si="706">+D793+E793</f>
        <v>0</v>
      </c>
      <c r="G793" s="1383"/>
      <c r="H793" s="1383"/>
      <c r="I793" s="1385">
        <f>+G793+H793+J793</f>
        <v>0</v>
      </c>
      <c r="J793" s="1383"/>
      <c r="K793" s="1386">
        <f t="shared" si="697"/>
        <v>0</v>
      </c>
    </row>
    <row r="794" spans="2:11" ht="12.75" customHeight="1" x14ac:dyDescent="0.2">
      <c r="B794" s="1415">
        <v>7350</v>
      </c>
      <c r="C794" s="1406" t="s">
        <v>1979</v>
      </c>
      <c r="D794" s="1378">
        <f>D795</f>
        <v>0</v>
      </c>
      <c r="E794" s="1378">
        <f t="shared" ref="E794:J794" si="707">E795</f>
        <v>0</v>
      </c>
      <c r="F794" s="1378">
        <f t="shared" si="707"/>
        <v>0</v>
      </c>
      <c r="G794" s="1378">
        <f>G795</f>
        <v>0</v>
      </c>
      <c r="H794" s="1378">
        <f t="shared" si="707"/>
        <v>0</v>
      </c>
      <c r="I794" s="1378">
        <f t="shared" si="707"/>
        <v>0</v>
      </c>
      <c r="J794" s="1378">
        <f t="shared" si="707"/>
        <v>0</v>
      </c>
      <c r="K794" s="1379">
        <f t="shared" si="697"/>
        <v>0</v>
      </c>
    </row>
    <row r="795" spans="2:11" ht="12.75" customHeight="1" x14ac:dyDescent="0.2">
      <c r="B795" s="1416">
        <v>7351</v>
      </c>
      <c r="C795" s="1412" t="s">
        <v>1980</v>
      </c>
      <c r="D795" s="1383"/>
      <c r="E795" s="1383"/>
      <c r="F795" s="1385">
        <f t="shared" ref="F795" si="708">+D795+E795</f>
        <v>0</v>
      </c>
      <c r="G795" s="1383"/>
      <c r="H795" s="1383"/>
      <c r="I795" s="1385">
        <f>+G795+H795+J795</f>
        <v>0</v>
      </c>
      <c r="J795" s="1383"/>
      <c r="K795" s="1386">
        <f t="shared" si="697"/>
        <v>0</v>
      </c>
    </row>
    <row r="796" spans="2:11" x14ac:dyDescent="0.2">
      <c r="B796" s="1415">
        <v>7390</v>
      </c>
      <c r="C796" s="1406" t="s">
        <v>1981</v>
      </c>
      <c r="D796" s="1378">
        <f t="shared" ref="D796:J796" si="709">D797+D798+D799</f>
        <v>0</v>
      </c>
      <c r="E796" s="1378">
        <f t="shared" si="709"/>
        <v>0</v>
      </c>
      <c r="F796" s="1378">
        <f t="shared" si="709"/>
        <v>0</v>
      </c>
      <c r="G796" s="1378">
        <f>G797+G798+G799</f>
        <v>0</v>
      </c>
      <c r="H796" s="1378">
        <f t="shared" si="709"/>
        <v>0</v>
      </c>
      <c r="I796" s="1378">
        <f t="shared" si="709"/>
        <v>0</v>
      </c>
      <c r="J796" s="1378">
        <f t="shared" si="709"/>
        <v>0</v>
      </c>
      <c r="K796" s="1379">
        <f t="shared" si="697"/>
        <v>0</v>
      </c>
    </row>
    <row r="797" spans="2:11" ht="12.75" customHeight="1" x14ac:dyDescent="0.2">
      <c r="B797" s="1416">
        <v>7391</v>
      </c>
      <c r="C797" s="1412" t="s">
        <v>1982</v>
      </c>
      <c r="D797" s="1383"/>
      <c r="E797" s="1383"/>
      <c r="F797" s="1385">
        <f t="shared" ref="F797:F799" si="710">+D797+E797</f>
        <v>0</v>
      </c>
      <c r="G797" s="1383"/>
      <c r="H797" s="1383"/>
      <c r="I797" s="1385">
        <f t="shared" ref="I797:I799" si="711">+G797+H797+J797</f>
        <v>0</v>
      </c>
      <c r="J797" s="1383"/>
      <c r="K797" s="1386">
        <f t="shared" si="697"/>
        <v>0</v>
      </c>
    </row>
    <row r="798" spans="2:11" x14ac:dyDescent="0.2">
      <c r="B798" s="1416">
        <v>7392</v>
      </c>
      <c r="C798" s="1412" t="s">
        <v>1983</v>
      </c>
      <c r="D798" s="1383"/>
      <c r="E798" s="1383"/>
      <c r="F798" s="1385">
        <f t="shared" si="710"/>
        <v>0</v>
      </c>
      <c r="G798" s="1383"/>
      <c r="H798" s="1383"/>
      <c r="I798" s="1385">
        <f t="shared" si="711"/>
        <v>0</v>
      </c>
      <c r="J798" s="1383"/>
      <c r="K798" s="1386">
        <f t="shared" si="697"/>
        <v>0</v>
      </c>
    </row>
    <row r="799" spans="2:11" ht="12.75" customHeight="1" x14ac:dyDescent="0.2">
      <c r="B799" s="1416">
        <v>7393</v>
      </c>
      <c r="C799" s="1412" t="s">
        <v>1984</v>
      </c>
      <c r="D799" s="1383"/>
      <c r="E799" s="1383"/>
      <c r="F799" s="1385">
        <f t="shared" si="710"/>
        <v>0</v>
      </c>
      <c r="G799" s="1383"/>
      <c r="H799" s="1383"/>
      <c r="I799" s="1385">
        <f t="shared" si="711"/>
        <v>0</v>
      </c>
      <c r="J799" s="1383"/>
      <c r="K799" s="1386">
        <f t="shared" si="697"/>
        <v>0</v>
      </c>
    </row>
    <row r="800" spans="2:11" s="1371" customFormat="1" x14ac:dyDescent="0.2">
      <c r="B800" s="1417">
        <v>7400</v>
      </c>
      <c r="C800" s="1408" t="s">
        <v>1985</v>
      </c>
      <c r="D800" s="1374">
        <f t="shared" ref="D800:J800" si="712">D801+D803+D805+D807+D809+D811+D813+D815+D817</f>
        <v>0</v>
      </c>
      <c r="E800" s="1374">
        <f t="shared" si="712"/>
        <v>0</v>
      </c>
      <c r="F800" s="1374">
        <f t="shared" si="712"/>
        <v>0</v>
      </c>
      <c r="G800" s="1374">
        <f>G801+G803+G805+G807+G809+G811+G813+G815+G817</f>
        <v>0</v>
      </c>
      <c r="H800" s="1374">
        <f t="shared" si="712"/>
        <v>0</v>
      </c>
      <c r="I800" s="1374">
        <f t="shared" si="712"/>
        <v>0</v>
      </c>
      <c r="J800" s="1374">
        <f t="shared" si="712"/>
        <v>0</v>
      </c>
      <c r="K800" s="1375">
        <f t="shared" si="697"/>
        <v>0</v>
      </c>
    </row>
    <row r="801" spans="2:11" ht="22.5" customHeight="1" x14ac:dyDescent="0.2">
      <c r="B801" s="1415">
        <v>7410</v>
      </c>
      <c r="C801" s="1406" t="s">
        <v>1986</v>
      </c>
      <c r="D801" s="1378">
        <f t="shared" ref="D801:J801" si="713">D802</f>
        <v>0</v>
      </c>
      <c r="E801" s="1378">
        <f t="shared" si="713"/>
        <v>0</v>
      </c>
      <c r="F801" s="1378">
        <f t="shared" si="713"/>
        <v>0</v>
      </c>
      <c r="G801" s="1378">
        <f>G802</f>
        <v>0</v>
      </c>
      <c r="H801" s="1378">
        <f t="shared" si="713"/>
        <v>0</v>
      </c>
      <c r="I801" s="1378">
        <f t="shared" si="713"/>
        <v>0</v>
      </c>
      <c r="J801" s="1378">
        <f t="shared" si="713"/>
        <v>0</v>
      </c>
      <c r="K801" s="1379">
        <f t="shared" si="697"/>
        <v>0</v>
      </c>
    </row>
    <row r="802" spans="2:11" ht="21.75" customHeight="1" x14ac:dyDescent="0.2">
      <c r="B802" s="1416">
        <v>7411</v>
      </c>
      <c r="C802" s="1412" t="s">
        <v>1986</v>
      </c>
      <c r="D802" s="1383"/>
      <c r="E802" s="1383"/>
      <c r="F802" s="1385">
        <f t="shared" ref="F802" si="714">+D802+E802</f>
        <v>0</v>
      </c>
      <c r="G802" s="1383"/>
      <c r="H802" s="1383"/>
      <c r="I802" s="1385">
        <f>+G802+H802+J802</f>
        <v>0</v>
      </c>
      <c r="J802" s="1383"/>
      <c r="K802" s="1386">
        <f t="shared" si="697"/>
        <v>0</v>
      </c>
    </row>
    <row r="803" spans="2:11" ht="22.5" customHeight="1" x14ac:dyDescent="0.2">
      <c r="B803" s="1415">
        <v>7420</v>
      </c>
      <c r="C803" s="1406" t="s">
        <v>1987</v>
      </c>
      <c r="D803" s="1378">
        <f t="shared" ref="D803:J803" si="715">D804</f>
        <v>0</v>
      </c>
      <c r="E803" s="1378">
        <f t="shared" si="715"/>
        <v>0</v>
      </c>
      <c r="F803" s="1378">
        <f t="shared" si="715"/>
        <v>0</v>
      </c>
      <c r="G803" s="1378">
        <f>G804</f>
        <v>0</v>
      </c>
      <c r="H803" s="1378">
        <f t="shared" si="715"/>
        <v>0</v>
      </c>
      <c r="I803" s="1378">
        <f t="shared" si="715"/>
        <v>0</v>
      </c>
      <c r="J803" s="1378">
        <f t="shared" si="715"/>
        <v>0</v>
      </c>
      <c r="K803" s="1379">
        <f t="shared" si="697"/>
        <v>0</v>
      </c>
    </row>
    <row r="804" spans="2:11" ht="21.75" customHeight="1" x14ac:dyDescent="0.2">
      <c r="B804" s="1416">
        <v>7421</v>
      </c>
      <c r="C804" s="1412" t="s">
        <v>1987</v>
      </c>
      <c r="D804" s="1383"/>
      <c r="E804" s="1383"/>
      <c r="F804" s="1385">
        <f t="shared" ref="F804" si="716">+D804+E804</f>
        <v>0</v>
      </c>
      <c r="G804" s="1383"/>
      <c r="H804" s="1383"/>
      <c r="I804" s="1385">
        <f>+G804+H804+J804</f>
        <v>0</v>
      </c>
      <c r="J804" s="1383"/>
      <c r="K804" s="1386">
        <f t="shared" si="697"/>
        <v>0</v>
      </c>
    </row>
    <row r="805" spans="2:11" ht="22.5" customHeight="1" x14ac:dyDescent="0.2">
      <c r="B805" s="1415">
        <v>7430</v>
      </c>
      <c r="C805" s="1406" t="s">
        <v>1988</v>
      </c>
      <c r="D805" s="1378">
        <f t="shared" ref="D805:J805" si="717">D806</f>
        <v>0</v>
      </c>
      <c r="E805" s="1378">
        <f t="shared" si="717"/>
        <v>0</v>
      </c>
      <c r="F805" s="1378">
        <f t="shared" si="717"/>
        <v>0</v>
      </c>
      <c r="G805" s="1378">
        <f>G806</f>
        <v>0</v>
      </c>
      <c r="H805" s="1378">
        <f t="shared" si="717"/>
        <v>0</v>
      </c>
      <c r="I805" s="1378">
        <f t="shared" si="717"/>
        <v>0</v>
      </c>
      <c r="J805" s="1378">
        <f t="shared" si="717"/>
        <v>0</v>
      </c>
      <c r="K805" s="1379">
        <f t="shared" si="697"/>
        <v>0</v>
      </c>
    </row>
    <row r="806" spans="2:11" ht="21.75" customHeight="1" x14ac:dyDescent="0.2">
      <c r="B806" s="1416">
        <v>7431</v>
      </c>
      <c r="C806" s="1412" t="s">
        <v>1988</v>
      </c>
      <c r="D806" s="1383"/>
      <c r="E806" s="1383"/>
      <c r="F806" s="1385">
        <f t="shared" ref="F806" si="718">+D806+E806</f>
        <v>0</v>
      </c>
      <c r="G806" s="1383"/>
      <c r="H806" s="1383"/>
      <c r="I806" s="1385">
        <f>+G806+H806+J806</f>
        <v>0</v>
      </c>
      <c r="J806" s="1383"/>
      <c r="K806" s="1386">
        <f t="shared" si="697"/>
        <v>0</v>
      </c>
    </row>
    <row r="807" spans="2:11" ht="24" customHeight="1" x14ac:dyDescent="0.2">
      <c r="B807" s="1415">
        <v>7440</v>
      </c>
      <c r="C807" s="1406" t="s">
        <v>1989</v>
      </c>
      <c r="D807" s="1378">
        <f t="shared" ref="D807:J807" si="719">D808</f>
        <v>0</v>
      </c>
      <c r="E807" s="1378">
        <f t="shared" si="719"/>
        <v>0</v>
      </c>
      <c r="F807" s="1378">
        <f t="shared" si="719"/>
        <v>0</v>
      </c>
      <c r="G807" s="1378">
        <f>G808</f>
        <v>0</v>
      </c>
      <c r="H807" s="1378">
        <f t="shared" si="719"/>
        <v>0</v>
      </c>
      <c r="I807" s="1378">
        <f t="shared" si="719"/>
        <v>0</v>
      </c>
      <c r="J807" s="1378">
        <f t="shared" si="719"/>
        <v>0</v>
      </c>
      <c r="K807" s="1379">
        <f t="shared" si="697"/>
        <v>0</v>
      </c>
    </row>
    <row r="808" spans="2:11" ht="21.75" customHeight="1" x14ac:dyDescent="0.2">
      <c r="B808" s="1416">
        <v>7441</v>
      </c>
      <c r="C808" s="1412" t="s">
        <v>1989</v>
      </c>
      <c r="D808" s="1383"/>
      <c r="E808" s="1383"/>
      <c r="F808" s="1385">
        <f t="shared" ref="F808" si="720">+D808+E808</f>
        <v>0</v>
      </c>
      <c r="G808" s="1383"/>
      <c r="H808" s="1383"/>
      <c r="I808" s="1385">
        <f>+G808+H808+J808</f>
        <v>0</v>
      </c>
      <c r="J808" s="1383"/>
      <c r="K808" s="1386">
        <f t="shared" si="697"/>
        <v>0</v>
      </c>
    </row>
    <row r="809" spans="2:11" ht="14.25" customHeight="1" x14ac:dyDescent="0.2">
      <c r="B809" s="1415">
        <v>7450</v>
      </c>
      <c r="C809" s="1406" t="s">
        <v>1990</v>
      </c>
      <c r="D809" s="1378">
        <f t="shared" ref="D809:J809" si="721">D810</f>
        <v>0</v>
      </c>
      <c r="E809" s="1378">
        <f t="shared" si="721"/>
        <v>0</v>
      </c>
      <c r="F809" s="1378">
        <f t="shared" si="721"/>
        <v>0</v>
      </c>
      <c r="G809" s="1378">
        <f>G810</f>
        <v>0</v>
      </c>
      <c r="H809" s="1378">
        <f t="shared" si="721"/>
        <v>0</v>
      </c>
      <c r="I809" s="1378">
        <f t="shared" si="721"/>
        <v>0</v>
      </c>
      <c r="J809" s="1378">
        <f t="shared" si="721"/>
        <v>0</v>
      </c>
      <c r="K809" s="1379">
        <f t="shared" si="697"/>
        <v>0</v>
      </c>
    </row>
    <row r="810" spans="2:11" ht="12.75" customHeight="1" x14ac:dyDescent="0.2">
      <c r="B810" s="1416">
        <v>7451</v>
      </c>
      <c r="C810" s="1412" t="s">
        <v>1990</v>
      </c>
      <c r="D810" s="1383"/>
      <c r="E810" s="1383"/>
      <c r="F810" s="1385">
        <f t="shared" ref="F810" si="722">+D810+E810</f>
        <v>0</v>
      </c>
      <c r="G810" s="1383"/>
      <c r="H810" s="1383"/>
      <c r="I810" s="1385">
        <f>+G810+H810+J810</f>
        <v>0</v>
      </c>
      <c r="J810" s="1383"/>
      <c r="K810" s="1386">
        <f t="shared" si="697"/>
        <v>0</v>
      </c>
    </row>
    <row r="811" spans="2:11" ht="15" customHeight="1" x14ac:dyDescent="0.2">
      <c r="B811" s="1415">
        <v>7460</v>
      </c>
      <c r="C811" s="1406" t="s">
        <v>1991</v>
      </c>
      <c r="D811" s="1378">
        <f t="shared" ref="D811:J811" si="723">D812</f>
        <v>0</v>
      </c>
      <c r="E811" s="1378">
        <f t="shared" si="723"/>
        <v>0</v>
      </c>
      <c r="F811" s="1378">
        <f t="shared" si="723"/>
        <v>0</v>
      </c>
      <c r="G811" s="1378">
        <f>G812</f>
        <v>0</v>
      </c>
      <c r="H811" s="1378">
        <f t="shared" si="723"/>
        <v>0</v>
      </c>
      <c r="I811" s="1378">
        <f t="shared" si="723"/>
        <v>0</v>
      </c>
      <c r="J811" s="1378">
        <f t="shared" si="723"/>
        <v>0</v>
      </c>
      <c r="K811" s="1379">
        <f t="shared" si="697"/>
        <v>0</v>
      </c>
    </row>
    <row r="812" spans="2:11" ht="12.75" customHeight="1" x14ac:dyDescent="0.2">
      <c r="B812" s="1416">
        <v>7461</v>
      </c>
      <c r="C812" s="1412" t="s">
        <v>1991</v>
      </c>
      <c r="D812" s="1383"/>
      <c r="E812" s="1383"/>
      <c r="F812" s="1385">
        <f t="shared" ref="F812" si="724">+D812+E812</f>
        <v>0</v>
      </c>
      <c r="G812" s="1383"/>
      <c r="H812" s="1383"/>
      <c r="I812" s="1385">
        <f>+G812+H812+J812</f>
        <v>0</v>
      </c>
      <c r="J812" s="1383"/>
      <c r="K812" s="1386">
        <f t="shared" si="697"/>
        <v>0</v>
      </c>
    </row>
    <row r="813" spans="2:11" ht="13.5" customHeight="1" x14ac:dyDescent="0.2">
      <c r="B813" s="1415">
        <v>7470</v>
      </c>
      <c r="C813" s="1406" t="s">
        <v>1992</v>
      </c>
      <c r="D813" s="1378">
        <f t="shared" ref="D813:J813" si="725">D814</f>
        <v>0</v>
      </c>
      <c r="E813" s="1378">
        <f t="shared" si="725"/>
        <v>0</v>
      </c>
      <c r="F813" s="1378">
        <f t="shared" si="725"/>
        <v>0</v>
      </c>
      <c r="G813" s="1378">
        <f>G814</f>
        <v>0</v>
      </c>
      <c r="H813" s="1378">
        <f t="shared" si="725"/>
        <v>0</v>
      </c>
      <c r="I813" s="1378">
        <f t="shared" si="725"/>
        <v>0</v>
      </c>
      <c r="J813" s="1378">
        <f t="shared" si="725"/>
        <v>0</v>
      </c>
      <c r="K813" s="1379">
        <f t="shared" si="697"/>
        <v>0</v>
      </c>
    </row>
    <row r="814" spans="2:11" ht="12.75" customHeight="1" x14ac:dyDescent="0.2">
      <c r="B814" s="1416">
        <v>7471</v>
      </c>
      <c r="C814" s="1412" t="s">
        <v>1992</v>
      </c>
      <c r="D814" s="1383"/>
      <c r="E814" s="1383"/>
      <c r="F814" s="1385">
        <f t="shared" ref="F814" si="726">+D814+E814</f>
        <v>0</v>
      </c>
      <c r="G814" s="1383"/>
      <c r="H814" s="1383"/>
      <c r="I814" s="1385">
        <f>+G814+H814+J814</f>
        <v>0</v>
      </c>
      <c r="J814" s="1383"/>
      <c r="K814" s="1386">
        <f t="shared" si="697"/>
        <v>0</v>
      </c>
    </row>
    <row r="815" spans="2:11" ht="13.5" customHeight="1" x14ac:dyDescent="0.2">
      <c r="B815" s="1415">
        <v>7480</v>
      </c>
      <c r="C815" s="1406" t="s">
        <v>1993</v>
      </c>
      <c r="D815" s="1378">
        <f t="shared" ref="D815:J815" si="727">D816</f>
        <v>0</v>
      </c>
      <c r="E815" s="1378">
        <f t="shared" si="727"/>
        <v>0</v>
      </c>
      <c r="F815" s="1378">
        <f t="shared" si="727"/>
        <v>0</v>
      </c>
      <c r="G815" s="1378">
        <f>G816</f>
        <v>0</v>
      </c>
      <c r="H815" s="1378">
        <f t="shared" si="727"/>
        <v>0</v>
      </c>
      <c r="I815" s="1378">
        <f t="shared" si="727"/>
        <v>0</v>
      </c>
      <c r="J815" s="1378">
        <f t="shared" si="727"/>
        <v>0</v>
      </c>
      <c r="K815" s="1379">
        <f t="shared" si="697"/>
        <v>0</v>
      </c>
    </row>
    <row r="816" spans="2:11" ht="12.75" customHeight="1" x14ac:dyDescent="0.2">
      <c r="B816" s="1416">
        <v>7481</v>
      </c>
      <c r="C816" s="1412" t="s">
        <v>1993</v>
      </c>
      <c r="D816" s="1383"/>
      <c r="E816" s="1383"/>
      <c r="F816" s="1385">
        <f t="shared" ref="F816" si="728">+D816+E816</f>
        <v>0</v>
      </c>
      <c r="G816" s="1383"/>
      <c r="H816" s="1383"/>
      <c r="I816" s="1385">
        <f>+G816+H816+J816</f>
        <v>0</v>
      </c>
      <c r="J816" s="1383"/>
      <c r="K816" s="1386">
        <f t="shared" si="697"/>
        <v>0</v>
      </c>
    </row>
    <row r="817" spans="2:11" ht="22.5" customHeight="1" x14ac:dyDescent="0.2">
      <c r="B817" s="1415">
        <v>7490</v>
      </c>
      <c r="C817" s="1406" t="s">
        <v>1994</v>
      </c>
      <c r="D817" s="1378">
        <f t="shared" ref="D817:J817" si="729">D818</f>
        <v>0</v>
      </c>
      <c r="E817" s="1378">
        <f t="shared" si="729"/>
        <v>0</v>
      </c>
      <c r="F817" s="1378">
        <f t="shared" si="729"/>
        <v>0</v>
      </c>
      <c r="G817" s="1378">
        <f>G818</f>
        <v>0</v>
      </c>
      <c r="H817" s="1378">
        <f t="shared" si="729"/>
        <v>0</v>
      </c>
      <c r="I817" s="1378">
        <f t="shared" si="729"/>
        <v>0</v>
      </c>
      <c r="J817" s="1378">
        <f t="shared" si="729"/>
        <v>0</v>
      </c>
      <c r="K817" s="1379">
        <f t="shared" si="697"/>
        <v>0</v>
      </c>
    </row>
    <row r="818" spans="2:11" ht="12.75" customHeight="1" x14ac:dyDescent="0.2">
      <c r="B818" s="1416">
        <v>7491</v>
      </c>
      <c r="C818" s="1412" t="s">
        <v>1994</v>
      </c>
      <c r="D818" s="1383"/>
      <c r="E818" s="1383"/>
      <c r="F818" s="1385">
        <f t="shared" ref="F818" si="730">+D818+E818</f>
        <v>0</v>
      </c>
      <c r="G818" s="1383"/>
      <c r="H818" s="1383"/>
      <c r="I818" s="1385">
        <f>+G818+H818+J818</f>
        <v>0</v>
      </c>
      <c r="J818" s="1383"/>
      <c r="K818" s="1386">
        <f t="shared" si="697"/>
        <v>0</v>
      </c>
    </row>
    <row r="819" spans="2:11" s="1371" customFormat="1" x14ac:dyDescent="0.2">
      <c r="B819" s="1417">
        <v>7500</v>
      </c>
      <c r="C819" s="1397" t="s">
        <v>1995</v>
      </c>
      <c r="D819" s="1374">
        <f t="shared" ref="D819:J819" si="731">D820+D822+D824+D826+D828+D830+D832+D834+D836</f>
        <v>0</v>
      </c>
      <c r="E819" s="1374">
        <f t="shared" si="731"/>
        <v>0</v>
      </c>
      <c r="F819" s="1374">
        <f t="shared" si="731"/>
        <v>0</v>
      </c>
      <c r="G819" s="1374">
        <f>G820+G822+G824+G826+G828+G830+G832+G834+G836</f>
        <v>0</v>
      </c>
      <c r="H819" s="1374">
        <f t="shared" si="731"/>
        <v>0</v>
      </c>
      <c r="I819" s="1374">
        <f t="shared" si="731"/>
        <v>0</v>
      </c>
      <c r="J819" s="1374">
        <f t="shared" si="731"/>
        <v>0</v>
      </c>
      <c r="K819" s="1375">
        <f t="shared" si="697"/>
        <v>0</v>
      </c>
    </row>
    <row r="820" spans="2:11" x14ac:dyDescent="0.2">
      <c r="B820" s="1415">
        <v>7510</v>
      </c>
      <c r="C820" s="1420" t="s">
        <v>1996</v>
      </c>
      <c r="D820" s="1378">
        <f t="shared" ref="D820:J820" si="732">D821</f>
        <v>0</v>
      </c>
      <c r="E820" s="1378">
        <f t="shared" si="732"/>
        <v>0</v>
      </c>
      <c r="F820" s="1378">
        <f t="shared" si="732"/>
        <v>0</v>
      </c>
      <c r="G820" s="1378">
        <f>G821</f>
        <v>0</v>
      </c>
      <c r="H820" s="1378">
        <f t="shared" si="732"/>
        <v>0</v>
      </c>
      <c r="I820" s="1378">
        <f t="shared" si="732"/>
        <v>0</v>
      </c>
      <c r="J820" s="1378">
        <f t="shared" si="732"/>
        <v>0</v>
      </c>
      <c r="K820" s="1379">
        <f t="shared" si="697"/>
        <v>0</v>
      </c>
    </row>
    <row r="821" spans="2:11" x14ac:dyDescent="0.2">
      <c r="B821" s="1416">
        <v>7511</v>
      </c>
      <c r="C821" s="1419" t="s">
        <v>1996</v>
      </c>
      <c r="D821" s="1383"/>
      <c r="E821" s="1383"/>
      <c r="F821" s="1385">
        <f t="shared" ref="F821" si="733">+D821+E821</f>
        <v>0</v>
      </c>
      <c r="G821" s="1383"/>
      <c r="H821" s="1383"/>
      <c r="I821" s="1385">
        <f>+G821+H821+J821</f>
        <v>0</v>
      </c>
      <c r="J821" s="1383"/>
      <c r="K821" s="1386">
        <f t="shared" si="697"/>
        <v>0</v>
      </c>
    </row>
    <row r="822" spans="2:11" x14ac:dyDescent="0.2">
      <c r="B822" s="1415">
        <v>7520</v>
      </c>
      <c r="C822" s="1420" t="s">
        <v>1997</v>
      </c>
      <c r="D822" s="1378">
        <f t="shared" ref="D822:J822" si="734">D823</f>
        <v>0</v>
      </c>
      <c r="E822" s="1378">
        <f t="shared" si="734"/>
        <v>0</v>
      </c>
      <c r="F822" s="1378">
        <f t="shared" si="734"/>
        <v>0</v>
      </c>
      <c r="G822" s="1378">
        <f>G823</f>
        <v>0</v>
      </c>
      <c r="H822" s="1378">
        <f t="shared" si="734"/>
        <v>0</v>
      </c>
      <c r="I822" s="1378">
        <f t="shared" si="734"/>
        <v>0</v>
      </c>
      <c r="J822" s="1378">
        <f t="shared" si="734"/>
        <v>0</v>
      </c>
      <c r="K822" s="1379">
        <f t="shared" si="697"/>
        <v>0</v>
      </c>
    </row>
    <row r="823" spans="2:11" ht="12.75" customHeight="1" x14ac:dyDescent="0.2">
      <c r="B823" s="1416">
        <v>7521</v>
      </c>
      <c r="C823" s="1412" t="s">
        <v>1998</v>
      </c>
      <c r="D823" s="1383"/>
      <c r="E823" s="1383"/>
      <c r="F823" s="1385">
        <f t="shared" ref="F823" si="735">+D823+E823</f>
        <v>0</v>
      </c>
      <c r="G823" s="1383"/>
      <c r="H823" s="1383"/>
      <c r="I823" s="1385">
        <f>+G823+H823+J823</f>
        <v>0</v>
      </c>
      <c r="J823" s="1383"/>
      <c r="K823" s="1386">
        <f t="shared" si="697"/>
        <v>0</v>
      </c>
    </row>
    <row r="824" spans="2:11" ht="13.5" customHeight="1" x14ac:dyDescent="0.2">
      <c r="B824" s="1415">
        <v>7530</v>
      </c>
      <c r="C824" s="1406" t="s">
        <v>1999</v>
      </c>
      <c r="D824" s="1378">
        <f t="shared" ref="D824:J824" si="736">D825</f>
        <v>0</v>
      </c>
      <c r="E824" s="1378">
        <f t="shared" si="736"/>
        <v>0</v>
      </c>
      <c r="F824" s="1378">
        <f t="shared" si="736"/>
        <v>0</v>
      </c>
      <c r="G824" s="1378">
        <f>G825</f>
        <v>0</v>
      </c>
      <c r="H824" s="1378">
        <f t="shared" si="736"/>
        <v>0</v>
      </c>
      <c r="I824" s="1378">
        <f t="shared" si="736"/>
        <v>0</v>
      </c>
      <c r="J824" s="1378">
        <f t="shared" si="736"/>
        <v>0</v>
      </c>
      <c r="K824" s="1379">
        <f t="shared" si="697"/>
        <v>0</v>
      </c>
    </row>
    <row r="825" spans="2:11" ht="12.75" customHeight="1" x14ac:dyDescent="0.2">
      <c r="B825" s="1416">
        <v>7531</v>
      </c>
      <c r="C825" s="1412" t="s">
        <v>1999</v>
      </c>
      <c r="D825" s="1383"/>
      <c r="E825" s="1383"/>
      <c r="F825" s="1385">
        <f t="shared" ref="F825" si="737">+D825+E825</f>
        <v>0</v>
      </c>
      <c r="G825" s="1383"/>
      <c r="H825" s="1383"/>
      <c r="I825" s="1385">
        <f>+G825+H825+J825</f>
        <v>0</v>
      </c>
      <c r="J825" s="1383"/>
      <c r="K825" s="1386">
        <f t="shared" si="697"/>
        <v>0</v>
      </c>
    </row>
    <row r="826" spans="2:11" ht="14.25" customHeight="1" x14ac:dyDescent="0.2">
      <c r="B826" s="1415">
        <v>7540</v>
      </c>
      <c r="C826" s="1406" t="s">
        <v>2000</v>
      </c>
      <c r="D826" s="1378">
        <f t="shared" ref="D826:J826" si="738">D827</f>
        <v>0</v>
      </c>
      <c r="E826" s="1378">
        <f t="shared" si="738"/>
        <v>0</v>
      </c>
      <c r="F826" s="1378">
        <f t="shared" si="738"/>
        <v>0</v>
      </c>
      <c r="G826" s="1378">
        <f>G827</f>
        <v>0</v>
      </c>
      <c r="H826" s="1378">
        <f t="shared" si="738"/>
        <v>0</v>
      </c>
      <c r="I826" s="1378">
        <f t="shared" si="738"/>
        <v>0</v>
      </c>
      <c r="J826" s="1378">
        <f t="shared" si="738"/>
        <v>0</v>
      </c>
      <c r="K826" s="1379">
        <f t="shared" si="697"/>
        <v>0</v>
      </c>
    </row>
    <row r="827" spans="2:11" ht="12.75" customHeight="1" x14ac:dyDescent="0.2">
      <c r="B827" s="1416">
        <v>7541</v>
      </c>
      <c r="C827" s="1412" t="s">
        <v>2000</v>
      </c>
      <c r="D827" s="1383"/>
      <c r="E827" s="1383"/>
      <c r="F827" s="1385">
        <f t="shared" ref="F827" si="739">+D827+E827</f>
        <v>0</v>
      </c>
      <c r="G827" s="1383"/>
      <c r="H827" s="1383"/>
      <c r="I827" s="1385">
        <f>+G827+H827+J827</f>
        <v>0</v>
      </c>
      <c r="J827" s="1383"/>
      <c r="K827" s="1386">
        <f t="shared" si="697"/>
        <v>0</v>
      </c>
    </row>
    <row r="828" spans="2:11" ht="12.75" customHeight="1" x14ac:dyDescent="0.2">
      <c r="B828" s="1415">
        <v>7550</v>
      </c>
      <c r="C828" s="1406" t="s">
        <v>2001</v>
      </c>
      <c r="D828" s="1378">
        <f t="shared" ref="D828:J828" si="740">D829</f>
        <v>0</v>
      </c>
      <c r="E828" s="1378">
        <f t="shared" si="740"/>
        <v>0</v>
      </c>
      <c r="F828" s="1378">
        <f t="shared" si="740"/>
        <v>0</v>
      </c>
      <c r="G828" s="1378">
        <f>G829</f>
        <v>0</v>
      </c>
      <c r="H828" s="1378">
        <f t="shared" si="740"/>
        <v>0</v>
      </c>
      <c r="I828" s="1378">
        <f t="shared" si="740"/>
        <v>0</v>
      </c>
      <c r="J828" s="1378">
        <f t="shared" si="740"/>
        <v>0</v>
      </c>
      <c r="K828" s="1379">
        <f t="shared" si="697"/>
        <v>0</v>
      </c>
    </row>
    <row r="829" spans="2:11" ht="12.75" customHeight="1" x14ac:dyDescent="0.2">
      <c r="B829" s="1416">
        <v>7551</v>
      </c>
      <c r="C829" s="1412" t="s">
        <v>2001</v>
      </c>
      <c r="D829" s="1383"/>
      <c r="E829" s="1383"/>
      <c r="F829" s="1385">
        <f t="shared" ref="F829" si="741">+D829+E829</f>
        <v>0</v>
      </c>
      <c r="G829" s="1383"/>
      <c r="H829" s="1383"/>
      <c r="I829" s="1385">
        <f>+G829+H829+J829</f>
        <v>0</v>
      </c>
      <c r="J829" s="1383"/>
      <c r="K829" s="1386">
        <f t="shared" si="697"/>
        <v>0</v>
      </c>
    </row>
    <row r="830" spans="2:11" ht="12.75" customHeight="1" x14ac:dyDescent="0.2">
      <c r="B830" s="1415">
        <v>7560</v>
      </c>
      <c r="C830" s="1406" t="s">
        <v>2002</v>
      </c>
      <c r="D830" s="1378">
        <f t="shared" ref="D830:J830" si="742">D831</f>
        <v>0</v>
      </c>
      <c r="E830" s="1378">
        <f t="shared" si="742"/>
        <v>0</v>
      </c>
      <c r="F830" s="1378">
        <f t="shared" si="742"/>
        <v>0</v>
      </c>
      <c r="G830" s="1378">
        <f>G831</f>
        <v>0</v>
      </c>
      <c r="H830" s="1378">
        <f t="shared" si="742"/>
        <v>0</v>
      </c>
      <c r="I830" s="1378">
        <f t="shared" si="742"/>
        <v>0</v>
      </c>
      <c r="J830" s="1378">
        <f t="shared" si="742"/>
        <v>0</v>
      </c>
      <c r="K830" s="1379">
        <f t="shared" si="697"/>
        <v>0</v>
      </c>
    </row>
    <row r="831" spans="2:11" ht="12.75" customHeight="1" x14ac:dyDescent="0.2">
      <c r="B831" s="1416">
        <v>7561</v>
      </c>
      <c r="C831" s="1412" t="s">
        <v>2002</v>
      </c>
      <c r="D831" s="1383"/>
      <c r="E831" s="1383"/>
      <c r="F831" s="1385">
        <f t="shared" ref="F831" si="743">+D831+E831</f>
        <v>0</v>
      </c>
      <c r="G831" s="1383"/>
      <c r="H831" s="1383"/>
      <c r="I831" s="1385">
        <f>+G831+H831+J831</f>
        <v>0</v>
      </c>
      <c r="J831" s="1383"/>
      <c r="K831" s="1386">
        <f t="shared" si="697"/>
        <v>0</v>
      </c>
    </row>
    <row r="832" spans="2:11" ht="12.75" customHeight="1" x14ac:dyDescent="0.2">
      <c r="B832" s="1415">
        <v>7570</v>
      </c>
      <c r="C832" s="1406" t="s">
        <v>2003</v>
      </c>
      <c r="D832" s="1378">
        <f t="shared" ref="D832:J832" si="744">D833</f>
        <v>0</v>
      </c>
      <c r="E832" s="1378">
        <f t="shared" si="744"/>
        <v>0</v>
      </c>
      <c r="F832" s="1378">
        <f t="shared" si="744"/>
        <v>0</v>
      </c>
      <c r="G832" s="1378">
        <f>G833</f>
        <v>0</v>
      </c>
      <c r="H832" s="1378">
        <f t="shared" si="744"/>
        <v>0</v>
      </c>
      <c r="I832" s="1378">
        <f t="shared" si="744"/>
        <v>0</v>
      </c>
      <c r="J832" s="1378">
        <f t="shared" si="744"/>
        <v>0</v>
      </c>
      <c r="K832" s="1379">
        <f t="shared" si="697"/>
        <v>0</v>
      </c>
    </row>
    <row r="833" spans="2:11" ht="12.75" customHeight="1" x14ac:dyDescent="0.2">
      <c r="B833" s="1416">
        <v>7571</v>
      </c>
      <c r="C833" s="1412" t="s">
        <v>2003</v>
      </c>
      <c r="D833" s="1383"/>
      <c r="E833" s="1383"/>
      <c r="F833" s="1385">
        <f t="shared" ref="F833" si="745">+D833+E833</f>
        <v>0</v>
      </c>
      <c r="G833" s="1383"/>
      <c r="H833" s="1383"/>
      <c r="I833" s="1385">
        <f>+G833+H833+J833</f>
        <v>0</v>
      </c>
      <c r="J833" s="1383"/>
      <c r="K833" s="1386">
        <f t="shared" si="697"/>
        <v>0</v>
      </c>
    </row>
    <row r="834" spans="2:11" ht="12.75" customHeight="1" x14ac:dyDescent="0.2">
      <c r="B834" s="1415">
        <v>7580</v>
      </c>
      <c r="C834" s="1406" t="s">
        <v>2004</v>
      </c>
      <c r="D834" s="1378">
        <f t="shared" ref="D834:J834" si="746">D835</f>
        <v>0</v>
      </c>
      <c r="E834" s="1378">
        <f t="shared" si="746"/>
        <v>0</v>
      </c>
      <c r="F834" s="1378">
        <f t="shared" si="746"/>
        <v>0</v>
      </c>
      <c r="G834" s="1378">
        <f>G835</f>
        <v>0</v>
      </c>
      <c r="H834" s="1378">
        <f t="shared" si="746"/>
        <v>0</v>
      </c>
      <c r="I834" s="1378">
        <f t="shared" si="746"/>
        <v>0</v>
      </c>
      <c r="J834" s="1378">
        <f t="shared" si="746"/>
        <v>0</v>
      </c>
      <c r="K834" s="1379">
        <f t="shared" si="697"/>
        <v>0</v>
      </c>
    </row>
    <row r="835" spans="2:11" ht="12.75" customHeight="1" x14ac:dyDescent="0.2">
      <c r="B835" s="1416">
        <v>7581</v>
      </c>
      <c r="C835" s="1412" t="s">
        <v>2004</v>
      </c>
      <c r="D835" s="1383"/>
      <c r="E835" s="1383"/>
      <c r="F835" s="1385">
        <f t="shared" ref="F835" si="747">+D835+E835</f>
        <v>0</v>
      </c>
      <c r="G835" s="1383"/>
      <c r="H835" s="1383"/>
      <c r="I835" s="1385">
        <f>+G835+H835+J835</f>
        <v>0</v>
      </c>
      <c r="J835" s="1383"/>
      <c r="K835" s="1386">
        <f t="shared" si="697"/>
        <v>0</v>
      </c>
    </row>
    <row r="836" spans="2:11" ht="12.75" customHeight="1" x14ac:dyDescent="0.2">
      <c r="B836" s="1415">
        <v>7590</v>
      </c>
      <c r="C836" s="1406" t="s">
        <v>2005</v>
      </c>
      <c r="D836" s="1378">
        <f t="shared" ref="D836:J836" si="748">D837</f>
        <v>0</v>
      </c>
      <c r="E836" s="1378">
        <f t="shared" si="748"/>
        <v>0</v>
      </c>
      <c r="F836" s="1378">
        <f t="shared" si="748"/>
        <v>0</v>
      </c>
      <c r="G836" s="1378">
        <f>G837</f>
        <v>0</v>
      </c>
      <c r="H836" s="1378">
        <f t="shared" si="748"/>
        <v>0</v>
      </c>
      <c r="I836" s="1378">
        <f t="shared" si="748"/>
        <v>0</v>
      </c>
      <c r="J836" s="1378">
        <f t="shared" si="748"/>
        <v>0</v>
      </c>
      <c r="K836" s="1379">
        <f t="shared" si="697"/>
        <v>0</v>
      </c>
    </row>
    <row r="837" spans="2:11" ht="12.75" customHeight="1" x14ac:dyDescent="0.2">
      <c r="B837" s="1416">
        <v>7591</v>
      </c>
      <c r="C837" s="1412" t="s">
        <v>2005</v>
      </c>
      <c r="D837" s="1383"/>
      <c r="E837" s="1383"/>
      <c r="F837" s="1385">
        <f t="shared" ref="F837" si="749">+D837+E837</f>
        <v>0</v>
      </c>
      <c r="G837" s="1383"/>
      <c r="H837" s="1383"/>
      <c r="I837" s="1385">
        <f>+G837+H837+J837</f>
        <v>0</v>
      </c>
      <c r="J837" s="1383"/>
      <c r="K837" s="1386">
        <f t="shared" si="697"/>
        <v>0</v>
      </c>
    </row>
    <row r="838" spans="2:11" s="1371" customFormat="1" x14ac:dyDescent="0.2">
      <c r="B838" s="1417">
        <v>7600</v>
      </c>
      <c r="C838" s="1408" t="s">
        <v>2006</v>
      </c>
      <c r="D838" s="1374">
        <f t="shared" ref="D838:J838" si="750">D839+D841</f>
        <v>0</v>
      </c>
      <c r="E838" s="1374">
        <f t="shared" si="750"/>
        <v>0</v>
      </c>
      <c r="F838" s="1374">
        <f t="shared" si="750"/>
        <v>0</v>
      </c>
      <c r="G838" s="1374">
        <f>G839+G841</f>
        <v>0</v>
      </c>
      <c r="H838" s="1374">
        <f t="shared" si="750"/>
        <v>0</v>
      </c>
      <c r="I838" s="1374">
        <f t="shared" si="750"/>
        <v>0</v>
      </c>
      <c r="J838" s="1374">
        <f t="shared" si="750"/>
        <v>0</v>
      </c>
      <c r="K838" s="1375">
        <f t="shared" si="697"/>
        <v>0</v>
      </c>
    </row>
    <row r="839" spans="2:11" ht="12.75" customHeight="1" x14ac:dyDescent="0.2">
      <c r="B839" s="1415">
        <v>7610</v>
      </c>
      <c r="C839" s="1406" t="s">
        <v>2007</v>
      </c>
      <c r="D839" s="1378">
        <f t="shared" ref="D839:J839" si="751">D840</f>
        <v>0</v>
      </c>
      <c r="E839" s="1378">
        <f t="shared" si="751"/>
        <v>0</v>
      </c>
      <c r="F839" s="1378">
        <f t="shared" si="751"/>
        <v>0</v>
      </c>
      <c r="G839" s="1378">
        <f>G840</f>
        <v>0</v>
      </c>
      <c r="H839" s="1378">
        <f t="shared" si="751"/>
        <v>0</v>
      </c>
      <c r="I839" s="1378">
        <f t="shared" si="751"/>
        <v>0</v>
      </c>
      <c r="J839" s="1378">
        <f t="shared" si="751"/>
        <v>0</v>
      </c>
      <c r="K839" s="1379">
        <f t="shared" si="697"/>
        <v>0</v>
      </c>
    </row>
    <row r="840" spans="2:11" ht="12.75" customHeight="1" x14ac:dyDescent="0.2">
      <c r="B840" s="1416">
        <v>7611</v>
      </c>
      <c r="C840" s="1412" t="s">
        <v>2007</v>
      </c>
      <c r="D840" s="1383"/>
      <c r="E840" s="1383"/>
      <c r="F840" s="1385">
        <f t="shared" ref="F840" si="752">+D840+E840</f>
        <v>0</v>
      </c>
      <c r="G840" s="1383"/>
      <c r="H840" s="1383"/>
      <c r="I840" s="1385">
        <f>+G840+H840+J840</f>
        <v>0</v>
      </c>
      <c r="J840" s="1383"/>
      <c r="K840" s="1386">
        <f t="shared" si="697"/>
        <v>0</v>
      </c>
    </row>
    <row r="841" spans="2:11" ht="12.75" customHeight="1" x14ac:dyDescent="0.2">
      <c r="B841" s="1415">
        <v>7620</v>
      </c>
      <c r="C841" s="1406" t="s">
        <v>2008</v>
      </c>
      <c r="D841" s="1378">
        <f t="shared" ref="D841:J841" si="753">D842</f>
        <v>0</v>
      </c>
      <c r="E841" s="1378">
        <f t="shared" si="753"/>
        <v>0</v>
      </c>
      <c r="F841" s="1378">
        <f t="shared" si="753"/>
        <v>0</v>
      </c>
      <c r="G841" s="1378">
        <f>G842</f>
        <v>0</v>
      </c>
      <c r="H841" s="1378">
        <f t="shared" si="753"/>
        <v>0</v>
      </c>
      <c r="I841" s="1378">
        <f t="shared" si="753"/>
        <v>0</v>
      </c>
      <c r="J841" s="1378">
        <f t="shared" si="753"/>
        <v>0</v>
      </c>
      <c r="K841" s="1379">
        <f t="shared" si="697"/>
        <v>0</v>
      </c>
    </row>
    <row r="842" spans="2:11" ht="12.75" customHeight="1" x14ac:dyDescent="0.2">
      <c r="B842" s="1416">
        <v>7621</v>
      </c>
      <c r="C842" s="1412" t="s">
        <v>2008</v>
      </c>
      <c r="D842" s="1383"/>
      <c r="E842" s="1383"/>
      <c r="F842" s="1385">
        <f t="shared" ref="F842" si="754">+D842+E842</f>
        <v>0</v>
      </c>
      <c r="G842" s="1383"/>
      <c r="H842" s="1383"/>
      <c r="I842" s="1385">
        <f>+G842+H842+J842</f>
        <v>0</v>
      </c>
      <c r="J842" s="1383"/>
      <c r="K842" s="1386">
        <f t="shared" si="697"/>
        <v>0</v>
      </c>
    </row>
    <row r="843" spans="2:11" s="1371" customFormat="1" x14ac:dyDescent="0.2">
      <c r="B843" s="1417">
        <v>7900</v>
      </c>
      <c r="C843" s="1397" t="s">
        <v>2009</v>
      </c>
      <c r="D843" s="1374">
        <f t="shared" ref="D843:J843" si="755">D844+D846+D848</f>
        <v>0</v>
      </c>
      <c r="E843" s="1374">
        <f t="shared" si="755"/>
        <v>0</v>
      </c>
      <c r="F843" s="1374">
        <f t="shared" si="755"/>
        <v>0</v>
      </c>
      <c r="G843" s="1374">
        <f>G844+G846+G848</f>
        <v>0</v>
      </c>
      <c r="H843" s="1374">
        <f t="shared" si="755"/>
        <v>0</v>
      </c>
      <c r="I843" s="1374">
        <f t="shared" si="755"/>
        <v>0</v>
      </c>
      <c r="J843" s="1374">
        <f t="shared" si="755"/>
        <v>0</v>
      </c>
      <c r="K843" s="1375">
        <f t="shared" si="697"/>
        <v>0</v>
      </c>
    </row>
    <row r="844" spans="2:11" ht="12.75" customHeight="1" x14ac:dyDescent="0.2">
      <c r="B844" s="1415">
        <v>7910</v>
      </c>
      <c r="C844" s="1406" t="s">
        <v>2010</v>
      </c>
      <c r="D844" s="1378">
        <f t="shared" ref="D844:J844" si="756">D845</f>
        <v>0</v>
      </c>
      <c r="E844" s="1378">
        <f t="shared" si="756"/>
        <v>0</v>
      </c>
      <c r="F844" s="1378">
        <f t="shared" si="756"/>
        <v>0</v>
      </c>
      <c r="G844" s="1378">
        <f>G845</f>
        <v>0</v>
      </c>
      <c r="H844" s="1378">
        <f t="shared" si="756"/>
        <v>0</v>
      </c>
      <c r="I844" s="1378">
        <f t="shared" si="756"/>
        <v>0</v>
      </c>
      <c r="J844" s="1378">
        <f t="shared" si="756"/>
        <v>0</v>
      </c>
      <c r="K844" s="1379">
        <f t="shared" si="697"/>
        <v>0</v>
      </c>
    </row>
    <row r="845" spans="2:11" ht="12.75" customHeight="1" x14ac:dyDescent="0.2">
      <c r="B845" s="1416">
        <v>7911</v>
      </c>
      <c r="C845" s="1412" t="s">
        <v>2010</v>
      </c>
      <c r="D845" s="1383"/>
      <c r="E845" s="1383"/>
      <c r="F845" s="1385">
        <f t="shared" ref="F845" si="757">+D845+E845</f>
        <v>0</v>
      </c>
      <c r="G845" s="1383"/>
      <c r="H845" s="1383"/>
      <c r="I845" s="1385">
        <f>+G845+H845+J845</f>
        <v>0</v>
      </c>
      <c r="J845" s="1383"/>
      <c r="K845" s="1386">
        <f t="shared" si="697"/>
        <v>0</v>
      </c>
    </row>
    <row r="846" spans="2:11" ht="12.75" customHeight="1" x14ac:dyDescent="0.2">
      <c r="B846" s="1415">
        <v>7920</v>
      </c>
      <c r="C846" s="1406" t="s">
        <v>2011</v>
      </c>
      <c r="D846" s="1378">
        <f>+D847</f>
        <v>0</v>
      </c>
      <c r="E846" s="1378">
        <f>+E847</f>
        <v>0</v>
      </c>
      <c r="F846" s="1378">
        <f>F847</f>
        <v>0</v>
      </c>
      <c r="G846" s="1378">
        <f>G847</f>
        <v>0</v>
      </c>
      <c r="H846" s="1378">
        <f>H847</f>
        <v>0</v>
      </c>
      <c r="I846" s="1378">
        <f>I847</f>
        <v>0</v>
      </c>
      <c r="J846" s="1378">
        <f>J847</f>
        <v>0</v>
      </c>
      <c r="K846" s="1379">
        <f t="shared" si="697"/>
        <v>0</v>
      </c>
    </row>
    <row r="847" spans="2:11" ht="12.75" customHeight="1" x14ac:dyDescent="0.2">
      <c r="B847" s="1416">
        <v>7921</v>
      </c>
      <c r="C847" s="1412" t="s">
        <v>2011</v>
      </c>
      <c r="D847" s="1383"/>
      <c r="E847" s="1383"/>
      <c r="F847" s="1385">
        <f t="shared" ref="F847" si="758">+D847+E847</f>
        <v>0</v>
      </c>
      <c r="G847" s="1383"/>
      <c r="H847" s="1383"/>
      <c r="I847" s="1385">
        <f>+G847+H847+J847</f>
        <v>0</v>
      </c>
      <c r="J847" s="1383"/>
      <c r="K847" s="1386">
        <f t="shared" ref="K847:K910" si="759">F847-I847</f>
        <v>0</v>
      </c>
    </row>
    <row r="848" spans="2:11" ht="12.75" customHeight="1" x14ac:dyDescent="0.2">
      <c r="B848" s="1415">
        <v>7990</v>
      </c>
      <c r="C848" s="1406" t="s">
        <v>2012</v>
      </c>
      <c r="D848" s="1378">
        <f t="shared" ref="D848:J848" si="760">D849</f>
        <v>0</v>
      </c>
      <c r="E848" s="1378">
        <f t="shared" si="760"/>
        <v>0</v>
      </c>
      <c r="F848" s="1378">
        <f t="shared" si="760"/>
        <v>0</v>
      </c>
      <c r="G848" s="1378">
        <f>G849</f>
        <v>0</v>
      </c>
      <c r="H848" s="1378">
        <f t="shared" si="760"/>
        <v>0</v>
      </c>
      <c r="I848" s="1378">
        <f t="shared" si="760"/>
        <v>0</v>
      </c>
      <c r="J848" s="1378">
        <f t="shared" si="760"/>
        <v>0</v>
      </c>
      <c r="K848" s="1379">
        <f t="shared" si="759"/>
        <v>0</v>
      </c>
    </row>
    <row r="849" spans="2:11" ht="12.75" customHeight="1" x14ac:dyDescent="0.2">
      <c r="B849" s="1416">
        <v>7991</v>
      </c>
      <c r="C849" s="1412" t="s">
        <v>2012</v>
      </c>
      <c r="D849" s="1383"/>
      <c r="E849" s="1383"/>
      <c r="F849" s="1385">
        <f t="shared" ref="F849" si="761">+D849+E849</f>
        <v>0</v>
      </c>
      <c r="G849" s="1383"/>
      <c r="H849" s="1383"/>
      <c r="I849" s="1385">
        <f>+G849+H849+J849</f>
        <v>0</v>
      </c>
      <c r="J849" s="1383"/>
      <c r="K849" s="1386">
        <f t="shared" si="759"/>
        <v>0</v>
      </c>
    </row>
    <row r="850" spans="2:11" ht="12.75" customHeight="1" x14ac:dyDescent="0.2">
      <c r="B850" s="1376" t="s">
        <v>1528</v>
      </c>
      <c r="C850" s="1399"/>
      <c r="D850" s="1378">
        <f t="shared" ref="D850:J850" si="762">D757+D766+D785+D800+D819+D838+D843</f>
        <v>0</v>
      </c>
      <c r="E850" s="1378">
        <f t="shared" si="762"/>
        <v>0</v>
      </c>
      <c r="F850" s="1378">
        <f t="shared" si="762"/>
        <v>0</v>
      </c>
      <c r="G850" s="1378">
        <f>G757+G766+G785+G800+G819+G838+G843</f>
        <v>0</v>
      </c>
      <c r="H850" s="1378">
        <f t="shared" si="762"/>
        <v>0</v>
      </c>
      <c r="I850" s="1378">
        <f t="shared" si="762"/>
        <v>0</v>
      </c>
      <c r="J850" s="1378">
        <f t="shared" si="762"/>
        <v>0</v>
      </c>
      <c r="K850" s="1379">
        <f t="shared" si="759"/>
        <v>0</v>
      </c>
    </row>
    <row r="851" spans="2:11" s="1371" customFormat="1" x14ac:dyDescent="0.2">
      <c r="B851" s="1418">
        <v>8000</v>
      </c>
      <c r="C851" s="1401" t="s">
        <v>240</v>
      </c>
      <c r="D851" s="1402">
        <f>D852+D866+D878</f>
        <v>0</v>
      </c>
      <c r="E851" s="1402">
        <f t="shared" ref="E851:J851" si="763">E852+E866+E878</f>
        <v>0</v>
      </c>
      <c r="F851" s="1378">
        <f t="shared" si="763"/>
        <v>0</v>
      </c>
      <c r="G851" s="1402">
        <f t="shared" si="763"/>
        <v>0</v>
      </c>
      <c r="H851" s="1402">
        <f t="shared" si="763"/>
        <v>0</v>
      </c>
      <c r="I851" s="1402">
        <f t="shared" si="763"/>
        <v>0</v>
      </c>
      <c r="J851" s="1402">
        <f t="shared" si="763"/>
        <v>0</v>
      </c>
      <c r="K851" s="1403">
        <f t="shared" si="759"/>
        <v>0</v>
      </c>
    </row>
    <row r="852" spans="2:11" s="1371" customFormat="1" x14ac:dyDescent="0.2">
      <c r="B852" s="1417">
        <v>8100</v>
      </c>
      <c r="C852" s="1397" t="s">
        <v>241</v>
      </c>
      <c r="D852" s="1374">
        <f t="shared" ref="D852:J852" si="764">D853+D855+D857+D860+D862+D864</f>
        <v>0</v>
      </c>
      <c r="E852" s="1374">
        <f t="shared" si="764"/>
        <v>0</v>
      </c>
      <c r="F852" s="1374">
        <f t="shared" si="764"/>
        <v>0</v>
      </c>
      <c r="G852" s="1374">
        <f>G853+G855+G857+G860+G862+G864</f>
        <v>0</v>
      </c>
      <c r="H852" s="1374">
        <f t="shared" si="764"/>
        <v>0</v>
      </c>
      <c r="I852" s="1374">
        <f t="shared" si="764"/>
        <v>0</v>
      </c>
      <c r="J852" s="1374">
        <f t="shared" si="764"/>
        <v>0</v>
      </c>
      <c r="K852" s="1375">
        <f t="shared" si="759"/>
        <v>0</v>
      </c>
    </row>
    <row r="853" spans="2:11" ht="12.75" customHeight="1" x14ac:dyDescent="0.2">
      <c r="B853" s="1415">
        <v>8110</v>
      </c>
      <c r="C853" s="1406" t="s">
        <v>1331</v>
      </c>
      <c r="D853" s="1378">
        <f t="shared" ref="D853:J853" si="765">D854</f>
        <v>0</v>
      </c>
      <c r="E853" s="1378">
        <f t="shared" si="765"/>
        <v>0</v>
      </c>
      <c r="F853" s="1378">
        <f t="shared" si="765"/>
        <v>0</v>
      </c>
      <c r="G853" s="1378">
        <f>G854</f>
        <v>0</v>
      </c>
      <c r="H853" s="1378">
        <f t="shared" si="765"/>
        <v>0</v>
      </c>
      <c r="I853" s="1378">
        <f t="shared" si="765"/>
        <v>0</v>
      </c>
      <c r="J853" s="1378">
        <f t="shared" si="765"/>
        <v>0</v>
      </c>
      <c r="K853" s="1379">
        <f t="shared" si="759"/>
        <v>0</v>
      </c>
    </row>
    <row r="854" spans="2:11" ht="12.75" customHeight="1" x14ac:dyDescent="0.2">
      <c r="B854" s="1416">
        <v>8111</v>
      </c>
      <c r="C854" s="1412" t="s">
        <v>1331</v>
      </c>
      <c r="D854" s="1383"/>
      <c r="E854" s="1383"/>
      <c r="F854" s="1385">
        <f t="shared" ref="F854" si="766">+D854+E854</f>
        <v>0</v>
      </c>
      <c r="G854" s="1383"/>
      <c r="H854" s="1383"/>
      <c r="I854" s="1385">
        <f>+G854+H854+J854</f>
        <v>0</v>
      </c>
      <c r="J854" s="1383"/>
      <c r="K854" s="1386">
        <f t="shared" si="759"/>
        <v>0</v>
      </c>
    </row>
    <row r="855" spans="2:11" ht="12.75" customHeight="1" x14ac:dyDescent="0.2">
      <c r="B855" s="1415">
        <v>8120</v>
      </c>
      <c r="C855" s="1406" t="s">
        <v>1332</v>
      </c>
      <c r="D855" s="1378">
        <f t="shared" ref="D855:J855" si="767">D856</f>
        <v>0</v>
      </c>
      <c r="E855" s="1378">
        <f t="shared" si="767"/>
        <v>0</v>
      </c>
      <c r="F855" s="1378">
        <f t="shared" si="767"/>
        <v>0</v>
      </c>
      <c r="G855" s="1378">
        <f>G856</f>
        <v>0</v>
      </c>
      <c r="H855" s="1378">
        <f t="shared" si="767"/>
        <v>0</v>
      </c>
      <c r="I855" s="1378">
        <f t="shared" si="767"/>
        <v>0</v>
      </c>
      <c r="J855" s="1378">
        <f t="shared" si="767"/>
        <v>0</v>
      </c>
      <c r="K855" s="1379">
        <f t="shared" si="759"/>
        <v>0</v>
      </c>
    </row>
    <row r="856" spans="2:11" ht="12.75" customHeight="1" x14ac:dyDescent="0.2">
      <c r="B856" s="1416">
        <v>8121</v>
      </c>
      <c r="C856" s="1412" t="s">
        <v>1332</v>
      </c>
      <c r="D856" s="1383"/>
      <c r="E856" s="1383"/>
      <c r="F856" s="1385">
        <f t="shared" ref="F856" si="768">+D856+E856</f>
        <v>0</v>
      </c>
      <c r="G856" s="1383"/>
      <c r="H856" s="1383"/>
      <c r="I856" s="1385">
        <f>+G856+H856+J856</f>
        <v>0</v>
      </c>
      <c r="J856" s="1383"/>
      <c r="K856" s="1386">
        <f t="shared" si="759"/>
        <v>0</v>
      </c>
    </row>
    <row r="857" spans="2:11" ht="12.75" customHeight="1" x14ac:dyDescent="0.2">
      <c r="B857" s="1415">
        <v>8130</v>
      </c>
      <c r="C857" s="1406" t="s">
        <v>2013</v>
      </c>
      <c r="D857" s="1378">
        <f t="shared" ref="D857:J857" si="769">D858+D859</f>
        <v>0</v>
      </c>
      <c r="E857" s="1378">
        <f t="shared" si="769"/>
        <v>0</v>
      </c>
      <c r="F857" s="1378">
        <f t="shared" si="769"/>
        <v>0</v>
      </c>
      <c r="G857" s="1378">
        <f>G858+G859</f>
        <v>0</v>
      </c>
      <c r="H857" s="1378">
        <f t="shared" si="769"/>
        <v>0</v>
      </c>
      <c r="I857" s="1378">
        <f t="shared" si="769"/>
        <v>0</v>
      </c>
      <c r="J857" s="1378">
        <f t="shared" si="769"/>
        <v>0</v>
      </c>
      <c r="K857" s="1379">
        <f t="shared" si="759"/>
        <v>0</v>
      </c>
    </row>
    <row r="858" spans="2:11" ht="13.5" customHeight="1" x14ac:dyDescent="0.2">
      <c r="B858" s="1416">
        <v>8131</v>
      </c>
      <c r="C858" s="1412" t="s">
        <v>2014</v>
      </c>
      <c r="D858" s="1383"/>
      <c r="E858" s="1383"/>
      <c r="F858" s="1385">
        <f t="shared" ref="F858:F859" si="770">+D858+E858</f>
        <v>0</v>
      </c>
      <c r="G858" s="1383"/>
      <c r="H858" s="1383"/>
      <c r="I858" s="1385">
        <f t="shared" ref="I858:I859" si="771">+G858+H858+J858</f>
        <v>0</v>
      </c>
      <c r="J858" s="1383"/>
      <c r="K858" s="1386">
        <f t="shared" si="759"/>
        <v>0</v>
      </c>
    </row>
    <row r="859" spans="2:11" ht="12.75" customHeight="1" x14ac:dyDescent="0.2">
      <c r="B859" s="1416">
        <v>8132</v>
      </c>
      <c r="C859" s="1412" t="s">
        <v>2015</v>
      </c>
      <c r="D859" s="1383"/>
      <c r="E859" s="1383"/>
      <c r="F859" s="1385">
        <f t="shared" si="770"/>
        <v>0</v>
      </c>
      <c r="G859" s="1383"/>
      <c r="H859" s="1383"/>
      <c r="I859" s="1385">
        <f t="shared" si="771"/>
        <v>0</v>
      </c>
      <c r="J859" s="1383"/>
      <c r="K859" s="1386">
        <f t="shared" si="759"/>
        <v>0</v>
      </c>
    </row>
    <row r="860" spans="2:11" ht="14.25" customHeight="1" x14ac:dyDescent="0.2">
      <c r="B860" s="1415">
        <v>8140</v>
      </c>
      <c r="C860" s="1406" t="s">
        <v>2016</v>
      </c>
      <c r="D860" s="1378">
        <f t="shared" ref="D860:J860" si="772">D861</f>
        <v>0</v>
      </c>
      <c r="E860" s="1378">
        <f t="shared" si="772"/>
        <v>0</v>
      </c>
      <c r="F860" s="1378">
        <f t="shared" si="772"/>
        <v>0</v>
      </c>
      <c r="G860" s="1378">
        <f>G861</f>
        <v>0</v>
      </c>
      <c r="H860" s="1378">
        <f t="shared" si="772"/>
        <v>0</v>
      </c>
      <c r="I860" s="1378">
        <f t="shared" si="772"/>
        <v>0</v>
      </c>
      <c r="J860" s="1378">
        <f t="shared" si="772"/>
        <v>0</v>
      </c>
      <c r="K860" s="1379">
        <f t="shared" si="759"/>
        <v>0</v>
      </c>
    </row>
    <row r="861" spans="2:11" ht="12.75" customHeight="1" x14ac:dyDescent="0.2">
      <c r="B861" s="1416">
        <v>8141</v>
      </c>
      <c r="C861" s="1412" t="s">
        <v>2016</v>
      </c>
      <c r="D861" s="1383"/>
      <c r="E861" s="1383"/>
      <c r="F861" s="1385">
        <f t="shared" ref="F861" si="773">+D861+E861</f>
        <v>0</v>
      </c>
      <c r="G861" s="1383"/>
      <c r="H861" s="1383"/>
      <c r="I861" s="1385">
        <f>+G861+H861+J861</f>
        <v>0</v>
      </c>
      <c r="J861" s="1383"/>
      <c r="K861" s="1386">
        <f t="shared" si="759"/>
        <v>0</v>
      </c>
    </row>
    <row r="862" spans="2:11" ht="12.75" customHeight="1" x14ac:dyDescent="0.2">
      <c r="B862" s="1415">
        <v>8150</v>
      </c>
      <c r="C862" s="1406" t="s">
        <v>2017</v>
      </c>
      <c r="D862" s="1378">
        <f t="shared" ref="D862:J862" si="774">D863</f>
        <v>0</v>
      </c>
      <c r="E862" s="1378">
        <f t="shared" si="774"/>
        <v>0</v>
      </c>
      <c r="F862" s="1378">
        <f t="shared" si="774"/>
        <v>0</v>
      </c>
      <c r="G862" s="1378">
        <f>G863</f>
        <v>0</v>
      </c>
      <c r="H862" s="1378">
        <f t="shared" si="774"/>
        <v>0</v>
      </c>
      <c r="I862" s="1378">
        <f t="shared" si="774"/>
        <v>0</v>
      </c>
      <c r="J862" s="1378">
        <f t="shared" si="774"/>
        <v>0</v>
      </c>
      <c r="K862" s="1379">
        <f t="shared" si="759"/>
        <v>0</v>
      </c>
    </row>
    <row r="863" spans="2:11" ht="12.75" customHeight="1" x14ac:dyDescent="0.2">
      <c r="B863" s="1416">
        <v>8151</v>
      </c>
      <c r="C863" s="1412" t="s">
        <v>2017</v>
      </c>
      <c r="D863" s="1383"/>
      <c r="E863" s="1383"/>
      <c r="F863" s="1385">
        <f t="shared" ref="F863" si="775">+D863+E863</f>
        <v>0</v>
      </c>
      <c r="G863" s="1383"/>
      <c r="H863" s="1383"/>
      <c r="I863" s="1385">
        <f>+G863+H863+J863</f>
        <v>0</v>
      </c>
      <c r="J863" s="1383"/>
      <c r="K863" s="1386">
        <f t="shared" si="759"/>
        <v>0</v>
      </c>
    </row>
    <row r="864" spans="2:11" ht="12.75" customHeight="1" x14ac:dyDescent="0.2">
      <c r="B864" s="1415">
        <v>8160</v>
      </c>
      <c r="C864" s="1406" t="s">
        <v>2018</v>
      </c>
      <c r="D864" s="1378">
        <f t="shared" ref="D864:J864" si="776">D865</f>
        <v>0</v>
      </c>
      <c r="E864" s="1378">
        <f t="shared" si="776"/>
        <v>0</v>
      </c>
      <c r="F864" s="1378">
        <f t="shared" si="776"/>
        <v>0</v>
      </c>
      <c r="G864" s="1378">
        <f>G865</f>
        <v>0</v>
      </c>
      <c r="H864" s="1378">
        <f t="shared" si="776"/>
        <v>0</v>
      </c>
      <c r="I864" s="1378">
        <f t="shared" si="776"/>
        <v>0</v>
      </c>
      <c r="J864" s="1378">
        <f t="shared" si="776"/>
        <v>0</v>
      </c>
      <c r="K864" s="1379">
        <f t="shared" si="759"/>
        <v>0</v>
      </c>
    </row>
    <row r="865" spans="2:11" ht="12.75" customHeight="1" x14ac:dyDescent="0.2">
      <c r="B865" s="1416">
        <v>8161</v>
      </c>
      <c r="C865" s="1412" t="s">
        <v>2018</v>
      </c>
      <c r="D865" s="1383"/>
      <c r="E865" s="1383"/>
      <c r="F865" s="1385">
        <f t="shared" ref="F865" si="777">+D865+E865</f>
        <v>0</v>
      </c>
      <c r="G865" s="1383"/>
      <c r="H865" s="1383"/>
      <c r="I865" s="1385">
        <f>+G865+H865+J865</f>
        <v>0</v>
      </c>
      <c r="J865" s="1383"/>
      <c r="K865" s="1386">
        <f t="shared" si="759"/>
        <v>0</v>
      </c>
    </row>
    <row r="866" spans="2:11" s="1371" customFormat="1" ht="13.5" customHeight="1" x14ac:dyDescent="0.2">
      <c r="B866" s="1417">
        <v>8300</v>
      </c>
      <c r="C866" s="1397" t="s">
        <v>162</v>
      </c>
      <c r="D866" s="1374">
        <f t="shared" ref="D866:J866" si="778">D867+D869+D871+D874+D876</f>
        <v>0</v>
      </c>
      <c r="E866" s="1374">
        <f t="shared" si="778"/>
        <v>0</v>
      </c>
      <c r="F866" s="1374">
        <f t="shared" si="778"/>
        <v>0</v>
      </c>
      <c r="G866" s="1374">
        <f>G867+G869+G871+G874+G876</f>
        <v>0</v>
      </c>
      <c r="H866" s="1374">
        <f t="shared" si="778"/>
        <v>0</v>
      </c>
      <c r="I866" s="1374">
        <f t="shared" si="778"/>
        <v>0</v>
      </c>
      <c r="J866" s="1374">
        <f t="shared" si="778"/>
        <v>0</v>
      </c>
      <c r="K866" s="1375">
        <f t="shared" si="759"/>
        <v>0</v>
      </c>
    </row>
    <row r="867" spans="2:11" ht="12.75" customHeight="1" x14ac:dyDescent="0.2">
      <c r="B867" s="1415">
        <v>8310</v>
      </c>
      <c r="C867" s="1406" t="s">
        <v>2019</v>
      </c>
      <c r="D867" s="1378">
        <f t="shared" ref="D867:J867" si="779">D868</f>
        <v>0</v>
      </c>
      <c r="E867" s="1378">
        <f t="shared" si="779"/>
        <v>0</v>
      </c>
      <c r="F867" s="1378">
        <f t="shared" si="779"/>
        <v>0</v>
      </c>
      <c r="G867" s="1378">
        <f>G868</f>
        <v>0</v>
      </c>
      <c r="H867" s="1378">
        <f t="shared" si="779"/>
        <v>0</v>
      </c>
      <c r="I867" s="1378">
        <f t="shared" si="779"/>
        <v>0</v>
      </c>
      <c r="J867" s="1378">
        <f t="shared" si="779"/>
        <v>0</v>
      </c>
      <c r="K867" s="1379">
        <f t="shared" si="759"/>
        <v>0</v>
      </c>
    </row>
    <row r="868" spans="2:11" ht="12.75" customHeight="1" x14ac:dyDescent="0.2">
      <c r="B868" s="1416">
        <v>8311</v>
      </c>
      <c r="C868" s="1412" t="s">
        <v>2019</v>
      </c>
      <c r="D868" s="1383"/>
      <c r="E868" s="1383"/>
      <c r="F868" s="1385">
        <f t="shared" ref="F868" si="780">+D868+E868</f>
        <v>0</v>
      </c>
      <c r="G868" s="1383"/>
      <c r="H868" s="1383"/>
      <c r="I868" s="1385">
        <f>+G868+H868+J868</f>
        <v>0</v>
      </c>
      <c r="J868" s="1383"/>
      <c r="K868" s="1386">
        <f t="shared" si="759"/>
        <v>0</v>
      </c>
    </row>
    <row r="869" spans="2:11" ht="12.75" customHeight="1" x14ac:dyDescent="0.2">
      <c r="B869" s="1415">
        <v>8320</v>
      </c>
      <c r="C869" s="1406" t="s">
        <v>2020</v>
      </c>
      <c r="D869" s="1378">
        <f t="shared" ref="D869:J869" si="781">D870</f>
        <v>0</v>
      </c>
      <c r="E869" s="1378">
        <f t="shared" si="781"/>
        <v>0</v>
      </c>
      <c r="F869" s="1378">
        <f t="shared" si="781"/>
        <v>0</v>
      </c>
      <c r="G869" s="1378">
        <f>G870</f>
        <v>0</v>
      </c>
      <c r="H869" s="1378">
        <f t="shared" si="781"/>
        <v>0</v>
      </c>
      <c r="I869" s="1378">
        <f t="shared" si="781"/>
        <v>0</v>
      </c>
      <c r="J869" s="1378">
        <f t="shared" si="781"/>
        <v>0</v>
      </c>
      <c r="K869" s="1379">
        <f t="shared" si="759"/>
        <v>0</v>
      </c>
    </row>
    <row r="870" spans="2:11" ht="12.75" customHeight="1" x14ac:dyDescent="0.2">
      <c r="B870" s="1416">
        <v>8321</v>
      </c>
      <c r="C870" s="1412" t="s">
        <v>2020</v>
      </c>
      <c r="D870" s="1383"/>
      <c r="E870" s="1383"/>
      <c r="F870" s="1385">
        <f t="shared" ref="F870" si="782">+D870+E870</f>
        <v>0</v>
      </c>
      <c r="G870" s="1383"/>
      <c r="H870" s="1383"/>
      <c r="I870" s="1385">
        <f>+G870+H870+J870</f>
        <v>0</v>
      </c>
      <c r="J870" s="1383"/>
      <c r="K870" s="1386">
        <f t="shared" si="759"/>
        <v>0</v>
      </c>
    </row>
    <row r="871" spans="2:11" ht="12.75" customHeight="1" x14ac:dyDescent="0.2">
      <c r="B871" s="1415">
        <v>8330</v>
      </c>
      <c r="C871" s="1406" t="s">
        <v>2021</v>
      </c>
      <c r="D871" s="1378">
        <f t="shared" ref="D871:J871" si="783">D872+D873</f>
        <v>0</v>
      </c>
      <c r="E871" s="1378">
        <f t="shared" si="783"/>
        <v>0</v>
      </c>
      <c r="F871" s="1378">
        <f t="shared" si="783"/>
        <v>0</v>
      </c>
      <c r="G871" s="1378">
        <f>G872+G873</f>
        <v>0</v>
      </c>
      <c r="H871" s="1378">
        <f t="shared" si="783"/>
        <v>0</v>
      </c>
      <c r="I871" s="1378">
        <f t="shared" si="783"/>
        <v>0</v>
      </c>
      <c r="J871" s="1378">
        <f t="shared" si="783"/>
        <v>0</v>
      </c>
      <c r="K871" s="1379">
        <f t="shared" si="759"/>
        <v>0</v>
      </c>
    </row>
    <row r="872" spans="2:11" ht="24.75" customHeight="1" x14ac:dyDescent="0.2">
      <c r="B872" s="1416">
        <v>8331</v>
      </c>
      <c r="C872" s="1412" t="s">
        <v>2022</v>
      </c>
      <c r="D872" s="1383"/>
      <c r="E872" s="1383"/>
      <c r="F872" s="1385">
        <f t="shared" ref="F872:F873" si="784">+D872+E872</f>
        <v>0</v>
      </c>
      <c r="G872" s="1383"/>
      <c r="H872" s="1383"/>
      <c r="I872" s="1385">
        <f t="shared" ref="I872:I873" si="785">+G872+H872+J872</f>
        <v>0</v>
      </c>
      <c r="J872" s="1383"/>
      <c r="K872" s="1386">
        <f t="shared" si="759"/>
        <v>0</v>
      </c>
    </row>
    <row r="873" spans="2:11" ht="22.5" customHeight="1" x14ac:dyDescent="0.2">
      <c r="B873" s="1416">
        <v>8332</v>
      </c>
      <c r="C873" s="1382" t="s">
        <v>2023</v>
      </c>
      <c r="D873" s="1383"/>
      <c r="E873" s="1383"/>
      <c r="F873" s="1385">
        <f t="shared" si="784"/>
        <v>0</v>
      </c>
      <c r="G873" s="1383"/>
      <c r="H873" s="1383"/>
      <c r="I873" s="1385">
        <f t="shared" si="785"/>
        <v>0</v>
      </c>
      <c r="J873" s="1383"/>
      <c r="K873" s="1386">
        <f t="shared" si="759"/>
        <v>0</v>
      </c>
    </row>
    <row r="874" spans="2:11" ht="14.25" customHeight="1" x14ac:dyDescent="0.2">
      <c r="B874" s="1415">
        <v>8340</v>
      </c>
      <c r="C874" s="1406" t="s">
        <v>2024</v>
      </c>
      <c r="D874" s="1378">
        <f t="shared" ref="D874:J874" si="786">D875</f>
        <v>0</v>
      </c>
      <c r="E874" s="1378">
        <f t="shared" si="786"/>
        <v>0</v>
      </c>
      <c r="F874" s="1378">
        <f t="shared" si="786"/>
        <v>0</v>
      </c>
      <c r="G874" s="1378">
        <f>G875</f>
        <v>0</v>
      </c>
      <c r="H874" s="1378">
        <f t="shared" si="786"/>
        <v>0</v>
      </c>
      <c r="I874" s="1378">
        <f t="shared" si="786"/>
        <v>0</v>
      </c>
      <c r="J874" s="1378">
        <f t="shared" si="786"/>
        <v>0</v>
      </c>
      <c r="K874" s="1379">
        <f t="shared" si="759"/>
        <v>0</v>
      </c>
    </row>
    <row r="875" spans="2:11" ht="12.75" customHeight="1" x14ac:dyDescent="0.2">
      <c r="B875" s="1416">
        <v>8341</v>
      </c>
      <c r="C875" s="1412" t="s">
        <v>2024</v>
      </c>
      <c r="D875" s="1383"/>
      <c r="E875" s="1383"/>
      <c r="F875" s="1385">
        <f t="shared" ref="F875" si="787">+D875+E875</f>
        <v>0</v>
      </c>
      <c r="G875" s="1383"/>
      <c r="H875" s="1383"/>
      <c r="I875" s="1385">
        <f>+G875+H875+J875</f>
        <v>0</v>
      </c>
      <c r="J875" s="1383"/>
      <c r="K875" s="1386">
        <f t="shared" si="759"/>
        <v>0</v>
      </c>
    </row>
    <row r="876" spans="2:11" ht="22.5" customHeight="1" x14ac:dyDescent="0.2">
      <c r="B876" s="1415">
        <v>8350</v>
      </c>
      <c r="C876" s="1406" t="s">
        <v>2025</v>
      </c>
      <c r="D876" s="1378">
        <f t="shared" ref="D876:J876" si="788">D877</f>
        <v>0</v>
      </c>
      <c r="E876" s="1378">
        <f t="shared" si="788"/>
        <v>0</v>
      </c>
      <c r="F876" s="1378">
        <f t="shared" si="788"/>
        <v>0</v>
      </c>
      <c r="G876" s="1378">
        <f>G877</f>
        <v>0</v>
      </c>
      <c r="H876" s="1378">
        <f t="shared" si="788"/>
        <v>0</v>
      </c>
      <c r="I876" s="1378">
        <f t="shared" si="788"/>
        <v>0</v>
      </c>
      <c r="J876" s="1378">
        <f t="shared" si="788"/>
        <v>0</v>
      </c>
      <c r="K876" s="1379">
        <f t="shared" si="759"/>
        <v>0</v>
      </c>
    </row>
    <row r="877" spans="2:11" ht="22.5" customHeight="1" x14ac:dyDescent="0.2">
      <c r="B877" s="1416">
        <v>8351</v>
      </c>
      <c r="C877" s="1412" t="s">
        <v>2025</v>
      </c>
      <c r="D877" s="1383"/>
      <c r="E877" s="1383"/>
      <c r="F877" s="1385">
        <f t="shared" ref="F877" si="789">+D877+E877</f>
        <v>0</v>
      </c>
      <c r="G877" s="1383"/>
      <c r="H877" s="1383"/>
      <c r="I877" s="1385">
        <f>+G877+H877+J877</f>
        <v>0</v>
      </c>
      <c r="J877" s="1383"/>
      <c r="K877" s="1386">
        <f t="shared" si="759"/>
        <v>0</v>
      </c>
    </row>
    <row r="878" spans="2:11" s="1371" customFormat="1" ht="12.75" customHeight="1" x14ac:dyDescent="0.2">
      <c r="B878" s="1417">
        <v>8500</v>
      </c>
      <c r="C878" s="1408" t="s">
        <v>242</v>
      </c>
      <c r="D878" s="1374">
        <f t="shared" ref="D878:J878" si="790">D879+D881+D883</f>
        <v>0</v>
      </c>
      <c r="E878" s="1374">
        <f t="shared" si="790"/>
        <v>0</v>
      </c>
      <c r="F878" s="1374">
        <f t="shared" si="790"/>
        <v>0</v>
      </c>
      <c r="G878" s="1374">
        <f>G879+G881+G883</f>
        <v>0</v>
      </c>
      <c r="H878" s="1374">
        <f t="shared" si="790"/>
        <v>0</v>
      </c>
      <c r="I878" s="1374">
        <f t="shared" si="790"/>
        <v>0</v>
      </c>
      <c r="J878" s="1374">
        <f t="shared" si="790"/>
        <v>0</v>
      </c>
      <c r="K878" s="1375">
        <f t="shared" si="759"/>
        <v>0</v>
      </c>
    </row>
    <row r="879" spans="2:11" ht="12.75" customHeight="1" x14ac:dyDescent="0.2">
      <c r="B879" s="1415">
        <v>8510</v>
      </c>
      <c r="C879" s="1421" t="s">
        <v>2026</v>
      </c>
      <c r="D879" s="1378">
        <f t="shared" ref="D879:J879" si="791">D880</f>
        <v>0</v>
      </c>
      <c r="E879" s="1378">
        <f t="shared" si="791"/>
        <v>0</v>
      </c>
      <c r="F879" s="1378">
        <f t="shared" si="791"/>
        <v>0</v>
      </c>
      <c r="G879" s="1378">
        <f>G880</f>
        <v>0</v>
      </c>
      <c r="H879" s="1378">
        <f t="shared" si="791"/>
        <v>0</v>
      </c>
      <c r="I879" s="1378">
        <f t="shared" si="791"/>
        <v>0</v>
      </c>
      <c r="J879" s="1378">
        <f t="shared" si="791"/>
        <v>0</v>
      </c>
      <c r="K879" s="1379">
        <f t="shared" si="759"/>
        <v>0</v>
      </c>
    </row>
    <row r="880" spans="2:11" ht="12.75" customHeight="1" x14ac:dyDescent="0.2">
      <c r="B880" s="1416">
        <v>8511</v>
      </c>
      <c r="C880" s="1412" t="s">
        <v>2026</v>
      </c>
      <c r="D880" s="1383"/>
      <c r="E880" s="1383"/>
      <c r="F880" s="1385">
        <f t="shared" ref="F880" si="792">+D880+E880</f>
        <v>0</v>
      </c>
      <c r="G880" s="1383"/>
      <c r="H880" s="1383"/>
      <c r="I880" s="1385">
        <f>+G880+H880+J880</f>
        <v>0</v>
      </c>
      <c r="J880" s="1383"/>
      <c r="K880" s="1386">
        <f t="shared" si="759"/>
        <v>0</v>
      </c>
    </row>
    <row r="881" spans="2:11" ht="12.75" customHeight="1" x14ac:dyDescent="0.2">
      <c r="B881" s="1415">
        <v>8520</v>
      </c>
      <c r="C881" s="1406" t="s">
        <v>2027</v>
      </c>
      <c r="D881" s="1378">
        <f t="shared" ref="D881:J881" si="793">D882</f>
        <v>0</v>
      </c>
      <c r="E881" s="1378">
        <f t="shared" si="793"/>
        <v>0</v>
      </c>
      <c r="F881" s="1378">
        <f t="shared" si="793"/>
        <v>0</v>
      </c>
      <c r="G881" s="1378">
        <f>G882</f>
        <v>0</v>
      </c>
      <c r="H881" s="1378">
        <f t="shared" si="793"/>
        <v>0</v>
      </c>
      <c r="I881" s="1378">
        <f t="shared" si="793"/>
        <v>0</v>
      </c>
      <c r="J881" s="1378">
        <f t="shared" si="793"/>
        <v>0</v>
      </c>
      <c r="K881" s="1379">
        <f t="shared" si="759"/>
        <v>0</v>
      </c>
    </row>
    <row r="882" spans="2:11" ht="12.75" customHeight="1" x14ac:dyDescent="0.2">
      <c r="B882" s="1416">
        <v>8521</v>
      </c>
      <c r="C882" s="1412" t="s">
        <v>2027</v>
      </c>
      <c r="D882" s="1383"/>
      <c r="E882" s="1383"/>
      <c r="F882" s="1385">
        <f t="shared" ref="F882" si="794">+D882+E882</f>
        <v>0</v>
      </c>
      <c r="G882" s="1383"/>
      <c r="H882" s="1383"/>
      <c r="I882" s="1385">
        <f>+G882+H882+J882</f>
        <v>0</v>
      </c>
      <c r="J882" s="1383"/>
      <c r="K882" s="1386">
        <f t="shared" si="759"/>
        <v>0</v>
      </c>
    </row>
    <row r="883" spans="2:11" ht="12.75" customHeight="1" x14ac:dyDescent="0.2">
      <c r="B883" s="1415">
        <v>8530</v>
      </c>
      <c r="C883" s="1406" t="s">
        <v>1408</v>
      </c>
      <c r="D883" s="1378">
        <f t="shared" ref="D883:J883" si="795">D884</f>
        <v>0</v>
      </c>
      <c r="E883" s="1378">
        <f t="shared" si="795"/>
        <v>0</v>
      </c>
      <c r="F883" s="1378">
        <f t="shared" si="795"/>
        <v>0</v>
      </c>
      <c r="G883" s="1378">
        <f>G884</f>
        <v>0</v>
      </c>
      <c r="H883" s="1378">
        <f t="shared" si="795"/>
        <v>0</v>
      </c>
      <c r="I883" s="1378">
        <f t="shared" si="795"/>
        <v>0</v>
      </c>
      <c r="J883" s="1378">
        <f t="shared" si="795"/>
        <v>0</v>
      </c>
      <c r="K883" s="1379">
        <f t="shared" si="759"/>
        <v>0</v>
      </c>
    </row>
    <row r="884" spans="2:11" ht="12.75" customHeight="1" x14ac:dyDescent="0.2">
      <c r="B884" s="1416">
        <v>8531</v>
      </c>
      <c r="C884" s="1412" t="s">
        <v>1408</v>
      </c>
      <c r="D884" s="1383"/>
      <c r="E884" s="1383"/>
      <c r="F884" s="1385">
        <f t="shared" ref="F884" si="796">+D884+E884</f>
        <v>0</v>
      </c>
      <c r="G884" s="1383"/>
      <c r="H884" s="1383"/>
      <c r="I884" s="1385">
        <f>+G884+H884+J884</f>
        <v>0</v>
      </c>
      <c r="J884" s="1383"/>
      <c r="K884" s="1386">
        <f t="shared" si="759"/>
        <v>0</v>
      </c>
    </row>
    <row r="885" spans="2:11" ht="12.75" customHeight="1" x14ac:dyDescent="0.2">
      <c r="B885" s="1376" t="s">
        <v>1528</v>
      </c>
      <c r="C885" s="1399"/>
      <c r="D885" s="1378">
        <f>+D852+D866+D878</f>
        <v>0</v>
      </c>
      <c r="E885" s="1378">
        <f>+E852+E866+E878</f>
        <v>0</v>
      </c>
      <c r="F885" s="1378">
        <f>F852+F866+F878</f>
        <v>0</v>
      </c>
      <c r="G885" s="1378">
        <f>G852+G866+G878</f>
        <v>0</v>
      </c>
      <c r="H885" s="1378">
        <f>H852+H866+H878</f>
        <v>0</v>
      </c>
      <c r="I885" s="1378">
        <f>I852+I866+I878</f>
        <v>0</v>
      </c>
      <c r="J885" s="1378">
        <f>J852+J866+J878</f>
        <v>0</v>
      </c>
      <c r="K885" s="1379">
        <f t="shared" si="759"/>
        <v>0</v>
      </c>
    </row>
    <row r="886" spans="2:11" s="1371" customFormat="1" ht="12.75" customHeight="1" x14ac:dyDescent="0.2">
      <c r="B886" s="1418">
        <v>9000</v>
      </c>
      <c r="C886" s="1422" t="s">
        <v>264</v>
      </c>
      <c r="D886" s="1402">
        <f>D887+D905+D922+D927+D932+D936+D941</f>
        <v>0</v>
      </c>
      <c r="E886" s="1402">
        <f t="shared" ref="E886:J886" si="797">E887+E905+E922+E927+E932+E936+E941</f>
        <v>0</v>
      </c>
      <c r="F886" s="1378">
        <f t="shared" si="797"/>
        <v>0</v>
      </c>
      <c r="G886" s="1402">
        <f>G887+G905+G922+G927+G932+G936+G941</f>
        <v>0</v>
      </c>
      <c r="H886" s="1402">
        <f t="shared" si="797"/>
        <v>0</v>
      </c>
      <c r="I886" s="1402">
        <f t="shared" si="797"/>
        <v>0</v>
      </c>
      <c r="J886" s="1402">
        <f t="shared" si="797"/>
        <v>0</v>
      </c>
      <c r="K886" s="1403">
        <f t="shared" si="759"/>
        <v>0</v>
      </c>
    </row>
    <row r="887" spans="2:11" s="1371" customFormat="1" ht="12.75" customHeight="1" x14ac:dyDescent="0.2">
      <c r="B887" s="1417">
        <v>9100</v>
      </c>
      <c r="C887" s="1397" t="s">
        <v>2028</v>
      </c>
      <c r="D887" s="1374">
        <f t="shared" ref="D887:J887" si="798">D888+D891+D893+D895+D897+D899+D901+D903</f>
        <v>0</v>
      </c>
      <c r="E887" s="1374">
        <f t="shared" si="798"/>
        <v>0</v>
      </c>
      <c r="F887" s="1374">
        <f t="shared" si="798"/>
        <v>0</v>
      </c>
      <c r="G887" s="1374">
        <f>G888+G891+G893+G895+G897+G899+G901+G903</f>
        <v>0</v>
      </c>
      <c r="H887" s="1374">
        <f t="shared" si="798"/>
        <v>0</v>
      </c>
      <c r="I887" s="1374">
        <f t="shared" si="798"/>
        <v>0</v>
      </c>
      <c r="J887" s="1374">
        <f t="shared" si="798"/>
        <v>0</v>
      </c>
      <c r="K887" s="1375">
        <f t="shared" si="759"/>
        <v>0</v>
      </c>
    </row>
    <row r="888" spans="2:11" ht="12.75" customHeight="1" x14ac:dyDescent="0.2">
      <c r="B888" s="1415">
        <v>9110</v>
      </c>
      <c r="C888" s="1406" t="s">
        <v>2029</v>
      </c>
      <c r="D888" s="1378">
        <f t="shared" ref="D888:J888" si="799">D889+D890</f>
        <v>0</v>
      </c>
      <c r="E888" s="1378">
        <f t="shared" si="799"/>
        <v>0</v>
      </c>
      <c r="F888" s="1378">
        <f t="shared" si="799"/>
        <v>0</v>
      </c>
      <c r="G888" s="1378">
        <f t="shared" si="799"/>
        <v>0</v>
      </c>
      <c r="H888" s="1378">
        <f t="shared" si="799"/>
        <v>0</v>
      </c>
      <c r="I888" s="1378">
        <f t="shared" si="799"/>
        <v>0</v>
      </c>
      <c r="J888" s="1378">
        <f t="shared" si="799"/>
        <v>0</v>
      </c>
      <c r="K888" s="1379">
        <f t="shared" si="759"/>
        <v>0</v>
      </c>
    </row>
    <row r="889" spans="2:11" ht="12.75" customHeight="1" x14ac:dyDescent="0.2">
      <c r="B889" s="1416">
        <v>9111</v>
      </c>
      <c r="C889" s="1412" t="s">
        <v>2030</v>
      </c>
      <c r="D889" s="1383"/>
      <c r="E889" s="1383"/>
      <c r="F889" s="1385">
        <f t="shared" ref="F889:F890" si="800">+D889+E889</f>
        <v>0</v>
      </c>
      <c r="G889" s="1383"/>
      <c r="H889" s="1383"/>
      <c r="I889" s="1385">
        <f t="shared" ref="I889:I890" si="801">+G889+H889+J889</f>
        <v>0</v>
      </c>
      <c r="J889" s="1383"/>
      <c r="K889" s="1386">
        <f t="shared" si="759"/>
        <v>0</v>
      </c>
    </row>
    <row r="890" spans="2:11" ht="12.75" customHeight="1" x14ac:dyDescent="0.2">
      <c r="B890" s="1416">
        <v>9112</v>
      </c>
      <c r="C890" s="1412" t="s">
        <v>2031</v>
      </c>
      <c r="D890" s="1383"/>
      <c r="E890" s="1383"/>
      <c r="F890" s="1385">
        <f t="shared" si="800"/>
        <v>0</v>
      </c>
      <c r="G890" s="1383"/>
      <c r="H890" s="1383"/>
      <c r="I890" s="1385">
        <f t="shared" si="801"/>
        <v>0</v>
      </c>
      <c r="J890" s="1383"/>
      <c r="K890" s="1386">
        <f t="shared" si="759"/>
        <v>0</v>
      </c>
    </row>
    <row r="891" spans="2:11" ht="12.75" customHeight="1" x14ac:dyDescent="0.2">
      <c r="B891" s="1415">
        <v>9120</v>
      </c>
      <c r="C891" s="1406" t="s">
        <v>2032</v>
      </c>
      <c r="D891" s="1378">
        <f t="shared" ref="D891:J891" si="802">D892</f>
        <v>0</v>
      </c>
      <c r="E891" s="1378">
        <f t="shared" si="802"/>
        <v>0</v>
      </c>
      <c r="F891" s="1378">
        <f t="shared" si="802"/>
        <v>0</v>
      </c>
      <c r="G891" s="1378">
        <f>G892</f>
        <v>0</v>
      </c>
      <c r="H891" s="1378">
        <f t="shared" si="802"/>
        <v>0</v>
      </c>
      <c r="I891" s="1378">
        <f t="shared" si="802"/>
        <v>0</v>
      </c>
      <c r="J891" s="1378">
        <f t="shared" si="802"/>
        <v>0</v>
      </c>
      <c r="K891" s="1379">
        <f t="shared" si="759"/>
        <v>0</v>
      </c>
    </row>
    <row r="892" spans="2:11" ht="12.75" customHeight="1" x14ac:dyDescent="0.2">
      <c r="B892" s="1416">
        <v>9121</v>
      </c>
      <c r="C892" s="1412" t="s">
        <v>2032</v>
      </c>
      <c r="D892" s="1383"/>
      <c r="E892" s="1383"/>
      <c r="F892" s="1385">
        <f t="shared" ref="F892" si="803">+D892+E892</f>
        <v>0</v>
      </c>
      <c r="G892" s="1383"/>
      <c r="H892" s="1383"/>
      <c r="I892" s="1385">
        <f>+G892+H892+J892</f>
        <v>0</v>
      </c>
      <c r="J892" s="1383"/>
      <c r="K892" s="1386">
        <f t="shared" si="759"/>
        <v>0</v>
      </c>
    </row>
    <row r="893" spans="2:11" ht="12.75" customHeight="1" x14ac:dyDescent="0.2">
      <c r="B893" s="1415">
        <v>9130</v>
      </c>
      <c r="C893" s="1406" t="s">
        <v>2033</v>
      </c>
      <c r="D893" s="1378">
        <f t="shared" ref="D893:J893" si="804">D894</f>
        <v>0</v>
      </c>
      <c r="E893" s="1378">
        <f t="shared" si="804"/>
        <v>0</v>
      </c>
      <c r="F893" s="1378">
        <f t="shared" si="804"/>
        <v>0</v>
      </c>
      <c r="G893" s="1378">
        <f>G894</f>
        <v>0</v>
      </c>
      <c r="H893" s="1378">
        <f t="shared" si="804"/>
        <v>0</v>
      </c>
      <c r="I893" s="1378">
        <f t="shared" si="804"/>
        <v>0</v>
      </c>
      <c r="J893" s="1378">
        <f t="shared" si="804"/>
        <v>0</v>
      </c>
      <c r="K893" s="1379">
        <f t="shared" si="759"/>
        <v>0</v>
      </c>
    </row>
    <row r="894" spans="2:11" ht="12.75" customHeight="1" x14ac:dyDescent="0.2">
      <c r="B894" s="1416">
        <v>9131</v>
      </c>
      <c r="C894" s="1412" t="s">
        <v>2034</v>
      </c>
      <c r="D894" s="1383"/>
      <c r="E894" s="1383"/>
      <c r="F894" s="1385">
        <f t="shared" ref="F894" si="805">+D894+E894</f>
        <v>0</v>
      </c>
      <c r="G894" s="1383"/>
      <c r="H894" s="1383"/>
      <c r="I894" s="1385">
        <f>+G894+H894+J894</f>
        <v>0</v>
      </c>
      <c r="J894" s="1383"/>
      <c r="K894" s="1386">
        <f t="shared" si="759"/>
        <v>0</v>
      </c>
    </row>
    <row r="895" spans="2:11" ht="13.5" customHeight="1" x14ac:dyDescent="0.2">
      <c r="B895" s="1415">
        <v>9140</v>
      </c>
      <c r="C895" s="1406" t="s">
        <v>2035</v>
      </c>
      <c r="D895" s="1378">
        <f t="shared" ref="D895:J895" si="806">D896</f>
        <v>0</v>
      </c>
      <c r="E895" s="1378">
        <f t="shared" si="806"/>
        <v>0</v>
      </c>
      <c r="F895" s="1378">
        <f t="shared" si="806"/>
        <v>0</v>
      </c>
      <c r="G895" s="1378">
        <f>G896</f>
        <v>0</v>
      </c>
      <c r="H895" s="1378">
        <f t="shared" si="806"/>
        <v>0</v>
      </c>
      <c r="I895" s="1378">
        <f t="shared" si="806"/>
        <v>0</v>
      </c>
      <c r="J895" s="1378">
        <f t="shared" si="806"/>
        <v>0</v>
      </c>
      <c r="K895" s="1379">
        <f t="shared" si="759"/>
        <v>0</v>
      </c>
    </row>
    <row r="896" spans="2:11" ht="12.75" customHeight="1" x14ac:dyDescent="0.2">
      <c r="B896" s="1416">
        <v>9141</v>
      </c>
      <c r="C896" s="1412" t="s">
        <v>2035</v>
      </c>
      <c r="D896" s="1383"/>
      <c r="E896" s="1383"/>
      <c r="F896" s="1385">
        <f t="shared" ref="F896" si="807">+D896+E896</f>
        <v>0</v>
      </c>
      <c r="G896" s="1383"/>
      <c r="H896" s="1383"/>
      <c r="I896" s="1385">
        <f>+G896+H896+J896</f>
        <v>0</v>
      </c>
      <c r="J896" s="1383"/>
      <c r="K896" s="1386">
        <f t="shared" si="759"/>
        <v>0</v>
      </c>
    </row>
    <row r="897" spans="2:11" ht="15" customHeight="1" x14ac:dyDescent="0.2">
      <c r="B897" s="1415">
        <v>9150</v>
      </c>
      <c r="C897" s="1406" t="s">
        <v>2036</v>
      </c>
      <c r="D897" s="1378">
        <f t="shared" ref="D897:J897" si="808">D898</f>
        <v>0</v>
      </c>
      <c r="E897" s="1378">
        <f t="shared" si="808"/>
        <v>0</v>
      </c>
      <c r="F897" s="1378">
        <f t="shared" si="808"/>
        <v>0</v>
      </c>
      <c r="G897" s="1378">
        <f>G898</f>
        <v>0</v>
      </c>
      <c r="H897" s="1378">
        <f t="shared" si="808"/>
        <v>0</v>
      </c>
      <c r="I897" s="1378">
        <f t="shared" si="808"/>
        <v>0</v>
      </c>
      <c r="J897" s="1378">
        <f t="shared" si="808"/>
        <v>0</v>
      </c>
      <c r="K897" s="1379">
        <f t="shared" si="759"/>
        <v>0</v>
      </c>
    </row>
    <row r="898" spans="2:11" ht="12.75" customHeight="1" x14ac:dyDescent="0.2">
      <c r="B898" s="1416">
        <v>9151</v>
      </c>
      <c r="C898" s="1412" t="s">
        <v>2036</v>
      </c>
      <c r="D898" s="1383"/>
      <c r="E898" s="1383"/>
      <c r="F898" s="1385">
        <f t="shared" ref="F898" si="809">+D898+E898</f>
        <v>0</v>
      </c>
      <c r="G898" s="1383"/>
      <c r="H898" s="1383"/>
      <c r="I898" s="1385">
        <f>+G898+H898+J898</f>
        <v>0</v>
      </c>
      <c r="J898" s="1383"/>
      <c r="K898" s="1386">
        <f t="shared" si="759"/>
        <v>0</v>
      </c>
    </row>
    <row r="899" spans="2:11" ht="12.75" customHeight="1" x14ac:dyDescent="0.2">
      <c r="B899" s="1415">
        <v>9160</v>
      </c>
      <c r="C899" s="1406" t="s">
        <v>2037</v>
      </c>
      <c r="D899" s="1378">
        <f t="shared" ref="D899:J899" si="810">D900</f>
        <v>0</v>
      </c>
      <c r="E899" s="1378">
        <f t="shared" si="810"/>
        <v>0</v>
      </c>
      <c r="F899" s="1378">
        <f t="shared" si="810"/>
        <v>0</v>
      </c>
      <c r="G899" s="1378">
        <f>G900</f>
        <v>0</v>
      </c>
      <c r="H899" s="1378">
        <f t="shared" si="810"/>
        <v>0</v>
      </c>
      <c r="I899" s="1378">
        <f t="shared" si="810"/>
        <v>0</v>
      </c>
      <c r="J899" s="1378">
        <f t="shared" si="810"/>
        <v>0</v>
      </c>
      <c r="K899" s="1379">
        <f t="shared" si="759"/>
        <v>0</v>
      </c>
    </row>
    <row r="900" spans="2:11" ht="12.75" customHeight="1" x14ac:dyDescent="0.2">
      <c r="B900" s="1416">
        <v>9161</v>
      </c>
      <c r="C900" s="1412" t="s">
        <v>2037</v>
      </c>
      <c r="D900" s="1383"/>
      <c r="E900" s="1383"/>
      <c r="F900" s="1385">
        <f t="shared" ref="F900" si="811">+D900+E900</f>
        <v>0</v>
      </c>
      <c r="G900" s="1383"/>
      <c r="H900" s="1383"/>
      <c r="I900" s="1385">
        <f>+G900+H900+J900</f>
        <v>0</v>
      </c>
      <c r="J900" s="1383"/>
      <c r="K900" s="1386">
        <f t="shared" si="759"/>
        <v>0</v>
      </c>
    </row>
    <row r="901" spans="2:11" ht="12.75" customHeight="1" x14ac:dyDescent="0.2">
      <c r="B901" s="1415">
        <v>9170</v>
      </c>
      <c r="C901" s="1406" t="s">
        <v>2038</v>
      </c>
      <c r="D901" s="1378">
        <f>+D902</f>
        <v>0</v>
      </c>
      <c r="E901" s="1378">
        <f>+E902</f>
        <v>0</v>
      </c>
      <c r="F901" s="1378">
        <f>F902</f>
        <v>0</v>
      </c>
      <c r="G901" s="1378">
        <f>G902</f>
        <v>0</v>
      </c>
      <c r="H901" s="1378">
        <f>H902</f>
        <v>0</v>
      </c>
      <c r="I901" s="1378">
        <f>I902</f>
        <v>0</v>
      </c>
      <c r="J901" s="1378">
        <f>J902</f>
        <v>0</v>
      </c>
      <c r="K901" s="1379">
        <f t="shared" si="759"/>
        <v>0</v>
      </c>
    </row>
    <row r="902" spans="2:11" ht="12.75" customHeight="1" x14ac:dyDescent="0.2">
      <c r="B902" s="1416">
        <v>9171</v>
      </c>
      <c r="C902" s="1412" t="s">
        <v>2038</v>
      </c>
      <c r="D902" s="1383"/>
      <c r="E902" s="1383"/>
      <c r="F902" s="1385">
        <f t="shared" ref="F902" si="812">+D902+E902</f>
        <v>0</v>
      </c>
      <c r="G902" s="1383"/>
      <c r="H902" s="1383"/>
      <c r="I902" s="1385">
        <f>+G902+H902+J902</f>
        <v>0</v>
      </c>
      <c r="J902" s="1383"/>
      <c r="K902" s="1386">
        <f t="shared" si="759"/>
        <v>0</v>
      </c>
    </row>
    <row r="903" spans="2:11" ht="12.75" customHeight="1" x14ac:dyDescent="0.2">
      <c r="B903" s="1415">
        <v>9180</v>
      </c>
      <c r="C903" s="1406" t="s">
        <v>2039</v>
      </c>
      <c r="D903" s="1378">
        <f t="shared" ref="D903:J903" si="813">D904</f>
        <v>0</v>
      </c>
      <c r="E903" s="1378">
        <f t="shared" si="813"/>
        <v>0</v>
      </c>
      <c r="F903" s="1378">
        <f t="shared" si="813"/>
        <v>0</v>
      </c>
      <c r="G903" s="1378">
        <f>G904</f>
        <v>0</v>
      </c>
      <c r="H903" s="1378">
        <f t="shared" si="813"/>
        <v>0</v>
      </c>
      <c r="I903" s="1378">
        <f t="shared" si="813"/>
        <v>0</v>
      </c>
      <c r="J903" s="1378">
        <f t="shared" si="813"/>
        <v>0</v>
      </c>
      <c r="K903" s="1379">
        <f t="shared" si="759"/>
        <v>0</v>
      </c>
    </row>
    <row r="904" spans="2:11" ht="12.75" customHeight="1" x14ac:dyDescent="0.2">
      <c r="B904" s="1416">
        <v>9181</v>
      </c>
      <c r="C904" s="1412" t="s">
        <v>2039</v>
      </c>
      <c r="D904" s="1383"/>
      <c r="E904" s="1383"/>
      <c r="F904" s="1385">
        <f t="shared" ref="F904" si="814">+D904+E904</f>
        <v>0</v>
      </c>
      <c r="G904" s="1383"/>
      <c r="H904" s="1383"/>
      <c r="I904" s="1385">
        <f>+G904+H904+J904</f>
        <v>0</v>
      </c>
      <c r="J904" s="1383"/>
      <c r="K904" s="1386">
        <f t="shared" si="759"/>
        <v>0</v>
      </c>
    </row>
    <row r="905" spans="2:11" s="1371" customFormat="1" ht="12.75" customHeight="1" x14ac:dyDescent="0.2">
      <c r="B905" s="1417">
        <v>9200</v>
      </c>
      <c r="C905" s="1397" t="s">
        <v>244</v>
      </c>
      <c r="D905" s="1374">
        <f t="shared" ref="D905:J905" si="815">D906+D908+D910+D912+D914+D916+D918+D920</f>
        <v>0</v>
      </c>
      <c r="E905" s="1374">
        <f t="shared" si="815"/>
        <v>0</v>
      </c>
      <c r="F905" s="1374">
        <f t="shared" si="815"/>
        <v>0</v>
      </c>
      <c r="G905" s="1374">
        <f>G906+G908+G910+G912+G914+G916+G918+G920</f>
        <v>0</v>
      </c>
      <c r="H905" s="1374">
        <f t="shared" si="815"/>
        <v>0</v>
      </c>
      <c r="I905" s="1374">
        <f t="shared" si="815"/>
        <v>0</v>
      </c>
      <c r="J905" s="1374">
        <f t="shared" si="815"/>
        <v>0</v>
      </c>
      <c r="K905" s="1375">
        <f t="shared" si="759"/>
        <v>0</v>
      </c>
    </row>
    <row r="906" spans="2:11" ht="12.75" customHeight="1" x14ac:dyDescent="0.2">
      <c r="B906" s="1415">
        <v>9210</v>
      </c>
      <c r="C906" s="1406" t="s">
        <v>2040</v>
      </c>
      <c r="D906" s="1378">
        <f t="shared" ref="D906:J906" si="816">D907</f>
        <v>0</v>
      </c>
      <c r="E906" s="1378">
        <f t="shared" si="816"/>
        <v>0</v>
      </c>
      <c r="F906" s="1378">
        <f t="shared" si="816"/>
        <v>0</v>
      </c>
      <c r="G906" s="1378">
        <f>G907</f>
        <v>0</v>
      </c>
      <c r="H906" s="1378">
        <f t="shared" si="816"/>
        <v>0</v>
      </c>
      <c r="I906" s="1378">
        <f t="shared" si="816"/>
        <v>0</v>
      </c>
      <c r="J906" s="1378">
        <f t="shared" si="816"/>
        <v>0</v>
      </c>
      <c r="K906" s="1379">
        <f t="shared" si="759"/>
        <v>0</v>
      </c>
    </row>
    <row r="907" spans="2:11" ht="12.75" customHeight="1" x14ac:dyDescent="0.2">
      <c r="B907" s="1416">
        <v>9211</v>
      </c>
      <c r="C907" s="1412" t="s">
        <v>878</v>
      </c>
      <c r="D907" s="1383"/>
      <c r="E907" s="1383"/>
      <c r="F907" s="1385">
        <f t="shared" ref="F907" si="817">+D907+E907</f>
        <v>0</v>
      </c>
      <c r="G907" s="1383"/>
      <c r="H907" s="1383"/>
      <c r="I907" s="1385">
        <f>+G907+H907+J907</f>
        <v>0</v>
      </c>
      <c r="J907" s="1383"/>
      <c r="K907" s="1386">
        <f t="shared" si="759"/>
        <v>0</v>
      </c>
    </row>
    <row r="908" spans="2:11" ht="12.75" customHeight="1" x14ac:dyDescent="0.2">
      <c r="B908" s="1415">
        <v>9220</v>
      </c>
      <c r="C908" s="1406" t="s">
        <v>2041</v>
      </c>
      <c r="D908" s="1378">
        <f t="shared" ref="D908:J908" si="818">D909</f>
        <v>0</v>
      </c>
      <c r="E908" s="1378">
        <f t="shared" si="818"/>
        <v>0</v>
      </c>
      <c r="F908" s="1378">
        <f t="shared" si="818"/>
        <v>0</v>
      </c>
      <c r="G908" s="1378">
        <f>G909</f>
        <v>0</v>
      </c>
      <c r="H908" s="1378">
        <f t="shared" si="818"/>
        <v>0</v>
      </c>
      <c r="I908" s="1378">
        <f t="shared" si="818"/>
        <v>0</v>
      </c>
      <c r="J908" s="1378">
        <f t="shared" si="818"/>
        <v>0</v>
      </c>
      <c r="K908" s="1379">
        <f t="shared" si="759"/>
        <v>0</v>
      </c>
    </row>
    <row r="909" spans="2:11" ht="12.75" customHeight="1" x14ac:dyDescent="0.2">
      <c r="B909" s="1416">
        <v>9221</v>
      </c>
      <c r="C909" s="1412" t="s">
        <v>2041</v>
      </c>
      <c r="D909" s="1383"/>
      <c r="E909" s="1383"/>
      <c r="F909" s="1385">
        <f t="shared" ref="F909" si="819">+D909+E909</f>
        <v>0</v>
      </c>
      <c r="G909" s="1383"/>
      <c r="H909" s="1383"/>
      <c r="I909" s="1385">
        <f>+G909+H909+J909</f>
        <v>0</v>
      </c>
      <c r="J909" s="1383"/>
      <c r="K909" s="1386">
        <f t="shared" si="759"/>
        <v>0</v>
      </c>
    </row>
    <row r="910" spans="2:11" ht="12.75" customHeight="1" x14ac:dyDescent="0.2">
      <c r="B910" s="1415">
        <v>9230</v>
      </c>
      <c r="C910" s="1406" t="s">
        <v>2042</v>
      </c>
      <c r="D910" s="1378">
        <f t="shared" ref="D910:J910" si="820">D911</f>
        <v>0</v>
      </c>
      <c r="E910" s="1378">
        <f t="shared" si="820"/>
        <v>0</v>
      </c>
      <c r="F910" s="1378">
        <f t="shared" si="820"/>
        <v>0</v>
      </c>
      <c r="G910" s="1378">
        <f>G911</f>
        <v>0</v>
      </c>
      <c r="H910" s="1378">
        <f t="shared" si="820"/>
        <v>0</v>
      </c>
      <c r="I910" s="1378">
        <f t="shared" si="820"/>
        <v>0</v>
      </c>
      <c r="J910" s="1378">
        <f t="shared" si="820"/>
        <v>0</v>
      </c>
      <c r="K910" s="1379">
        <f t="shared" si="759"/>
        <v>0</v>
      </c>
    </row>
    <row r="911" spans="2:11" ht="12.75" customHeight="1" x14ac:dyDescent="0.2">
      <c r="B911" s="1416">
        <v>9231</v>
      </c>
      <c r="C911" s="1412" t="s">
        <v>2042</v>
      </c>
      <c r="D911" s="1383"/>
      <c r="E911" s="1383"/>
      <c r="F911" s="1385">
        <f t="shared" ref="F911" si="821">+D911+E911</f>
        <v>0</v>
      </c>
      <c r="G911" s="1383"/>
      <c r="H911" s="1383"/>
      <c r="I911" s="1385">
        <f>+G911+H911+J911</f>
        <v>0</v>
      </c>
      <c r="J911" s="1383"/>
      <c r="K911" s="1386">
        <f t="shared" ref="K911:K943" si="822">F911-I911</f>
        <v>0</v>
      </c>
    </row>
    <row r="912" spans="2:11" ht="12.75" customHeight="1" x14ac:dyDescent="0.2">
      <c r="B912" s="1415">
        <v>9240</v>
      </c>
      <c r="C912" s="1406" t="s">
        <v>2043</v>
      </c>
      <c r="D912" s="1378">
        <f t="shared" ref="D912:J912" si="823">D913</f>
        <v>0</v>
      </c>
      <c r="E912" s="1378">
        <f t="shared" si="823"/>
        <v>0</v>
      </c>
      <c r="F912" s="1378">
        <f t="shared" si="823"/>
        <v>0</v>
      </c>
      <c r="G912" s="1378">
        <f>G913</f>
        <v>0</v>
      </c>
      <c r="H912" s="1378">
        <f t="shared" si="823"/>
        <v>0</v>
      </c>
      <c r="I912" s="1378">
        <f t="shared" si="823"/>
        <v>0</v>
      </c>
      <c r="J912" s="1378">
        <f t="shared" si="823"/>
        <v>0</v>
      </c>
      <c r="K912" s="1379">
        <f t="shared" si="822"/>
        <v>0</v>
      </c>
    </row>
    <row r="913" spans="2:11" ht="12.75" customHeight="1" x14ac:dyDescent="0.2">
      <c r="B913" s="1416">
        <v>9241</v>
      </c>
      <c r="C913" s="1412" t="s">
        <v>2043</v>
      </c>
      <c r="D913" s="1383"/>
      <c r="E913" s="1383"/>
      <c r="F913" s="1385">
        <f t="shared" ref="F913" si="824">+D913+E913</f>
        <v>0</v>
      </c>
      <c r="G913" s="1383"/>
      <c r="H913" s="1383"/>
      <c r="I913" s="1385">
        <f>+G913+H913+J913</f>
        <v>0</v>
      </c>
      <c r="J913" s="1383"/>
      <c r="K913" s="1386">
        <f t="shared" si="822"/>
        <v>0</v>
      </c>
    </row>
    <row r="914" spans="2:11" ht="12.75" customHeight="1" x14ac:dyDescent="0.2">
      <c r="B914" s="1415">
        <v>9250</v>
      </c>
      <c r="C914" s="1406" t="s">
        <v>2044</v>
      </c>
      <c r="D914" s="1378">
        <f t="shared" ref="D914:J914" si="825">D915</f>
        <v>0</v>
      </c>
      <c r="E914" s="1378">
        <f t="shared" si="825"/>
        <v>0</v>
      </c>
      <c r="F914" s="1378">
        <f t="shared" si="825"/>
        <v>0</v>
      </c>
      <c r="G914" s="1378">
        <f>G915</f>
        <v>0</v>
      </c>
      <c r="H914" s="1378">
        <f t="shared" si="825"/>
        <v>0</v>
      </c>
      <c r="I914" s="1378">
        <f t="shared" si="825"/>
        <v>0</v>
      </c>
      <c r="J914" s="1378">
        <f t="shared" si="825"/>
        <v>0</v>
      </c>
      <c r="K914" s="1379">
        <f t="shared" si="822"/>
        <v>0</v>
      </c>
    </row>
    <row r="915" spans="2:11" ht="12.75" customHeight="1" x14ac:dyDescent="0.2">
      <c r="B915" s="1416">
        <v>9251</v>
      </c>
      <c r="C915" s="1412" t="s">
        <v>2044</v>
      </c>
      <c r="D915" s="1383"/>
      <c r="E915" s="1383"/>
      <c r="F915" s="1385">
        <f t="shared" ref="F915" si="826">+D915+E915</f>
        <v>0</v>
      </c>
      <c r="G915" s="1383"/>
      <c r="H915" s="1383"/>
      <c r="I915" s="1385">
        <f>+G915+H915+J915</f>
        <v>0</v>
      </c>
      <c r="J915" s="1383"/>
      <c r="K915" s="1386">
        <f t="shared" si="822"/>
        <v>0</v>
      </c>
    </row>
    <row r="916" spans="2:11" ht="12.75" customHeight="1" x14ac:dyDescent="0.2">
      <c r="B916" s="1415">
        <v>9260</v>
      </c>
      <c r="C916" s="1406" t="s">
        <v>2045</v>
      </c>
      <c r="D916" s="1378">
        <f t="shared" ref="D916:J916" si="827">D917</f>
        <v>0</v>
      </c>
      <c r="E916" s="1378">
        <f t="shared" si="827"/>
        <v>0</v>
      </c>
      <c r="F916" s="1378">
        <f t="shared" si="827"/>
        <v>0</v>
      </c>
      <c r="G916" s="1378">
        <f>G917</f>
        <v>0</v>
      </c>
      <c r="H916" s="1378">
        <f t="shared" si="827"/>
        <v>0</v>
      </c>
      <c r="I916" s="1378">
        <f t="shared" si="827"/>
        <v>0</v>
      </c>
      <c r="J916" s="1378">
        <f t="shared" si="827"/>
        <v>0</v>
      </c>
      <c r="K916" s="1379">
        <f t="shared" si="822"/>
        <v>0</v>
      </c>
    </row>
    <row r="917" spans="2:11" ht="12.75" customHeight="1" x14ac:dyDescent="0.2">
      <c r="B917" s="1416">
        <v>9261</v>
      </c>
      <c r="C917" s="1412" t="s">
        <v>2045</v>
      </c>
      <c r="D917" s="1383"/>
      <c r="E917" s="1383"/>
      <c r="F917" s="1385">
        <f t="shared" ref="F917" si="828">+D917+E917</f>
        <v>0</v>
      </c>
      <c r="G917" s="1383"/>
      <c r="H917" s="1383"/>
      <c r="I917" s="1385">
        <f>+G917+H917+J917</f>
        <v>0</v>
      </c>
      <c r="J917" s="1383"/>
      <c r="K917" s="1386">
        <f t="shared" si="822"/>
        <v>0</v>
      </c>
    </row>
    <row r="918" spans="2:11" ht="13.5" customHeight="1" x14ac:dyDescent="0.2">
      <c r="B918" s="1415">
        <v>9270</v>
      </c>
      <c r="C918" s="1406" t="s">
        <v>2046</v>
      </c>
      <c r="D918" s="1378">
        <f t="shared" ref="D918:J918" si="829">D919</f>
        <v>0</v>
      </c>
      <c r="E918" s="1378">
        <f t="shared" si="829"/>
        <v>0</v>
      </c>
      <c r="F918" s="1378">
        <f t="shared" si="829"/>
        <v>0</v>
      </c>
      <c r="G918" s="1378">
        <f>G919</f>
        <v>0</v>
      </c>
      <c r="H918" s="1378">
        <f t="shared" si="829"/>
        <v>0</v>
      </c>
      <c r="I918" s="1378">
        <f t="shared" si="829"/>
        <v>0</v>
      </c>
      <c r="J918" s="1378">
        <f t="shared" si="829"/>
        <v>0</v>
      </c>
      <c r="K918" s="1379">
        <f t="shared" si="822"/>
        <v>0</v>
      </c>
    </row>
    <row r="919" spans="2:11" ht="12.75" customHeight="1" x14ac:dyDescent="0.2">
      <c r="B919" s="1416">
        <v>9271</v>
      </c>
      <c r="C919" s="1412" t="s">
        <v>2046</v>
      </c>
      <c r="D919" s="1383"/>
      <c r="E919" s="1383"/>
      <c r="F919" s="1385">
        <f t="shared" ref="F919" si="830">+D919+E919</f>
        <v>0</v>
      </c>
      <c r="G919" s="1383"/>
      <c r="H919" s="1383"/>
      <c r="I919" s="1385">
        <f>+G919+H919+J919</f>
        <v>0</v>
      </c>
      <c r="J919" s="1383"/>
      <c r="K919" s="1386">
        <f t="shared" si="822"/>
        <v>0</v>
      </c>
    </row>
    <row r="920" spans="2:11" ht="12.75" customHeight="1" x14ac:dyDescent="0.2">
      <c r="B920" s="1415">
        <v>9280</v>
      </c>
      <c r="C920" s="1406" t="s">
        <v>2047</v>
      </c>
      <c r="D920" s="1378">
        <f t="shared" ref="D920:J920" si="831">D921</f>
        <v>0</v>
      </c>
      <c r="E920" s="1378">
        <f t="shared" si="831"/>
        <v>0</v>
      </c>
      <c r="F920" s="1378">
        <f t="shared" si="831"/>
        <v>0</v>
      </c>
      <c r="G920" s="1378">
        <f>G921</f>
        <v>0</v>
      </c>
      <c r="H920" s="1378">
        <f t="shared" si="831"/>
        <v>0</v>
      </c>
      <c r="I920" s="1378">
        <f t="shared" si="831"/>
        <v>0</v>
      </c>
      <c r="J920" s="1378">
        <f t="shared" si="831"/>
        <v>0</v>
      </c>
      <c r="K920" s="1379">
        <f t="shared" si="822"/>
        <v>0</v>
      </c>
    </row>
    <row r="921" spans="2:11" ht="12.75" customHeight="1" x14ac:dyDescent="0.2">
      <c r="B921" s="1416">
        <v>9281</v>
      </c>
      <c r="C921" s="1412" t="s">
        <v>2047</v>
      </c>
      <c r="D921" s="1383"/>
      <c r="E921" s="1383"/>
      <c r="F921" s="1385">
        <f t="shared" ref="F921" si="832">+D921+E921</f>
        <v>0</v>
      </c>
      <c r="G921" s="1383"/>
      <c r="H921" s="1383"/>
      <c r="I921" s="1385">
        <f>+G921+H921+J921</f>
        <v>0</v>
      </c>
      <c r="J921" s="1383"/>
      <c r="K921" s="1386">
        <f t="shared" si="822"/>
        <v>0</v>
      </c>
    </row>
    <row r="922" spans="2:11" s="1371" customFormat="1" x14ac:dyDescent="0.2">
      <c r="B922" s="1417">
        <v>9300</v>
      </c>
      <c r="C922" s="1397" t="s">
        <v>245</v>
      </c>
      <c r="D922" s="1374">
        <f t="shared" ref="D922:J922" si="833">D923+D925</f>
        <v>0</v>
      </c>
      <c r="E922" s="1374">
        <f t="shared" si="833"/>
        <v>0</v>
      </c>
      <c r="F922" s="1374">
        <f>F923+F925</f>
        <v>0</v>
      </c>
      <c r="G922" s="1374">
        <f>G923+G925</f>
        <v>0</v>
      </c>
      <c r="H922" s="1374">
        <f t="shared" si="833"/>
        <v>0</v>
      </c>
      <c r="I922" s="1374">
        <f>I923+I925</f>
        <v>0</v>
      </c>
      <c r="J922" s="1374">
        <f t="shared" si="833"/>
        <v>0</v>
      </c>
      <c r="K922" s="1375">
        <f t="shared" si="822"/>
        <v>0</v>
      </c>
    </row>
    <row r="923" spans="2:11" ht="12.75" customHeight="1" x14ac:dyDescent="0.2">
      <c r="B923" s="1415">
        <v>9310</v>
      </c>
      <c r="C923" s="1406" t="s">
        <v>2048</v>
      </c>
      <c r="D923" s="1378">
        <f t="shared" ref="D923:J923" si="834">D924</f>
        <v>0</v>
      </c>
      <c r="E923" s="1378">
        <f t="shared" si="834"/>
        <v>0</v>
      </c>
      <c r="F923" s="1378">
        <f>F924</f>
        <v>0</v>
      </c>
      <c r="G923" s="1378">
        <f>G924</f>
        <v>0</v>
      </c>
      <c r="H923" s="1378">
        <f t="shared" si="834"/>
        <v>0</v>
      </c>
      <c r="I923" s="1378">
        <f>I924</f>
        <v>0</v>
      </c>
      <c r="J923" s="1378">
        <f t="shared" si="834"/>
        <v>0</v>
      </c>
      <c r="K923" s="1379">
        <f t="shared" si="822"/>
        <v>0</v>
      </c>
    </row>
    <row r="924" spans="2:11" ht="12.75" customHeight="1" x14ac:dyDescent="0.2">
      <c r="B924" s="1416">
        <v>9311</v>
      </c>
      <c r="C924" s="1412" t="s">
        <v>245</v>
      </c>
      <c r="D924" s="1383"/>
      <c r="E924" s="1383"/>
      <c r="F924" s="1385">
        <f t="shared" ref="F924" si="835">+D924+E924</f>
        <v>0</v>
      </c>
      <c r="G924" s="1383"/>
      <c r="H924" s="1383"/>
      <c r="I924" s="1385">
        <f>+G924+H924+J924</f>
        <v>0</v>
      </c>
      <c r="J924" s="1383"/>
      <c r="K924" s="1386">
        <f t="shared" si="822"/>
        <v>0</v>
      </c>
    </row>
    <row r="925" spans="2:11" ht="12.75" customHeight="1" x14ac:dyDescent="0.2">
      <c r="B925" s="1415">
        <v>9320</v>
      </c>
      <c r="C925" s="1406" t="s">
        <v>2049</v>
      </c>
      <c r="D925" s="1378">
        <f t="shared" ref="D925:J925" si="836">D926</f>
        <v>0</v>
      </c>
      <c r="E925" s="1378">
        <f t="shared" si="836"/>
        <v>0</v>
      </c>
      <c r="F925" s="1378">
        <f>F926</f>
        <v>0</v>
      </c>
      <c r="G925" s="1378">
        <f>G926</f>
        <v>0</v>
      </c>
      <c r="H925" s="1378">
        <f t="shared" si="836"/>
        <v>0</v>
      </c>
      <c r="I925" s="1378">
        <f>I926</f>
        <v>0</v>
      </c>
      <c r="J925" s="1378">
        <f t="shared" si="836"/>
        <v>0</v>
      </c>
      <c r="K925" s="1379">
        <f t="shared" si="822"/>
        <v>0</v>
      </c>
    </row>
    <row r="926" spans="2:11" ht="12.75" customHeight="1" x14ac:dyDescent="0.2">
      <c r="B926" s="1416">
        <v>9321</v>
      </c>
      <c r="C926" s="1412" t="s">
        <v>2049</v>
      </c>
      <c r="D926" s="1383"/>
      <c r="E926" s="1383"/>
      <c r="F926" s="1385">
        <f t="shared" ref="F926" si="837">+D926+E926</f>
        <v>0</v>
      </c>
      <c r="G926" s="1383"/>
      <c r="H926" s="1383"/>
      <c r="I926" s="1385">
        <f>+G926+H926+J926</f>
        <v>0</v>
      </c>
      <c r="J926" s="1383"/>
      <c r="K926" s="1386">
        <f t="shared" si="822"/>
        <v>0</v>
      </c>
    </row>
    <row r="927" spans="2:11" s="1371" customFormat="1" x14ac:dyDescent="0.2">
      <c r="B927" s="1417">
        <v>9400</v>
      </c>
      <c r="C927" s="1397" t="s">
        <v>246</v>
      </c>
      <c r="D927" s="1374">
        <f t="shared" ref="D927:J927" si="838">D928+D930</f>
        <v>0</v>
      </c>
      <c r="E927" s="1374">
        <f t="shared" si="838"/>
        <v>0</v>
      </c>
      <c r="F927" s="1374">
        <f>F928+F930</f>
        <v>0</v>
      </c>
      <c r="G927" s="1374">
        <f>G928+G930</f>
        <v>0</v>
      </c>
      <c r="H927" s="1374">
        <f t="shared" si="838"/>
        <v>0</v>
      </c>
      <c r="I927" s="1374">
        <f>I928+I930</f>
        <v>0</v>
      </c>
      <c r="J927" s="1374">
        <f t="shared" si="838"/>
        <v>0</v>
      </c>
      <c r="K927" s="1375">
        <f t="shared" si="822"/>
        <v>0</v>
      </c>
    </row>
    <row r="928" spans="2:11" ht="12.75" customHeight="1" x14ac:dyDescent="0.2">
      <c r="B928" s="1415">
        <v>9410</v>
      </c>
      <c r="C928" s="1406" t="s">
        <v>2050</v>
      </c>
      <c r="D928" s="1378">
        <f t="shared" ref="D928:J928" si="839">D929</f>
        <v>0</v>
      </c>
      <c r="E928" s="1378">
        <f t="shared" si="839"/>
        <v>0</v>
      </c>
      <c r="F928" s="1378">
        <f t="shared" si="839"/>
        <v>0</v>
      </c>
      <c r="G928" s="1378">
        <f>G929</f>
        <v>0</v>
      </c>
      <c r="H928" s="1378">
        <f t="shared" si="839"/>
        <v>0</v>
      </c>
      <c r="I928" s="1378">
        <f t="shared" si="839"/>
        <v>0</v>
      </c>
      <c r="J928" s="1378">
        <f t="shared" si="839"/>
        <v>0</v>
      </c>
      <c r="K928" s="1379">
        <f t="shared" si="822"/>
        <v>0</v>
      </c>
    </row>
    <row r="929" spans="2:11" ht="12.75" customHeight="1" x14ac:dyDescent="0.2">
      <c r="B929" s="1416">
        <v>9411</v>
      </c>
      <c r="C929" s="1412" t="s">
        <v>246</v>
      </c>
      <c r="D929" s="1383"/>
      <c r="E929" s="1383"/>
      <c r="F929" s="1385">
        <f t="shared" ref="F929" si="840">+D929+E929</f>
        <v>0</v>
      </c>
      <c r="G929" s="1383"/>
      <c r="H929" s="1383"/>
      <c r="I929" s="1385">
        <f>+G929+H929+J929</f>
        <v>0</v>
      </c>
      <c r="J929" s="1383"/>
      <c r="K929" s="1386">
        <f t="shared" si="822"/>
        <v>0</v>
      </c>
    </row>
    <row r="930" spans="2:11" ht="12.75" customHeight="1" x14ac:dyDescent="0.2">
      <c r="B930" s="1415">
        <v>9420</v>
      </c>
      <c r="C930" s="1406" t="s">
        <v>2051</v>
      </c>
      <c r="D930" s="1378">
        <f t="shared" ref="D930:J930" si="841">D931</f>
        <v>0</v>
      </c>
      <c r="E930" s="1378">
        <f t="shared" si="841"/>
        <v>0</v>
      </c>
      <c r="F930" s="1378">
        <f t="shared" si="841"/>
        <v>0</v>
      </c>
      <c r="G930" s="1378">
        <f>G931</f>
        <v>0</v>
      </c>
      <c r="H930" s="1378">
        <f t="shared" si="841"/>
        <v>0</v>
      </c>
      <c r="I930" s="1378">
        <f t="shared" si="841"/>
        <v>0</v>
      </c>
      <c r="J930" s="1378">
        <f t="shared" si="841"/>
        <v>0</v>
      </c>
      <c r="K930" s="1379">
        <f t="shared" si="822"/>
        <v>0</v>
      </c>
    </row>
    <row r="931" spans="2:11" ht="12.75" customHeight="1" x14ac:dyDescent="0.2">
      <c r="B931" s="1416">
        <v>9421</v>
      </c>
      <c r="C931" s="1412" t="s">
        <v>2051</v>
      </c>
      <c r="D931" s="1383"/>
      <c r="E931" s="1383"/>
      <c r="F931" s="1385">
        <f t="shared" ref="F931" si="842">+D931+E931</f>
        <v>0</v>
      </c>
      <c r="G931" s="1383"/>
      <c r="H931" s="1383"/>
      <c r="I931" s="1385">
        <f>+G931+H931+J931</f>
        <v>0</v>
      </c>
      <c r="J931" s="1383"/>
      <c r="K931" s="1386">
        <f t="shared" si="822"/>
        <v>0</v>
      </c>
    </row>
    <row r="932" spans="2:11" s="1371" customFormat="1" x14ac:dyDescent="0.2">
      <c r="B932" s="1417">
        <v>9500</v>
      </c>
      <c r="C932" s="1397" t="s">
        <v>247</v>
      </c>
      <c r="D932" s="1374">
        <f t="shared" ref="D932:J932" si="843">D933</f>
        <v>0</v>
      </c>
      <c r="E932" s="1374">
        <f t="shared" si="843"/>
        <v>0</v>
      </c>
      <c r="F932" s="1374">
        <f t="shared" si="843"/>
        <v>0</v>
      </c>
      <c r="G932" s="1374">
        <f>G933</f>
        <v>0</v>
      </c>
      <c r="H932" s="1374">
        <f t="shared" si="843"/>
        <v>0</v>
      </c>
      <c r="I932" s="1374">
        <f t="shared" si="843"/>
        <v>0</v>
      </c>
      <c r="J932" s="1374">
        <f t="shared" si="843"/>
        <v>0</v>
      </c>
      <c r="K932" s="1375">
        <f t="shared" si="822"/>
        <v>0</v>
      </c>
    </row>
    <row r="933" spans="2:11" ht="12.75" customHeight="1" x14ac:dyDescent="0.2">
      <c r="B933" s="1415">
        <v>9510</v>
      </c>
      <c r="C933" s="1406" t="s">
        <v>2052</v>
      </c>
      <c r="D933" s="1378">
        <f t="shared" ref="D933:J933" si="844">D934+D935</f>
        <v>0</v>
      </c>
      <c r="E933" s="1378">
        <f>E934+E935</f>
        <v>0</v>
      </c>
      <c r="F933" s="1378">
        <f t="shared" ref="F933" si="845">F934+F935</f>
        <v>0</v>
      </c>
      <c r="G933" s="1378">
        <f>G934+G935</f>
        <v>0</v>
      </c>
      <c r="H933" s="1378">
        <f t="shared" si="844"/>
        <v>0</v>
      </c>
      <c r="I933" s="1378">
        <f t="shared" si="844"/>
        <v>0</v>
      </c>
      <c r="J933" s="1378">
        <f t="shared" si="844"/>
        <v>0</v>
      </c>
      <c r="K933" s="1379">
        <f t="shared" si="822"/>
        <v>0</v>
      </c>
    </row>
    <row r="934" spans="2:11" ht="12.75" customHeight="1" x14ac:dyDescent="0.2">
      <c r="B934" s="1416">
        <v>9511</v>
      </c>
      <c r="C934" s="1412" t="s">
        <v>2053</v>
      </c>
      <c r="D934" s="1383"/>
      <c r="E934" s="1383"/>
      <c r="F934" s="1385">
        <f t="shared" ref="F934:F935" si="846">+D934+E934</f>
        <v>0</v>
      </c>
      <c r="G934" s="1383"/>
      <c r="H934" s="1383"/>
      <c r="I934" s="1385">
        <f>+G934+H934+J934</f>
        <v>0</v>
      </c>
      <c r="J934" s="1383"/>
      <c r="K934" s="1386">
        <f t="shared" si="822"/>
        <v>0</v>
      </c>
    </row>
    <row r="935" spans="2:11" ht="12.75" customHeight="1" x14ac:dyDescent="0.2">
      <c r="B935" s="1416">
        <v>9512</v>
      </c>
      <c r="C935" s="1412" t="s">
        <v>2054</v>
      </c>
      <c r="D935" s="1383"/>
      <c r="E935" s="1383"/>
      <c r="F935" s="1385">
        <f t="shared" si="846"/>
        <v>0</v>
      </c>
      <c r="G935" s="1383"/>
      <c r="H935" s="1383"/>
      <c r="I935" s="1385">
        <f>+G935+H935+J935</f>
        <v>0</v>
      </c>
      <c r="J935" s="1383"/>
      <c r="K935" s="1386">
        <f t="shared" si="822"/>
        <v>0</v>
      </c>
    </row>
    <row r="936" spans="2:11" s="1371" customFormat="1" x14ac:dyDescent="0.2">
      <c r="B936" s="1417">
        <v>9600</v>
      </c>
      <c r="C936" s="1408" t="s">
        <v>248</v>
      </c>
      <c r="D936" s="1374">
        <f t="shared" ref="D936:H936" si="847">D937+D939</f>
        <v>0</v>
      </c>
      <c r="E936" s="1374">
        <f t="shared" si="847"/>
        <v>0</v>
      </c>
      <c r="F936" s="1374">
        <f>F937+F939</f>
        <v>0</v>
      </c>
      <c r="G936" s="1374">
        <f>G937+G939</f>
        <v>0</v>
      </c>
      <c r="H936" s="1374">
        <f t="shared" si="847"/>
        <v>0</v>
      </c>
      <c r="I936" s="1374">
        <f>I937+I939</f>
        <v>0</v>
      </c>
      <c r="J936" s="1374">
        <f>J937+J939</f>
        <v>0</v>
      </c>
      <c r="K936" s="1375">
        <f>F936-I936</f>
        <v>0</v>
      </c>
    </row>
    <row r="937" spans="2:11" ht="12.75" customHeight="1" x14ac:dyDescent="0.2">
      <c r="B937" s="1415">
        <v>9610</v>
      </c>
      <c r="C937" s="1406" t="s">
        <v>2055</v>
      </c>
      <c r="D937" s="1378">
        <f t="shared" ref="D937:J937" si="848">D938</f>
        <v>0</v>
      </c>
      <c r="E937" s="1378">
        <f t="shared" si="848"/>
        <v>0</v>
      </c>
      <c r="F937" s="1378">
        <f t="shared" si="848"/>
        <v>0</v>
      </c>
      <c r="G937" s="1378">
        <f>G938</f>
        <v>0</v>
      </c>
      <c r="H937" s="1378">
        <f t="shared" si="848"/>
        <v>0</v>
      </c>
      <c r="I937" s="1378">
        <f t="shared" si="848"/>
        <v>0</v>
      </c>
      <c r="J937" s="1378">
        <f t="shared" si="848"/>
        <v>0</v>
      </c>
      <c r="K937" s="1379">
        <f t="shared" si="822"/>
        <v>0</v>
      </c>
    </row>
    <row r="938" spans="2:11" ht="12.75" customHeight="1" x14ac:dyDescent="0.2">
      <c r="B938" s="1416">
        <v>9611</v>
      </c>
      <c r="C938" s="1412" t="s">
        <v>2055</v>
      </c>
      <c r="D938" s="1383"/>
      <c r="E938" s="1383"/>
      <c r="F938" s="1385">
        <f t="shared" ref="F938" si="849">+D938+E938</f>
        <v>0</v>
      </c>
      <c r="G938" s="1383"/>
      <c r="H938" s="1383"/>
      <c r="I938" s="1385">
        <f>+G938+H938+J938</f>
        <v>0</v>
      </c>
      <c r="J938" s="1383"/>
      <c r="K938" s="1386">
        <f t="shared" si="822"/>
        <v>0</v>
      </c>
    </row>
    <row r="939" spans="2:11" ht="12.75" customHeight="1" x14ac:dyDescent="0.2">
      <c r="B939" s="1415">
        <v>9620</v>
      </c>
      <c r="C939" s="1406" t="s">
        <v>2056</v>
      </c>
      <c r="D939" s="1378">
        <f t="shared" ref="D939:J939" si="850">D940</f>
        <v>0</v>
      </c>
      <c r="E939" s="1378">
        <f t="shared" si="850"/>
        <v>0</v>
      </c>
      <c r="F939" s="1378">
        <f t="shared" si="850"/>
        <v>0</v>
      </c>
      <c r="G939" s="1378">
        <f>G940</f>
        <v>0</v>
      </c>
      <c r="H939" s="1378">
        <f t="shared" si="850"/>
        <v>0</v>
      </c>
      <c r="I939" s="1378">
        <f t="shared" si="850"/>
        <v>0</v>
      </c>
      <c r="J939" s="1378">
        <f t="shared" si="850"/>
        <v>0</v>
      </c>
      <c r="K939" s="1379">
        <f t="shared" si="822"/>
        <v>0</v>
      </c>
    </row>
    <row r="940" spans="2:11" ht="12.75" customHeight="1" x14ac:dyDescent="0.2">
      <c r="B940" s="1416">
        <v>9621</v>
      </c>
      <c r="C940" s="1412" t="s">
        <v>2056</v>
      </c>
      <c r="D940" s="1383"/>
      <c r="E940" s="1383"/>
      <c r="F940" s="1385">
        <f t="shared" ref="F940" si="851">+D940+E940</f>
        <v>0</v>
      </c>
      <c r="G940" s="1383"/>
      <c r="H940" s="1383"/>
      <c r="I940" s="1385">
        <f>+G940+H940+J940</f>
        <v>0</v>
      </c>
      <c r="J940" s="1383"/>
      <c r="K940" s="1386">
        <f t="shared" si="822"/>
        <v>0</v>
      </c>
    </row>
    <row r="941" spans="2:11" s="1371" customFormat="1" x14ac:dyDescent="0.2">
      <c r="B941" s="1417">
        <v>9900</v>
      </c>
      <c r="C941" s="1408" t="s">
        <v>2057</v>
      </c>
      <c r="D941" s="1374">
        <f>+D942</f>
        <v>0</v>
      </c>
      <c r="E941" s="1374">
        <f t="shared" ref="E941:J941" si="852">+E942</f>
        <v>0</v>
      </c>
      <c r="F941" s="1374">
        <f>+F942</f>
        <v>0</v>
      </c>
      <c r="G941" s="1374">
        <f>+G942</f>
        <v>0</v>
      </c>
      <c r="H941" s="1374">
        <f t="shared" si="852"/>
        <v>0</v>
      </c>
      <c r="I941" s="1374">
        <f>+I942</f>
        <v>0</v>
      </c>
      <c r="J941" s="1374">
        <f t="shared" si="852"/>
        <v>0</v>
      </c>
      <c r="K941" s="1375">
        <f t="shared" si="822"/>
        <v>0</v>
      </c>
    </row>
    <row r="942" spans="2:11" x14ac:dyDescent="0.2">
      <c r="B942" s="1415">
        <v>9910</v>
      </c>
      <c r="C942" s="1406" t="s">
        <v>2058</v>
      </c>
      <c r="D942" s="1378">
        <f>SUM(D943:D944)</f>
        <v>0</v>
      </c>
      <c r="E942" s="1378">
        <f>SUM(E943:E944)</f>
        <v>0</v>
      </c>
      <c r="F942" s="1378">
        <f t="shared" ref="F942" si="853">SUM(F943:F944)</f>
        <v>0</v>
      </c>
      <c r="G942" s="1378">
        <f>SUM(G943:G944)</f>
        <v>0</v>
      </c>
      <c r="H942" s="1378">
        <f>SUM(H943:H944)</f>
        <v>0</v>
      </c>
      <c r="I942" s="1378">
        <f t="shared" ref="I942:J942" si="854">SUM(I943:I944)</f>
        <v>0</v>
      </c>
      <c r="J942" s="1378">
        <f t="shared" si="854"/>
        <v>0</v>
      </c>
      <c r="K942" s="1379">
        <f t="shared" si="822"/>
        <v>0</v>
      </c>
    </row>
    <row r="943" spans="2:11" ht="12.75" customHeight="1" x14ac:dyDescent="0.2">
      <c r="B943" s="1416">
        <v>9911</v>
      </c>
      <c r="C943" s="1412" t="s">
        <v>2059</v>
      </c>
      <c r="D943" s="1383"/>
      <c r="E943" s="1383"/>
      <c r="F943" s="1385">
        <f t="shared" ref="F943:F944" si="855">+D943+E943</f>
        <v>0</v>
      </c>
      <c r="G943" s="1383"/>
      <c r="H943" s="1383"/>
      <c r="I943" s="1385">
        <f>+G943+H943+J943</f>
        <v>0</v>
      </c>
      <c r="J943" s="1383"/>
      <c r="K943" s="1386">
        <f t="shared" si="822"/>
        <v>0</v>
      </c>
    </row>
    <row r="944" spans="2:11" ht="12.75" customHeight="1" x14ac:dyDescent="0.2">
      <c r="B944" s="1416">
        <v>9912</v>
      </c>
      <c r="C944" s="1412" t="s">
        <v>2060</v>
      </c>
      <c r="D944" s="1383"/>
      <c r="E944" s="1383"/>
      <c r="F944" s="1385">
        <f t="shared" si="855"/>
        <v>0</v>
      </c>
      <c r="G944" s="1383"/>
      <c r="H944" s="1383"/>
      <c r="I944" s="1385">
        <f>+G944+H944+J944</f>
        <v>0</v>
      </c>
      <c r="J944" s="1383"/>
      <c r="K944" s="1386">
        <f>F944-I944</f>
        <v>0</v>
      </c>
    </row>
    <row r="945" spans="2:11" ht="13.5" customHeight="1" thickBot="1" x14ac:dyDescent="0.25">
      <c r="B945" s="1423" t="s">
        <v>1528</v>
      </c>
      <c r="C945" s="1424"/>
      <c r="D945" s="1425">
        <f t="shared" ref="D945:J945" si="856">D887+D905+D922+D927+D932+D936+D941</f>
        <v>0</v>
      </c>
      <c r="E945" s="1425">
        <f t="shared" si="856"/>
        <v>0</v>
      </c>
      <c r="F945" s="1425">
        <f>F887+F905+F922+F927+F932+F936+F941</f>
        <v>0</v>
      </c>
      <c r="G945" s="1425">
        <f t="shared" ref="G945" si="857">G887+G905+G922+G927+G932+G936+G941</f>
        <v>0</v>
      </c>
      <c r="H945" s="1425">
        <f t="shared" si="856"/>
        <v>0</v>
      </c>
      <c r="I945" s="1425">
        <f>I887+I905+I922+I927+I932+I936+I941</f>
        <v>0</v>
      </c>
      <c r="J945" s="1425">
        <f t="shared" si="856"/>
        <v>0</v>
      </c>
      <c r="K945" s="1379">
        <f>F945-I945</f>
        <v>0</v>
      </c>
    </row>
    <row r="946" spans="2:11" ht="23.25" customHeight="1" thickTop="1" thickBot="1" x14ac:dyDescent="0.25">
      <c r="B946" s="1426"/>
      <c r="C946" s="1427" t="s">
        <v>2061</v>
      </c>
      <c r="D946" s="1428">
        <f>D119+D248+D435+D564+D683+D755+D850+D885+D945</f>
        <v>0</v>
      </c>
      <c r="E946" s="1428">
        <f t="shared" ref="E946:J946" si="858">E119+E248+E435+E564+E683+E755+E850+E885+E945</f>
        <v>0</v>
      </c>
      <c r="F946" s="1428">
        <f>F119+F248+F435+F564+F683+F755+F850+F885+F945</f>
        <v>0</v>
      </c>
      <c r="G946" s="1428">
        <f t="shared" si="858"/>
        <v>0</v>
      </c>
      <c r="H946" s="1428">
        <f t="shared" si="858"/>
        <v>0</v>
      </c>
      <c r="I946" s="1428">
        <f t="shared" si="858"/>
        <v>0</v>
      </c>
      <c r="J946" s="1428">
        <f t="shared" si="858"/>
        <v>0</v>
      </c>
      <c r="K946" s="1429">
        <f>K119+K248+K435+K564+K683+K755+K850+K885+K945</f>
        <v>0</v>
      </c>
    </row>
    <row r="947" spans="2:11" ht="13.5" thickTop="1" x14ac:dyDescent="0.2">
      <c r="B947" s="1430"/>
      <c r="C947" s="1431"/>
      <c r="D947" s="1409"/>
      <c r="E947" s="1409"/>
      <c r="F947" s="1409"/>
      <c r="G947" s="1409"/>
      <c r="H947" s="1409"/>
      <c r="I947" s="1409"/>
      <c r="J947" s="1409"/>
      <c r="K947" s="1409"/>
    </row>
    <row r="948" spans="2:11" s="6" customFormat="1" ht="15" customHeight="1" x14ac:dyDescent="0.2">
      <c r="B948" s="2214" t="s">
        <v>511</v>
      </c>
      <c r="C948" s="2214"/>
      <c r="D948" s="2214"/>
      <c r="E948" s="2214"/>
      <c r="F948" s="2214"/>
      <c r="G948" s="2214"/>
      <c r="H948" s="2214"/>
      <c r="I948" s="2214"/>
      <c r="J948" s="2214"/>
      <c r="K948" s="2214"/>
    </row>
    <row r="949" spans="2:11" x14ac:dyDescent="0.2">
      <c r="C949" s="1433"/>
      <c r="D949" s="1409"/>
      <c r="E949" s="1409"/>
      <c r="F949" s="1409"/>
      <c r="G949" s="1409"/>
      <c r="H949" s="1409"/>
      <c r="I949" s="1409"/>
      <c r="J949" s="1409"/>
      <c r="K949" s="1409"/>
    </row>
    <row r="950" spans="2:11" x14ac:dyDescent="0.2">
      <c r="C950" s="1433"/>
      <c r="D950" s="1409"/>
      <c r="E950" s="1409"/>
      <c r="F950" s="1409"/>
      <c r="G950" s="1409"/>
      <c r="H950" s="1409"/>
      <c r="I950" s="1409"/>
      <c r="J950" s="1409"/>
      <c r="K950" s="1409"/>
    </row>
    <row r="951" spans="2:11" x14ac:dyDescent="0.2">
      <c r="C951" s="1433"/>
      <c r="D951" s="1409"/>
      <c r="E951" s="1409"/>
      <c r="F951" s="1409"/>
      <c r="G951" s="1409"/>
      <c r="H951" s="1409"/>
      <c r="I951" s="1409"/>
      <c r="J951" s="1409"/>
      <c r="K951" s="1409"/>
    </row>
    <row r="952" spans="2:11" x14ac:dyDescent="0.2">
      <c r="C952" s="1433"/>
      <c r="D952" s="1409"/>
      <c r="E952" s="1409"/>
      <c r="F952" s="1409"/>
      <c r="G952" s="1409"/>
      <c r="H952" s="1409"/>
      <c r="I952" s="1409"/>
      <c r="J952" s="1409"/>
      <c r="K952" s="1409"/>
    </row>
    <row r="953" spans="2:11" x14ac:dyDescent="0.2">
      <c r="C953" s="1433"/>
      <c r="D953" s="1409"/>
      <c r="E953" s="1409"/>
      <c r="F953" s="1409"/>
      <c r="G953" s="1409"/>
      <c r="H953" s="1409"/>
      <c r="I953" s="1409"/>
      <c r="J953" s="1409"/>
      <c r="K953" s="1409"/>
    </row>
  </sheetData>
  <autoFilter ref="B12:K946" xr:uid="{2B1F7557-A7A0-4897-BEE7-355D389BE470}"/>
  <mergeCells count="17">
    <mergeCell ref="B2:K2"/>
    <mergeCell ref="B3:K3"/>
    <mergeCell ref="B4:K4"/>
    <mergeCell ref="B6:C6"/>
    <mergeCell ref="H6:K6"/>
    <mergeCell ref="B948:K948"/>
    <mergeCell ref="E10:E11"/>
    <mergeCell ref="F10:F11"/>
    <mergeCell ref="G10:G11"/>
    <mergeCell ref="H10:H11"/>
    <mergeCell ref="I10:I11"/>
    <mergeCell ref="J10:J11"/>
    <mergeCell ref="B9:B11"/>
    <mergeCell ref="C9:C11"/>
    <mergeCell ref="D9:J9"/>
    <mergeCell ref="K9:K11"/>
    <mergeCell ref="D10:D11"/>
  </mergeCells>
  <printOptions horizontalCentered="1"/>
  <pageMargins left="0.70866141732283472" right="0.70866141732283472" top="0.74803149606299213" bottom="0.74803149606299213" header="0.31496062992125984" footer="0.31496062992125984"/>
  <pageSetup paperSize="210" scale="10" fitToHeight="18" orientation="landscape" r:id="rId1"/>
  <headerFooter alignWithMargins="0"/>
  <rowBreaks count="1" manualBreakCount="1">
    <brk id="4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25DD7-6583-42D4-8367-6BDC3ED048EC}">
  <sheetPr>
    <pageSetUpPr fitToPage="1"/>
  </sheetPr>
  <dimension ref="A1:V504"/>
  <sheetViews>
    <sheetView showGridLines="0" zoomScale="145" zoomScaleNormal="145" workbookViewId="0">
      <selection activeCell="H48" sqref="H48"/>
    </sheetView>
  </sheetViews>
  <sheetFormatPr baseColWidth="10" defaultColWidth="11.42578125" defaultRowHeight="12.75" x14ac:dyDescent="0.2"/>
  <cols>
    <col min="1" max="1" width="1.7109375" style="1435" customWidth="1"/>
    <col min="2" max="2" width="4.7109375" style="1436" customWidth="1"/>
    <col min="3" max="3" width="6.28515625" style="1436" customWidth="1"/>
    <col min="4" max="6" width="4.7109375" style="1437" customWidth="1"/>
    <col min="7" max="7" width="50.140625" style="1438" customWidth="1"/>
    <col min="8" max="11" width="17.140625" style="1436" customWidth="1"/>
    <col min="12" max="12" width="17.140625" style="1440" customWidth="1"/>
    <col min="13" max="13" width="17.140625" style="1436" customWidth="1"/>
    <col min="14" max="14" width="1.7109375" style="1435" customWidth="1"/>
    <col min="15" max="15" width="13.28515625" style="1747" customWidth="1"/>
    <col min="16" max="22" width="13.28515625" style="1435" customWidth="1"/>
    <col min="23" max="16384" width="11.42578125" style="1435"/>
  </cols>
  <sheetData>
    <row r="1" spans="1:22" ht="9" customHeight="1" thickBot="1" x14ac:dyDescent="0.25">
      <c r="H1" s="1439"/>
      <c r="I1" s="1439"/>
    </row>
    <row r="2" spans="1:22" ht="22.5" customHeight="1" thickTop="1" x14ac:dyDescent="0.2">
      <c r="B2" s="2249" t="s">
        <v>1053</v>
      </c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1"/>
    </row>
    <row r="3" spans="1:22" ht="21" customHeight="1" x14ac:dyDescent="0.2">
      <c r="B3" s="2252" t="s">
        <v>2062</v>
      </c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4"/>
    </row>
    <row r="4" spans="1:22" ht="18.75" customHeight="1" x14ac:dyDescent="0.2">
      <c r="B4" s="2255" t="s">
        <v>1174</v>
      </c>
      <c r="C4" s="2256"/>
      <c r="D4" s="2256"/>
      <c r="E4" s="2256"/>
      <c r="F4" s="2256"/>
      <c r="G4" s="2256"/>
      <c r="H4" s="2256"/>
      <c r="I4" s="2256"/>
      <c r="J4" s="2256"/>
      <c r="K4" s="2256"/>
      <c r="L4" s="2256"/>
      <c r="M4" s="2257"/>
    </row>
    <row r="5" spans="1:22" ht="36.75" customHeight="1" x14ac:dyDescent="0.2">
      <c r="B5" s="2258" t="s">
        <v>2063</v>
      </c>
      <c r="C5" s="2259"/>
      <c r="D5" s="2259"/>
      <c r="E5" s="2259"/>
      <c r="F5" s="2259"/>
      <c r="G5" s="2259"/>
      <c r="H5" s="2259"/>
      <c r="I5" s="1441"/>
      <c r="J5" s="1441"/>
      <c r="K5" s="1442"/>
      <c r="L5" s="1442"/>
      <c r="M5" s="1443" t="s">
        <v>2064</v>
      </c>
    </row>
    <row r="6" spans="1:22" ht="13.5" thickBot="1" x14ac:dyDescent="0.25">
      <c r="B6" s="1444"/>
      <c r="C6" s="2260"/>
      <c r="D6" s="2260"/>
      <c r="E6" s="2260"/>
      <c r="F6" s="2260"/>
      <c r="G6" s="2260"/>
      <c r="H6" s="2260"/>
      <c r="I6" s="2260"/>
      <c r="J6" s="2260"/>
      <c r="K6" s="2260"/>
      <c r="L6" s="2260"/>
      <c r="M6" s="2261"/>
    </row>
    <row r="7" spans="1:22" ht="6.75" customHeight="1" thickTop="1" thickBot="1" x14ac:dyDescent="0.25">
      <c r="E7" s="1445"/>
      <c r="F7" s="1445"/>
      <c r="G7" s="1446"/>
      <c r="H7" s="1447"/>
      <c r="I7" s="1447"/>
      <c r="J7" s="1447"/>
      <c r="K7" s="1447"/>
      <c r="L7" s="1448"/>
      <c r="M7" s="1449"/>
    </row>
    <row r="8" spans="1:22" ht="28.5" customHeight="1" thickTop="1" x14ac:dyDescent="0.2">
      <c r="B8" s="2262" t="s">
        <v>2065</v>
      </c>
      <c r="C8" s="2263"/>
      <c r="D8" s="2263"/>
      <c r="E8" s="2263"/>
      <c r="F8" s="2263"/>
      <c r="G8" s="2263" t="s">
        <v>2066</v>
      </c>
      <c r="H8" s="2263" t="s">
        <v>2067</v>
      </c>
      <c r="I8" s="2268"/>
      <c r="J8" s="2268"/>
      <c r="K8" s="2268"/>
      <c r="L8" s="2268"/>
      <c r="M8" s="2269" t="s">
        <v>2068</v>
      </c>
    </row>
    <row r="9" spans="1:22" s="1436" customFormat="1" ht="21.75" customHeight="1" x14ac:dyDescent="0.25">
      <c r="B9" s="2264"/>
      <c r="C9" s="2265"/>
      <c r="D9" s="2265"/>
      <c r="E9" s="2265"/>
      <c r="F9" s="2265"/>
      <c r="G9" s="2265"/>
      <c r="H9" s="2265" t="s">
        <v>2402</v>
      </c>
      <c r="I9" s="2265" t="s">
        <v>2069</v>
      </c>
      <c r="J9" s="2265" t="s">
        <v>2070</v>
      </c>
      <c r="K9" s="2265" t="s">
        <v>2071</v>
      </c>
      <c r="L9" s="2265" t="s">
        <v>2072</v>
      </c>
      <c r="M9" s="2270"/>
      <c r="O9" s="1748"/>
    </row>
    <row r="10" spans="1:22" s="1436" customFormat="1" ht="26.25" customHeight="1" thickBot="1" x14ac:dyDescent="0.3">
      <c r="B10" s="2266"/>
      <c r="C10" s="2267"/>
      <c r="D10" s="2267"/>
      <c r="E10" s="2267"/>
      <c r="F10" s="2267"/>
      <c r="G10" s="2267"/>
      <c r="H10" s="2267"/>
      <c r="I10" s="2267"/>
      <c r="J10" s="2267"/>
      <c r="K10" s="2267"/>
      <c r="L10" s="2267"/>
      <c r="M10" s="2271"/>
      <c r="O10" s="1748"/>
    </row>
    <row r="11" spans="1:22" s="1436" customFormat="1" ht="6" customHeight="1" thickTop="1" thickBot="1" x14ac:dyDescent="0.3">
      <c r="A11" s="1451"/>
      <c r="B11" s="1452"/>
      <c r="C11" s="1452"/>
      <c r="D11" s="1452"/>
      <c r="E11" s="1452"/>
      <c r="F11" s="1452"/>
      <c r="G11" s="1452"/>
      <c r="H11" s="1452"/>
      <c r="I11" s="1452"/>
      <c r="J11" s="1452"/>
      <c r="K11" s="1452"/>
      <c r="L11" s="1452"/>
      <c r="M11" s="1453"/>
      <c r="O11" s="1748"/>
    </row>
    <row r="12" spans="1:22" s="1461" customFormat="1" ht="13.5" thickTop="1" x14ac:dyDescent="0.25">
      <c r="A12" s="1454" t="str">
        <f>B12&amp;C12&amp;D12&amp;E12&amp;F12</f>
        <v>81104000</v>
      </c>
      <c r="B12" s="1455">
        <v>8110</v>
      </c>
      <c r="C12" s="1456">
        <v>4000</v>
      </c>
      <c r="D12" s="1457"/>
      <c r="E12" s="1457"/>
      <c r="F12" s="1457"/>
      <c r="G12" s="1458" t="s">
        <v>1186</v>
      </c>
      <c r="H12" s="1459">
        <f>H13+H302+H394</f>
        <v>0</v>
      </c>
      <c r="I12" s="1459">
        <f>I13+I302+I394</f>
        <v>0</v>
      </c>
      <c r="J12" s="1459">
        <f>J13+J302+J394</f>
        <v>0</v>
      </c>
      <c r="K12" s="1459">
        <f>K13+K302+K394</f>
        <v>0</v>
      </c>
      <c r="L12" s="1459">
        <f>L13+L302+L394</f>
        <v>0</v>
      </c>
      <c r="M12" s="1460">
        <f t="shared" ref="M12:M75" si="0">+H12+I12+J12+K12+L12</f>
        <v>0</v>
      </c>
      <c r="O12" s="1733"/>
    </row>
    <row r="13" spans="1:22" s="1468" customFormat="1" x14ac:dyDescent="0.25">
      <c r="A13" s="1454" t="str">
        <f t="shared" ref="A13:A76" si="1">B13&amp;C13&amp;D13&amp;E13&amp;F13</f>
        <v>81104100</v>
      </c>
      <c r="B13" s="1462">
        <v>8110</v>
      </c>
      <c r="C13" s="1463">
        <v>4100</v>
      </c>
      <c r="D13" s="1464"/>
      <c r="E13" s="1464"/>
      <c r="F13" s="1464"/>
      <c r="G13" s="1465" t="s">
        <v>1187</v>
      </c>
      <c r="H13" s="1466">
        <f>H14+H58+H80+H97+H174+H195+H231</f>
        <v>0</v>
      </c>
      <c r="I13" s="1466">
        <f>I14+I58+I80+I97+I174+I195+I231</f>
        <v>0</v>
      </c>
      <c r="J13" s="1466">
        <f>J14+J58+J80+J97+J174+J195+J231</f>
        <v>0</v>
      </c>
      <c r="K13" s="1466">
        <f>K14+K58+K80+K97+K174+K195+K231</f>
        <v>0</v>
      </c>
      <c r="L13" s="1466">
        <f>L14+L58+L80+L97+L174+L195+L231</f>
        <v>0</v>
      </c>
      <c r="M13" s="1467">
        <f t="shared" si="0"/>
        <v>0</v>
      </c>
      <c r="O13" s="1733"/>
      <c r="P13" s="1461"/>
      <c r="Q13" s="1461"/>
      <c r="R13" s="1461"/>
      <c r="S13" s="1461"/>
      <c r="T13" s="1461"/>
      <c r="U13" s="1461"/>
      <c r="V13" s="1461"/>
    </row>
    <row r="14" spans="1:22" s="1468" customFormat="1" x14ac:dyDescent="0.25">
      <c r="A14" s="1454" t="str">
        <f t="shared" si="1"/>
        <v>81104110</v>
      </c>
      <c r="B14" s="1462">
        <v>8110</v>
      </c>
      <c r="C14" s="1463">
        <v>4110</v>
      </c>
      <c r="D14" s="1464"/>
      <c r="E14" s="1464"/>
      <c r="F14" s="1464"/>
      <c r="G14" s="1465" t="s">
        <v>1188</v>
      </c>
      <c r="H14" s="1466">
        <f>+H15+H19+H25+H29+H33+H37+H41+H48+H53</f>
        <v>0</v>
      </c>
      <c r="I14" s="1466">
        <f>+I15+I19+I25+I29+I33+I37+I41+I48+I53</f>
        <v>0</v>
      </c>
      <c r="J14" s="1466">
        <f>+J15+J19+J25+J29+J33+J37+J41+J48+J53</f>
        <v>0</v>
      </c>
      <c r="K14" s="1466">
        <f>+K15+K19+K25+K29+K33+K37+K41+K48+K53</f>
        <v>0</v>
      </c>
      <c r="L14" s="1466">
        <f>+L15+L19+L25+L29+L33+L37+L41+L48+L53</f>
        <v>0</v>
      </c>
      <c r="M14" s="1467">
        <f t="shared" si="0"/>
        <v>0</v>
      </c>
      <c r="O14" s="1733"/>
      <c r="P14" s="1461"/>
      <c r="Q14" s="1461"/>
      <c r="R14" s="1461"/>
      <c r="S14" s="1461"/>
      <c r="T14" s="1461"/>
      <c r="U14" s="1461"/>
      <c r="V14" s="1461"/>
    </row>
    <row r="15" spans="1:22" s="1468" customFormat="1" x14ac:dyDescent="0.25">
      <c r="A15" s="1454" t="str">
        <f>B15&amp;C15&amp;D15&amp;E15&amp;F15</f>
        <v>81104111</v>
      </c>
      <c r="B15" s="1469">
        <v>8110</v>
      </c>
      <c r="C15" s="1470">
        <v>4111</v>
      </c>
      <c r="D15" s="1471"/>
      <c r="E15" s="1471"/>
      <c r="F15" s="1471"/>
      <c r="G15" s="1472" t="s">
        <v>1189</v>
      </c>
      <c r="H15" s="1473">
        <f t="shared" ref="H15:L17" si="2">SUM(H16)</f>
        <v>0</v>
      </c>
      <c r="I15" s="1473">
        <f t="shared" si="2"/>
        <v>0</v>
      </c>
      <c r="J15" s="1473">
        <f t="shared" si="2"/>
        <v>0</v>
      </c>
      <c r="K15" s="1473">
        <f t="shared" si="2"/>
        <v>0</v>
      </c>
      <c r="L15" s="1473">
        <f t="shared" si="2"/>
        <v>0</v>
      </c>
      <c r="M15" s="1474">
        <f t="shared" si="0"/>
        <v>0</v>
      </c>
      <c r="O15" s="1733"/>
      <c r="P15" s="1461"/>
      <c r="Q15" s="1461"/>
      <c r="R15" s="1461"/>
      <c r="S15" s="1461"/>
      <c r="T15" s="1461"/>
      <c r="U15" s="1461"/>
      <c r="V15" s="1461"/>
    </row>
    <row r="16" spans="1:22" s="1468" customFormat="1" x14ac:dyDescent="0.25">
      <c r="A16" s="1454" t="str">
        <f>B16&amp;C16&amp;D16&amp;E16&amp;F16</f>
        <v>811041111</v>
      </c>
      <c r="B16" s="1475">
        <v>8110</v>
      </c>
      <c r="C16" s="1476">
        <v>4111</v>
      </c>
      <c r="D16" s="1477">
        <v>1</v>
      </c>
      <c r="E16" s="1477"/>
      <c r="F16" s="1477"/>
      <c r="G16" s="1478" t="s">
        <v>1189</v>
      </c>
      <c r="H16" s="1479">
        <f t="shared" si="2"/>
        <v>0</v>
      </c>
      <c r="I16" s="1479">
        <f t="shared" si="2"/>
        <v>0</v>
      </c>
      <c r="J16" s="1479">
        <f t="shared" si="2"/>
        <v>0</v>
      </c>
      <c r="K16" s="1479">
        <f t="shared" si="2"/>
        <v>0</v>
      </c>
      <c r="L16" s="1479">
        <f t="shared" si="2"/>
        <v>0</v>
      </c>
      <c r="M16" s="1480">
        <f t="shared" si="0"/>
        <v>0</v>
      </c>
      <c r="O16" s="1733"/>
      <c r="P16" s="1461"/>
      <c r="Q16" s="1461"/>
      <c r="R16" s="1461"/>
      <c r="S16" s="1461"/>
      <c r="T16" s="1461"/>
      <c r="U16" s="1461"/>
      <c r="V16" s="1461"/>
    </row>
    <row r="17" spans="1:22" s="1468" customFormat="1" ht="12.75" customHeight="1" x14ac:dyDescent="0.25">
      <c r="A17" s="1454" t="str">
        <f t="shared" si="1"/>
        <v>8110411111</v>
      </c>
      <c r="B17" s="1481">
        <v>8110</v>
      </c>
      <c r="C17" s="1482">
        <v>4111</v>
      </c>
      <c r="D17" s="1483">
        <v>1</v>
      </c>
      <c r="E17" s="1483">
        <v>1</v>
      </c>
      <c r="F17" s="1483"/>
      <c r="G17" s="1484" t="s">
        <v>1189</v>
      </c>
      <c r="H17" s="1485">
        <f t="shared" si="2"/>
        <v>0</v>
      </c>
      <c r="I17" s="1485">
        <f t="shared" si="2"/>
        <v>0</v>
      </c>
      <c r="J17" s="1485">
        <f t="shared" si="2"/>
        <v>0</v>
      </c>
      <c r="K17" s="1485">
        <f t="shared" si="2"/>
        <v>0</v>
      </c>
      <c r="L17" s="1485">
        <f t="shared" si="2"/>
        <v>0</v>
      </c>
      <c r="M17" s="1486">
        <f t="shared" si="0"/>
        <v>0</v>
      </c>
      <c r="O17" s="1733"/>
      <c r="P17" s="1461"/>
      <c r="Q17" s="1461"/>
      <c r="R17" s="1461"/>
      <c r="S17" s="1461"/>
      <c r="T17" s="1461"/>
      <c r="U17" s="1461"/>
      <c r="V17" s="1461"/>
    </row>
    <row r="18" spans="1:22" s="1468" customFormat="1" ht="12.75" customHeight="1" x14ac:dyDescent="0.25">
      <c r="A18" s="1454" t="str">
        <f t="shared" si="1"/>
        <v>81104111111</v>
      </c>
      <c r="B18" s="1487">
        <v>8110</v>
      </c>
      <c r="C18" s="1488">
        <v>4111</v>
      </c>
      <c r="D18" s="1489">
        <v>1</v>
      </c>
      <c r="E18" s="1489">
        <v>1</v>
      </c>
      <c r="F18" s="1489">
        <v>1</v>
      </c>
      <c r="G18" s="1490" t="s">
        <v>1189</v>
      </c>
      <c r="H18" s="1491"/>
      <c r="I18" s="1491"/>
      <c r="J18" s="1491"/>
      <c r="K18" s="1491"/>
      <c r="L18" s="1491"/>
      <c r="M18" s="1492">
        <f t="shared" si="0"/>
        <v>0</v>
      </c>
      <c r="O18" s="1733"/>
      <c r="P18" s="1461"/>
      <c r="Q18" s="1461"/>
      <c r="R18" s="1461"/>
      <c r="S18" s="1461"/>
      <c r="T18" s="1461"/>
      <c r="U18" s="1461"/>
      <c r="V18" s="1461"/>
    </row>
    <row r="19" spans="1:22" s="1468" customFormat="1" x14ac:dyDescent="0.25">
      <c r="A19" s="1454" t="str">
        <f t="shared" si="1"/>
        <v>81104112</v>
      </c>
      <c r="B19" s="1469">
        <v>8110</v>
      </c>
      <c r="C19" s="1470">
        <v>4112</v>
      </c>
      <c r="D19" s="1471"/>
      <c r="E19" s="1471"/>
      <c r="F19" s="1471"/>
      <c r="G19" s="1472" t="s">
        <v>1190</v>
      </c>
      <c r="H19" s="1473">
        <f t="shared" ref="H19:L20" si="3">SUM(H20)</f>
        <v>0</v>
      </c>
      <c r="I19" s="1473">
        <f t="shared" si="3"/>
        <v>0</v>
      </c>
      <c r="J19" s="1473">
        <f t="shared" si="3"/>
        <v>0</v>
      </c>
      <c r="K19" s="1473">
        <f t="shared" si="3"/>
        <v>0</v>
      </c>
      <c r="L19" s="1473">
        <f t="shared" si="3"/>
        <v>0</v>
      </c>
      <c r="M19" s="1474">
        <f t="shared" si="0"/>
        <v>0</v>
      </c>
      <c r="O19" s="1733"/>
      <c r="P19" s="1461"/>
      <c r="Q19" s="1461"/>
      <c r="R19" s="1461"/>
      <c r="S19" s="1461"/>
      <c r="T19" s="1461"/>
      <c r="U19" s="1461"/>
      <c r="V19" s="1461"/>
    </row>
    <row r="20" spans="1:22" s="1468" customFormat="1" x14ac:dyDescent="0.25">
      <c r="A20" s="1454" t="str">
        <f t="shared" si="1"/>
        <v>811041121</v>
      </c>
      <c r="B20" s="1475">
        <v>8110</v>
      </c>
      <c r="C20" s="1476">
        <v>4112</v>
      </c>
      <c r="D20" s="1477">
        <v>1</v>
      </c>
      <c r="E20" s="1477"/>
      <c r="F20" s="1477"/>
      <c r="G20" s="1478" t="s">
        <v>1190</v>
      </c>
      <c r="H20" s="1479">
        <f t="shared" si="3"/>
        <v>0</v>
      </c>
      <c r="I20" s="1479">
        <f t="shared" si="3"/>
        <v>0</v>
      </c>
      <c r="J20" s="1479">
        <f t="shared" si="3"/>
        <v>0</v>
      </c>
      <c r="K20" s="1479">
        <f t="shared" si="3"/>
        <v>0</v>
      </c>
      <c r="L20" s="1479">
        <f t="shared" si="3"/>
        <v>0</v>
      </c>
      <c r="M20" s="1480">
        <f t="shared" si="0"/>
        <v>0</v>
      </c>
      <c r="O20" s="1733"/>
      <c r="P20" s="1461"/>
      <c r="Q20" s="1461"/>
      <c r="R20" s="1461"/>
      <c r="S20" s="1461"/>
      <c r="T20" s="1461"/>
      <c r="U20" s="1461"/>
      <c r="V20" s="1461"/>
    </row>
    <row r="21" spans="1:22" s="1468" customFormat="1" ht="12.75" customHeight="1" x14ac:dyDescent="0.25">
      <c r="A21" s="1454" t="str">
        <f t="shared" si="1"/>
        <v>8110411211</v>
      </c>
      <c r="B21" s="1481">
        <v>8110</v>
      </c>
      <c r="C21" s="1482">
        <v>4112</v>
      </c>
      <c r="D21" s="1483">
        <v>1</v>
      </c>
      <c r="E21" s="1483">
        <v>1</v>
      </c>
      <c r="F21" s="1483"/>
      <c r="G21" s="1484" t="s">
        <v>1190</v>
      </c>
      <c r="H21" s="1485">
        <f>SUM(H22:H24)</f>
        <v>0</v>
      </c>
      <c r="I21" s="1485">
        <f>SUM(I22:I24)</f>
        <v>0</v>
      </c>
      <c r="J21" s="1485">
        <f>SUM(J22:J24)</f>
        <v>0</v>
      </c>
      <c r="K21" s="1485">
        <f>SUM(K22:K24)</f>
        <v>0</v>
      </c>
      <c r="L21" s="1485">
        <f>SUM(L22:L24)</f>
        <v>0</v>
      </c>
      <c r="M21" s="1486">
        <f t="shared" si="0"/>
        <v>0</v>
      </c>
      <c r="O21" s="1733"/>
      <c r="P21" s="1461"/>
      <c r="Q21" s="1461"/>
      <c r="R21" s="1461"/>
      <c r="S21" s="1461"/>
      <c r="T21" s="1461"/>
      <c r="U21" s="1461"/>
      <c r="V21" s="1461"/>
    </row>
    <row r="22" spans="1:22" s="1468" customFormat="1" ht="12.75" customHeight="1" x14ac:dyDescent="0.25">
      <c r="A22" s="1454" t="str">
        <f t="shared" si="1"/>
        <v>81104112111</v>
      </c>
      <c r="B22" s="1487">
        <v>8110</v>
      </c>
      <c r="C22" s="1488">
        <v>4112</v>
      </c>
      <c r="D22" s="1489">
        <v>1</v>
      </c>
      <c r="E22" s="1489">
        <v>1</v>
      </c>
      <c r="F22" s="1489">
        <v>1</v>
      </c>
      <c r="G22" s="1490" t="s">
        <v>1191</v>
      </c>
      <c r="H22" s="1491"/>
      <c r="I22" s="1491"/>
      <c r="J22" s="1491"/>
      <c r="K22" s="1491"/>
      <c r="L22" s="1491"/>
      <c r="M22" s="1492">
        <f t="shared" si="0"/>
        <v>0</v>
      </c>
      <c r="O22" s="1733"/>
      <c r="P22" s="1461"/>
      <c r="Q22" s="1461"/>
      <c r="R22" s="1461"/>
      <c r="S22" s="1461"/>
      <c r="T22" s="1461"/>
      <c r="U22" s="1461"/>
      <c r="V22" s="1461"/>
    </row>
    <row r="23" spans="1:22" s="1468" customFormat="1" ht="18" customHeight="1" x14ac:dyDescent="0.25">
      <c r="A23" s="1454" t="str">
        <f t="shared" si="1"/>
        <v>81104112112</v>
      </c>
      <c r="B23" s="1487">
        <v>8110</v>
      </c>
      <c r="C23" s="1488">
        <v>4112</v>
      </c>
      <c r="D23" s="1489">
        <v>1</v>
      </c>
      <c r="E23" s="1489">
        <v>1</v>
      </c>
      <c r="F23" s="1489">
        <v>2</v>
      </c>
      <c r="G23" s="1490" t="s">
        <v>1192</v>
      </c>
      <c r="H23" s="1491"/>
      <c r="I23" s="1491"/>
      <c r="J23" s="1491"/>
      <c r="K23" s="1491"/>
      <c r="L23" s="1491"/>
      <c r="M23" s="1492">
        <f t="shared" si="0"/>
        <v>0</v>
      </c>
      <c r="O23" s="1733"/>
      <c r="P23" s="1461"/>
      <c r="Q23" s="1461"/>
      <c r="R23" s="1461"/>
      <c r="S23" s="1461"/>
      <c r="T23" s="1461"/>
      <c r="U23" s="1461"/>
      <c r="V23" s="1461"/>
    </row>
    <row r="24" spans="1:22" s="1468" customFormat="1" ht="12.75" customHeight="1" x14ac:dyDescent="0.25">
      <c r="A24" s="1454" t="str">
        <f t="shared" si="1"/>
        <v>81104112113</v>
      </c>
      <c r="B24" s="1487">
        <v>8110</v>
      </c>
      <c r="C24" s="1488">
        <v>4112</v>
      </c>
      <c r="D24" s="1489">
        <v>1</v>
      </c>
      <c r="E24" s="1489">
        <v>1</v>
      </c>
      <c r="F24" s="1489">
        <v>3</v>
      </c>
      <c r="G24" s="1490" t="s">
        <v>1193</v>
      </c>
      <c r="H24" s="1491"/>
      <c r="I24" s="1491"/>
      <c r="J24" s="1491"/>
      <c r="K24" s="1491"/>
      <c r="L24" s="1491"/>
      <c r="M24" s="1492">
        <f t="shared" si="0"/>
        <v>0</v>
      </c>
      <c r="O24" s="1733"/>
      <c r="P24" s="1461"/>
      <c r="Q24" s="1461"/>
      <c r="R24" s="1461"/>
      <c r="S24" s="1461"/>
      <c r="T24" s="1461"/>
      <c r="U24" s="1461"/>
      <c r="V24" s="1461"/>
    </row>
    <row r="25" spans="1:22" s="1468" customFormat="1" x14ac:dyDescent="0.25">
      <c r="A25" s="1454" t="str">
        <f t="shared" si="1"/>
        <v>81104113</v>
      </c>
      <c r="B25" s="1469">
        <v>8110</v>
      </c>
      <c r="C25" s="1470">
        <v>4113</v>
      </c>
      <c r="D25" s="1471"/>
      <c r="E25" s="1471"/>
      <c r="F25" s="1471"/>
      <c r="G25" s="1472" t="s">
        <v>1194</v>
      </c>
      <c r="H25" s="1473">
        <f t="shared" ref="H25:L27" si="4">SUM(H26)</f>
        <v>0</v>
      </c>
      <c r="I25" s="1473">
        <f t="shared" si="4"/>
        <v>0</v>
      </c>
      <c r="J25" s="1473">
        <f t="shared" si="4"/>
        <v>0</v>
      </c>
      <c r="K25" s="1473">
        <f t="shared" si="4"/>
        <v>0</v>
      </c>
      <c r="L25" s="1473">
        <f t="shared" si="4"/>
        <v>0</v>
      </c>
      <c r="M25" s="1474">
        <f t="shared" si="0"/>
        <v>0</v>
      </c>
      <c r="O25" s="1733"/>
      <c r="P25" s="1461"/>
      <c r="Q25" s="1461"/>
      <c r="R25" s="1461"/>
      <c r="S25" s="1461"/>
      <c r="T25" s="1461"/>
      <c r="U25" s="1461"/>
      <c r="V25" s="1461"/>
    </row>
    <row r="26" spans="1:22" s="1468" customFormat="1" x14ac:dyDescent="0.25">
      <c r="A26" s="1454" t="str">
        <f t="shared" si="1"/>
        <v>811041131</v>
      </c>
      <c r="B26" s="1475">
        <v>8110</v>
      </c>
      <c r="C26" s="1476">
        <v>4113</v>
      </c>
      <c r="D26" s="1477">
        <v>1</v>
      </c>
      <c r="E26" s="1477"/>
      <c r="F26" s="1477"/>
      <c r="G26" s="1478" t="s">
        <v>1194</v>
      </c>
      <c r="H26" s="1479">
        <f t="shared" si="4"/>
        <v>0</v>
      </c>
      <c r="I26" s="1479">
        <f t="shared" si="4"/>
        <v>0</v>
      </c>
      <c r="J26" s="1479">
        <f t="shared" si="4"/>
        <v>0</v>
      </c>
      <c r="K26" s="1479">
        <f t="shared" si="4"/>
        <v>0</v>
      </c>
      <c r="L26" s="1479">
        <f t="shared" si="4"/>
        <v>0</v>
      </c>
      <c r="M26" s="1480">
        <f t="shared" si="0"/>
        <v>0</v>
      </c>
      <c r="O26" s="1733"/>
      <c r="P26" s="1461"/>
      <c r="Q26" s="1461"/>
      <c r="R26" s="1461"/>
      <c r="S26" s="1461"/>
      <c r="T26" s="1461"/>
      <c r="U26" s="1461"/>
      <c r="V26" s="1461"/>
    </row>
    <row r="27" spans="1:22" s="1468" customFormat="1" ht="12.75" customHeight="1" x14ac:dyDescent="0.25">
      <c r="A27" s="1454" t="str">
        <f t="shared" si="1"/>
        <v>8110411311</v>
      </c>
      <c r="B27" s="1481">
        <v>8110</v>
      </c>
      <c r="C27" s="1482">
        <v>4113</v>
      </c>
      <c r="D27" s="1483">
        <v>1</v>
      </c>
      <c r="E27" s="1483">
        <v>1</v>
      </c>
      <c r="F27" s="1483"/>
      <c r="G27" s="1484" t="s">
        <v>1194</v>
      </c>
      <c r="H27" s="1485">
        <f t="shared" si="4"/>
        <v>0</v>
      </c>
      <c r="I27" s="1485">
        <f t="shared" si="4"/>
        <v>0</v>
      </c>
      <c r="J27" s="1485">
        <f t="shared" si="4"/>
        <v>0</v>
      </c>
      <c r="K27" s="1485">
        <f t="shared" si="4"/>
        <v>0</v>
      </c>
      <c r="L27" s="1485">
        <f t="shared" si="4"/>
        <v>0</v>
      </c>
      <c r="M27" s="1486">
        <f t="shared" si="0"/>
        <v>0</v>
      </c>
      <c r="O27" s="1733"/>
      <c r="P27" s="1461"/>
      <c r="Q27" s="1461"/>
      <c r="R27" s="1461"/>
      <c r="S27" s="1461"/>
      <c r="T27" s="1461"/>
      <c r="U27" s="1461"/>
      <c r="V27" s="1461"/>
    </row>
    <row r="28" spans="1:22" s="1468" customFormat="1" ht="12.75" customHeight="1" x14ac:dyDescent="0.25">
      <c r="A28" s="1454" t="str">
        <f t="shared" si="1"/>
        <v>81104113111</v>
      </c>
      <c r="B28" s="1487">
        <v>8110</v>
      </c>
      <c r="C28" s="1488">
        <v>4113</v>
      </c>
      <c r="D28" s="1489">
        <v>1</v>
      </c>
      <c r="E28" s="1489">
        <v>1</v>
      </c>
      <c r="F28" s="1489">
        <v>1</v>
      </c>
      <c r="G28" s="1490" t="s">
        <v>1194</v>
      </c>
      <c r="H28" s="1493"/>
      <c r="I28" s="1493"/>
      <c r="J28" s="1493"/>
      <c r="K28" s="1493"/>
      <c r="L28" s="1493"/>
      <c r="M28" s="1492">
        <f t="shared" si="0"/>
        <v>0</v>
      </c>
      <c r="O28" s="1733"/>
      <c r="P28" s="1461"/>
      <c r="Q28" s="1461"/>
      <c r="R28" s="1461"/>
      <c r="S28" s="1461"/>
      <c r="T28" s="1461"/>
      <c r="U28" s="1461"/>
      <c r="V28" s="1461"/>
    </row>
    <row r="29" spans="1:22" s="1468" customFormat="1" x14ac:dyDescent="0.25">
      <c r="A29" s="1454" t="str">
        <f t="shared" si="1"/>
        <v>81104114</v>
      </c>
      <c r="B29" s="1469">
        <v>8110</v>
      </c>
      <c r="C29" s="1470">
        <v>4114</v>
      </c>
      <c r="D29" s="1471"/>
      <c r="E29" s="1471"/>
      <c r="F29" s="1471"/>
      <c r="G29" s="1472" t="s">
        <v>1195</v>
      </c>
      <c r="H29" s="1473">
        <f t="shared" ref="H29:L31" si="5">SUM(H30)</f>
        <v>0</v>
      </c>
      <c r="I29" s="1473">
        <f t="shared" si="5"/>
        <v>0</v>
      </c>
      <c r="J29" s="1473">
        <f t="shared" si="5"/>
        <v>0</v>
      </c>
      <c r="K29" s="1473">
        <f t="shared" si="5"/>
        <v>0</v>
      </c>
      <c r="L29" s="1473">
        <f t="shared" si="5"/>
        <v>0</v>
      </c>
      <c r="M29" s="1474">
        <f t="shared" si="0"/>
        <v>0</v>
      </c>
      <c r="O29" s="1733"/>
      <c r="P29" s="1461"/>
      <c r="Q29" s="1461"/>
      <c r="R29" s="1461"/>
      <c r="S29" s="1461"/>
      <c r="T29" s="1461"/>
      <c r="U29" s="1461"/>
      <c r="V29" s="1461"/>
    </row>
    <row r="30" spans="1:22" s="1468" customFormat="1" x14ac:dyDescent="0.25">
      <c r="A30" s="1454" t="str">
        <f t="shared" si="1"/>
        <v>811041141</v>
      </c>
      <c r="B30" s="1475">
        <v>8110</v>
      </c>
      <c r="C30" s="1476">
        <v>4114</v>
      </c>
      <c r="D30" s="1477">
        <v>1</v>
      </c>
      <c r="E30" s="1477"/>
      <c r="F30" s="1477"/>
      <c r="G30" s="1478" t="s">
        <v>1195</v>
      </c>
      <c r="H30" s="1479">
        <f t="shared" si="5"/>
        <v>0</v>
      </c>
      <c r="I30" s="1479">
        <f t="shared" si="5"/>
        <v>0</v>
      </c>
      <c r="J30" s="1479">
        <f t="shared" si="5"/>
        <v>0</v>
      </c>
      <c r="K30" s="1479">
        <f t="shared" si="5"/>
        <v>0</v>
      </c>
      <c r="L30" s="1479">
        <f t="shared" si="5"/>
        <v>0</v>
      </c>
      <c r="M30" s="1480">
        <f t="shared" si="0"/>
        <v>0</v>
      </c>
      <c r="O30" s="1733"/>
      <c r="P30" s="1461"/>
      <c r="Q30" s="1461"/>
      <c r="R30" s="1461"/>
      <c r="S30" s="1461"/>
      <c r="T30" s="1461"/>
      <c r="U30" s="1461"/>
      <c r="V30" s="1461"/>
    </row>
    <row r="31" spans="1:22" s="1468" customFormat="1" ht="12.75" customHeight="1" x14ac:dyDescent="0.25">
      <c r="A31" s="1454" t="str">
        <f t="shared" si="1"/>
        <v>8110411411</v>
      </c>
      <c r="B31" s="1481">
        <v>8110</v>
      </c>
      <c r="C31" s="1482">
        <v>4114</v>
      </c>
      <c r="D31" s="1483">
        <v>1</v>
      </c>
      <c r="E31" s="1483">
        <v>1</v>
      </c>
      <c r="F31" s="1494"/>
      <c r="G31" s="1484" t="s">
        <v>1195</v>
      </c>
      <c r="H31" s="1485">
        <f t="shared" si="5"/>
        <v>0</v>
      </c>
      <c r="I31" s="1485">
        <f t="shared" si="5"/>
        <v>0</v>
      </c>
      <c r="J31" s="1485">
        <f t="shared" si="5"/>
        <v>0</v>
      </c>
      <c r="K31" s="1485">
        <f t="shared" si="5"/>
        <v>0</v>
      </c>
      <c r="L31" s="1485">
        <f t="shared" si="5"/>
        <v>0</v>
      </c>
      <c r="M31" s="1486">
        <f t="shared" si="0"/>
        <v>0</v>
      </c>
      <c r="O31" s="1733"/>
      <c r="P31" s="1461"/>
      <c r="Q31" s="1461"/>
      <c r="R31" s="1461"/>
      <c r="S31" s="1461"/>
      <c r="T31" s="1461"/>
      <c r="U31" s="1461"/>
      <c r="V31" s="1461"/>
    </row>
    <row r="32" spans="1:22" s="1468" customFormat="1" ht="12.75" customHeight="1" x14ac:dyDescent="0.25">
      <c r="A32" s="1454" t="str">
        <f t="shared" si="1"/>
        <v>81104114111</v>
      </c>
      <c r="B32" s="1487">
        <v>8110</v>
      </c>
      <c r="C32" s="1488">
        <v>4114</v>
      </c>
      <c r="D32" s="1489">
        <v>1</v>
      </c>
      <c r="E32" s="1489">
        <v>1</v>
      </c>
      <c r="F32" s="1489">
        <v>1</v>
      </c>
      <c r="G32" s="1490" t="s">
        <v>1195</v>
      </c>
      <c r="H32" s="1493"/>
      <c r="I32" s="1493"/>
      <c r="J32" s="1493"/>
      <c r="K32" s="1493"/>
      <c r="L32" s="1493"/>
      <c r="M32" s="1492">
        <f t="shared" si="0"/>
        <v>0</v>
      </c>
      <c r="O32" s="1733"/>
      <c r="P32" s="1461"/>
      <c r="Q32" s="1461"/>
      <c r="R32" s="1461"/>
      <c r="S32" s="1461"/>
      <c r="T32" s="1461"/>
      <c r="U32" s="1461"/>
      <c r="V32" s="1461"/>
    </row>
    <row r="33" spans="1:22" s="1468" customFormat="1" x14ac:dyDescent="0.25">
      <c r="A33" s="1454" t="str">
        <f t="shared" si="1"/>
        <v>81104115</v>
      </c>
      <c r="B33" s="1469">
        <v>8110</v>
      </c>
      <c r="C33" s="1470">
        <v>4115</v>
      </c>
      <c r="D33" s="1471"/>
      <c r="E33" s="1471"/>
      <c r="F33" s="1471"/>
      <c r="G33" s="1472" t="s">
        <v>1196</v>
      </c>
      <c r="H33" s="1473">
        <f t="shared" ref="H33:L35" si="6">SUM(H34)</f>
        <v>0</v>
      </c>
      <c r="I33" s="1473">
        <f t="shared" si="6"/>
        <v>0</v>
      </c>
      <c r="J33" s="1473">
        <f t="shared" si="6"/>
        <v>0</v>
      </c>
      <c r="K33" s="1473">
        <f t="shared" si="6"/>
        <v>0</v>
      </c>
      <c r="L33" s="1473">
        <f t="shared" si="6"/>
        <v>0</v>
      </c>
      <c r="M33" s="1474">
        <f t="shared" si="0"/>
        <v>0</v>
      </c>
      <c r="O33" s="1733"/>
      <c r="P33" s="1461"/>
      <c r="Q33" s="1461"/>
      <c r="R33" s="1461"/>
      <c r="S33" s="1461"/>
      <c r="T33" s="1461"/>
      <c r="U33" s="1461"/>
      <c r="V33" s="1461"/>
    </row>
    <row r="34" spans="1:22" s="1468" customFormat="1" x14ac:dyDescent="0.25">
      <c r="A34" s="1454" t="str">
        <f t="shared" si="1"/>
        <v>811041151</v>
      </c>
      <c r="B34" s="1475">
        <v>8110</v>
      </c>
      <c r="C34" s="1476">
        <v>4115</v>
      </c>
      <c r="D34" s="1477">
        <v>1</v>
      </c>
      <c r="E34" s="1477"/>
      <c r="F34" s="1477"/>
      <c r="G34" s="1478" t="s">
        <v>1196</v>
      </c>
      <c r="H34" s="1479">
        <f t="shared" si="6"/>
        <v>0</v>
      </c>
      <c r="I34" s="1479">
        <f t="shared" si="6"/>
        <v>0</v>
      </c>
      <c r="J34" s="1479">
        <f t="shared" si="6"/>
        <v>0</v>
      </c>
      <c r="K34" s="1479">
        <f t="shared" si="6"/>
        <v>0</v>
      </c>
      <c r="L34" s="1479">
        <f t="shared" si="6"/>
        <v>0</v>
      </c>
      <c r="M34" s="1480">
        <f t="shared" si="0"/>
        <v>0</v>
      </c>
      <c r="O34" s="1733"/>
      <c r="P34" s="1461"/>
      <c r="Q34" s="1461"/>
      <c r="R34" s="1461"/>
      <c r="S34" s="1461"/>
      <c r="T34" s="1461"/>
      <c r="U34" s="1461"/>
      <c r="V34" s="1461"/>
    </row>
    <row r="35" spans="1:22" s="1468" customFormat="1" ht="12.75" customHeight="1" x14ac:dyDescent="0.25">
      <c r="A35" s="1454" t="str">
        <f t="shared" si="1"/>
        <v>8110411511</v>
      </c>
      <c r="B35" s="1481">
        <v>8110</v>
      </c>
      <c r="C35" s="1482">
        <v>4115</v>
      </c>
      <c r="D35" s="1483">
        <v>1</v>
      </c>
      <c r="E35" s="1483">
        <v>1</v>
      </c>
      <c r="F35" s="1483"/>
      <c r="G35" s="1484" t="s">
        <v>1196</v>
      </c>
      <c r="H35" s="1485">
        <f t="shared" si="6"/>
        <v>0</v>
      </c>
      <c r="I35" s="1485">
        <f t="shared" si="6"/>
        <v>0</v>
      </c>
      <c r="J35" s="1485">
        <f t="shared" si="6"/>
        <v>0</v>
      </c>
      <c r="K35" s="1485">
        <f t="shared" si="6"/>
        <v>0</v>
      </c>
      <c r="L35" s="1485">
        <f t="shared" si="6"/>
        <v>0</v>
      </c>
      <c r="M35" s="1486">
        <f t="shared" si="0"/>
        <v>0</v>
      </c>
      <c r="O35" s="1733"/>
      <c r="P35" s="1461"/>
      <c r="Q35" s="1461"/>
      <c r="R35" s="1461"/>
      <c r="S35" s="1461"/>
      <c r="T35" s="1461"/>
      <c r="U35" s="1461"/>
      <c r="V35" s="1461"/>
    </row>
    <row r="36" spans="1:22" s="1468" customFormat="1" ht="12.75" customHeight="1" x14ac:dyDescent="0.25">
      <c r="A36" s="1454" t="str">
        <f t="shared" si="1"/>
        <v>81104115111</v>
      </c>
      <c r="B36" s="1487">
        <v>8110</v>
      </c>
      <c r="C36" s="1488">
        <v>4115</v>
      </c>
      <c r="D36" s="1489">
        <v>1</v>
      </c>
      <c r="E36" s="1489">
        <v>1</v>
      </c>
      <c r="F36" s="1489">
        <v>1</v>
      </c>
      <c r="G36" s="1490" t="s">
        <v>1196</v>
      </c>
      <c r="H36" s="1493"/>
      <c r="I36" s="1493"/>
      <c r="J36" s="1493"/>
      <c r="K36" s="1493"/>
      <c r="L36" s="1493"/>
      <c r="M36" s="1492">
        <f t="shared" si="0"/>
        <v>0</v>
      </c>
      <c r="O36" s="1733"/>
      <c r="P36" s="1461"/>
      <c r="Q36" s="1461"/>
      <c r="R36" s="1461"/>
      <c r="S36" s="1461"/>
      <c r="T36" s="1461"/>
      <c r="U36" s="1461"/>
      <c r="V36" s="1461"/>
    </row>
    <row r="37" spans="1:22" s="1468" customFormat="1" x14ac:dyDescent="0.25">
      <c r="A37" s="1454" t="str">
        <f t="shared" si="1"/>
        <v>81104116</v>
      </c>
      <c r="B37" s="1469">
        <v>8110</v>
      </c>
      <c r="C37" s="1470">
        <v>4116</v>
      </c>
      <c r="D37" s="1471"/>
      <c r="E37" s="1471"/>
      <c r="F37" s="1471"/>
      <c r="G37" s="1472" t="s">
        <v>1197</v>
      </c>
      <c r="H37" s="1473">
        <f t="shared" ref="H37:L38" si="7">SUM(H38)</f>
        <v>0</v>
      </c>
      <c r="I37" s="1473">
        <f t="shared" si="7"/>
        <v>0</v>
      </c>
      <c r="J37" s="1473">
        <f t="shared" si="7"/>
        <v>0</v>
      </c>
      <c r="K37" s="1473">
        <f t="shared" si="7"/>
        <v>0</v>
      </c>
      <c r="L37" s="1473">
        <f t="shared" si="7"/>
        <v>0</v>
      </c>
      <c r="M37" s="1474">
        <f t="shared" si="0"/>
        <v>0</v>
      </c>
      <c r="O37" s="1733"/>
      <c r="P37" s="1461"/>
      <c r="Q37" s="1461"/>
      <c r="R37" s="1461"/>
      <c r="S37" s="1461"/>
      <c r="T37" s="1461"/>
      <c r="U37" s="1461"/>
      <c r="V37" s="1461"/>
    </row>
    <row r="38" spans="1:22" s="1468" customFormat="1" x14ac:dyDescent="0.25">
      <c r="A38" s="1454" t="str">
        <f t="shared" si="1"/>
        <v>811041161</v>
      </c>
      <c r="B38" s="1475">
        <v>8110</v>
      </c>
      <c r="C38" s="1476">
        <v>4116</v>
      </c>
      <c r="D38" s="1477">
        <v>1</v>
      </c>
      <c r="E38" s="1477"/>
      <c r="F38" s="1477"/>
      <c r="G38" s="1478" t="s">
        <v>1197</v>
      </c>
      <c r="H38" s="1479">
        <f t="shared" si="7"/>
        <v>0</v>
      </c>
      <c r="I38" s="1479">
        <f t="shared" si="7"/>
        <v>0</v>
      </c>
      <c r="J38" s="1479">
        <f t="shared" si="7"/>
        <v>0</v>
      </c>
      <c r="K38" s="1479">
        <f t="shared" si="7"/>
        <v>0</v>
      </c>
      <c r="L38" s="1479">
        <f t="shared" si="7"/>
        <v>0</v>
      </c>
      <c r="M38" s="1480">
        <f t="shared" si="0"/>
        <v>0</v>
      </c>
      <c r="O38" s="1733"/>
      <c r="P38" s="1461"/>
      <c r="Q38" s="1461"/>
      <c r="R38" s="1461"/>
      <c r="S38" s="1461"/>
      <c r="T38" s="1461"/>
      <c r="U38" s="1461"/>
      <c r="V38" s="1461"/>
    </row>
    <row r="39" spans="1:22" s="1468" customFormat="1" ht="12.75" customHeight="1" x14ac:dyDescent="0.25">
      <c r="A39" s="1454" t="str">
        <f t="shared" si="1"/>
        <v>8110411611</v>
      </c>
      <c r="B39" s="1481">
        <v>8110</v>
      </c>
      <c r="C39" s="1482">
        <v>4116</v>
      </c>
      <c r="D39" s="1483">
        <v>1</v>
      </c>
      <c r="E39" s="1483">
        <v>1</v>
      </c>
      <c r="F39" s="1494"/>
      <c r="G39" s="1484" t="s">
        <v>1197</v>
      </c>
      <c r="H39" s="1485">
        <f>H40</f>
        <v>0</v>
      </c>
      <c r="I39" s="1485">
        <f>I40</f>
        <v>0</v>
      </c>
      <c r="J39" s="1485">
        <f>J40</f>
        <v>0</v>
      </c>
      <c r="K39" s="1485">
        <f>K40</f>
        <v>0</v>
      </c>
      <c r="L39" s="1485">
        <f>L40</f>
        <v>0</v>
      </c>
      <c r="M39" s="1486">
        <f t="shared" si="0"/>
        <v>0</v>
      </c>
      <c r="O39" s="1733"/>
      <c r="P39" s="1461"/>
      <c r="Q39" s="1461"/>
      <c r="R39" s="1461"/>
      <c r="S39" s="1461"/>
      <c r="T39" s="1461"/>
      <c r="U39" s="1461"/>
      <c r="V39" s="1461"/>
    </row>
    <row r="40" spans="1:22" s="1468" customFormat="1" ht="12.75" customHeight="1" x14ac:dyDescent="0.25">
      <c r="A40" s="1454" t="str">
        <f t="shared" si="1"/>
        <v>81104116111</v>
      </c>
      <c r="B40" s="1487">
        <v>8110</v>
      </c>
      <c r="C40" s="1488">
        <v>4116</v>
      </c>
      <c r="D40" s="1489">
        <v>1</v>
      </c>
      <c r="E40" s="1489">
        <v>1</v>
      </c>
      <c r="F40" s="1489">
        <v>1</v>
      </c>
      <c r="G40" s="1490" t="s">
        <v>1197</v>
      </c>
      <c r="H40" s="1493"/>
      <c r="I40" s="1493"/>
      <c r="J40" s="1493"/>
      <c r="K40" s="1493"/>
      <c r="L40" s="1493"/>
      <c r="M40" s="1492">
        <f t="shared" si="0"/>
        <v>0</v>
      </c>
      <c r="O40" s="1733"/>
      <c r="P40" s="1461"/>
      <c r="Q40" s="1461"/>
      <c r="R40" s="1461"/>
      <c r="S40" s="1461"/>
      <c r="T40" s="1461"/>
      <c r="U40" s="1461"/>
      <c r="V40" s="1461"/>
    </row>
    <row r="41" spans="1:22" s="1468" customFormat="1" x14ac:dyDescent="0.25">
      <c r="A41" s="1454" t="str">
        <f t="shared" si="1"/>
        <v>81104117</v>
      </c>
      <c r="B41" s="1469">
        <v>8110</v>
      </c>
      <c r="C41" s="1470">
        <v>4117</v>
      </c>
      <c r="D41" s="1471"/>
      <c r="E41" s="1471"/>
      <c r="F41" s="1471"/>
      <c r="G41" s="1472" t="s">
        <v>1198</v>
      </c>
      <c r="H41" s="1473">
        <f t="shared" ref="H41:L42" si="8">SUM(H42)</f>
        <v>0</v>
      </c>
      <c r="I41" s="1473">
        <f t="shared" si="8"/>
        <v>0</v>
      </c>
      <c r="J41" s="1473">
        <f t="shared" si="8"/>
        <v>0</v>
      </c>
      <c r="K41" s="1473">
        <f t="shared" si="8"/>
        <v>0</v>
      </c>
      <c r="L41" s="1473">
        <f t="shared" si="8"/>
        <v>0</v>
      </c>
      <c r="M41" s="1474">
        <f t="shared" si="0"/>
        <v>0</v>
      </c>
      <c r="O41" s="1733"/>
      <c r="P41" s="1461"/>
      <c r="Q41" s="1461"/>
      <c r="R41" s="1461"/>
      <c r="S41" s="1461"/>
      <c r="T41" s="1461"/>
      <c r="U41" s="1461"/>
      <c r="V41" s="1461"/>
    </row>
    <row r="42" spans="1:22" s="1468" customFormat="1" x14ac:dyDescent="0.25">
      <c r="A42" s="1454" t="str">
        <f t="shared" si="1"/>
        <v>811041171</v>
      </c>
      <c r="B42" s="1475">
        <v>8110</v>
      </c>
      <c r="C42" s="1476">
        <v>4117</v>
      </c>
      <c r="D42" s="1477">
        <v>1</v>
      </c>
      <c r="E42" s="1477"/>
      <c r="F42" s="1477"/>
      <c r="G42" s="1478" t="s">
        <v>1198</v>
      </c>
      <c r="H42" s="1479">
        <f t="shared" si="8"/>
        <v>0</v>
      </c>
      <c r="I42" s="1479">
        <f t="shared" si="8"/>
        <v>0</v>
      </c>
      <c r="J42" s="1479">
        <f t="shared" si="8"/>
        <v>0</v>
      </c>
      <c r="K42" s="1479">
        <f t="shared" si="8"/>
        <v>0</v>
      </c>
      <c r="L42" s="1479">
        <f t="shared" si="8"/>
        <v>0</v>
      </c>
      <c r="M42" s="1480">
        <f t="shared" si="0"/>
        <v>0</v>
      </c>
      <c r="O42" s="1733"/>
      <c r="P42" s="1461"/>
      <c r="Q42" s="1461"/>
      <c r="R42" s="1461"/>
      <c r="S42" s="1461"/>
      <c r="T42" s="1461"/>
      <c r="U42" s="1461"/>
      <c r="V42" s="1461"/>
    </row>
    <row r="43" spans="1:22" s="1468" customFormat="1" ht="12.75" customHeight="1" x14ac:dyDescent="0.25">
      <c r="A43" s="1454" t="str">
        <f t="shared" si="1"/>
        <v>8110411711</v>
      </c>
      <c r="B43" s="1481">
        <v>8110</v>
      </c>
      <c r="C43" s="1482">
        <v>4117</v>
      </c>
      <c r="D43" s="1483">
        <v>1</v>
      </c>
      <c r="E43" s="1483">
        <v>1</v>
      </c>
      <c r="F43" s="1483"/>
      <c r="G43" s="1484" t="s">
        <v>1198</v>
      </c>
      <c r="H43" s="1485">
        <f>SUM(H44:H47)</f>
        <v>0</v>
      </c>
      <c r="I43" s="1485">
        <f>SUM(I44:I47)</f>
        <v>0</v>
      </c>
      <c r="J43" s="1485">
        <f>SUM(J44:J47)</f>
        <v>0</v>
      </c>
      <c r="K43" s="1485">
        <f>SUM(K44:K47)</f>
        <v>0</v>
      </c>
      <c r="L43" s="1485">
        <f>SUM(L44:L47)</f>
        <v>0</v>
      </c>
      <c r="M43" s="1486">
        <f t="shared" si="0"/>
        <v>0</v>
      </c>
      <c r="O43" s="1733"/>
      <c r="P43" s="1461"/>
      <c r="Q43" s="1461"/>
      <c r="R43" s="1461"/>
      <c r="S43" s="1461"/>
      <c r="T43" s="1461"/>
      <c r="U43" s="1461"/>
      <c r="V43" s="1461"/>
    </row>
    <row r="44" spans="1:22" s="1468" customFormat="1" ht="12.75" customHeight="1" x14ac:dyDescent="0.25">
      <c r="A44" s="1454" t="str">
        <f t="shared" si="1"/>
        <v>81104117111</v>
      </c>
      <c r="B44" s="1487">
        <v>8110</v>
      </c>
      <c r="C44" s="1488">
        <v>4117</v>
      </c>
      <c r="D44" s="1489">
        <v>1</v>
      </c>
      <c r="E44" s="1489">
        <v>1</v>
      </c>
      <c r="F44" s="1489">
        <v>1</v>
      </c>
      <c r="G44" s="1490" t="s">
        <v>910</v>
      </c>
      <c r="H44" s="1493"/>
      <c r="I44" s="1493"/>
      <c r="J44" s="1493"/>
      <c r="K44" s="1493"/>
      <c r="L44" s="1493"/>
      <c r="M44" s="1492">
        <f t="shared" si="0"/>
        <v>0</v>
      </c>
      <c r="O44" s="1733"/>
      <c r="P44" s="1461"/>
      <c r="Q44" s="1461"/>
      <c r="R44" s="1461"/>
      <c r="S44" s="1461"/>
      <c r="T44" s="1461"/>
      <c r="U44" s="1461"/>
      <c r="V44" s="1461"/>
    </row>
    <row r="45" spans="1:22" s="1468" customFormat="1" ht="12.75" customHeight="1" x14ac:dyDescent="0.25">
      <c r="A45" s="1454" t="str">
        <f t="shared" si="1"/>
        <v>81104117112</v>
      </c>
      <c r="B45" s="1487">
        <v>8110</v>
      </c>
      <c r="C45" s="1488">
        <v>4117</v>
      </c>
      <c r="D45" s="1489">
        <v>1</v>
      </c>
      <c r="E45" s="1489">
        <v>1</v>
      </c>
      <c r="F45" s="1489">
        <v>2</v>
      </c>
      <c r="G45" s="1490" t="s">
        <v>911</v>
      </c>
      <c r="H45" s="1493"/>
      <c r="I45" s="1493"/>
      <c r="J45" s="1493"/>
      <c r="K45" s="1493"/>
      <c r="L45" s="1493"/>
      <c r="M45" s="1492">
        <f t="shared" si="0"/>
        <v>0</v>
      </c>
      <c r="O45" s="1733"/>
      <c r="P45" s="1461"/>
      <c r="Q45" s="1461"/>
      <c r="R45" s="1461"/>
      <c r="S45" s="1461"/>
      <c r="T45" s="1461"/>
      <c r="U45" s="1461"/>
      <c r="V45" s="1461"/>
    </row>
    <row r="46" spans="1:22" s="1468" customFormat="1" ht="12.75" customHeight="1" x14ac:dyDescent="0.25">
      <c r="A46" s="1454" t="str">
        <f t="shared" si="1"/>
        <v>81104117113</v>
      </c>
      <c r="B46" s="1487">
        <v>8110</v>
      </c>
      <c r="C46" s="1488">
        <v>4117</v>
      </c>
      <c r="D46" s="1489">
        <v>1</v>
      </c>
      <c r="E46" s="1489">
        <v>1</v>
      </c>
      <c r="F46" s="1489">
        <v>3</v>
      </c>
      <c r="G46" s="1490" t="s">
        <v>1199</v>
      </c>
      <c r="H46" s="1493"/>
      <c r="I46" s="1493"/>
      <c r="J46" s="1493"/>
      <c r="K46" s="1493"/>
      <c r="L46" s="1493"/>
      <c r="M46" s="1492">
        <f t="shared" si="0"/>
        <v>0</v>
      </c>
      <c r="O46" s="1733"/>
      <c r="P46" s="1461"/>
      <c r="Q46" s="1461"/>
      <c r="R46" s="1461"/>
      <c r="S46" s="1461"/>
      <c r="T46" s="1461"/>
      <c r="U46" s="1461"/>
      <c r="V46" s="1461"/>
    </row>
    <row r="47" spans="1:22" s="1468" customFormat="1" ht="12.75" customHeight="1" x14ac:dyDescent="0.25">
      <c r="A47" s="1454" t="str">
        <f t="shared" si="1"/>
        <v>81104117114</v>
      </c>
      <c r="B47" s="1487">
        <v>8110</v>
      </c>
      <c r="C47" s="1488">
        <v>4117</v>
      </c>
      <c r="D47" s="1489">
        <v>1</v>
      </c>
      <c r="E47" s="1489">
        <v>1</v>
      </c>
      <c r="F47" s="1489">
        <v>4</v>
      </c>
      <c r="G47" s="1490" t="s">
        <v>1200</v>
      </c>
      <c r="H47" s="1493"/>
      <c r="I47" s="1493"/>
      <c r="J47" s="1493"/>
      <c r="K47" s="1493"/>
      <c r="L47" s="1493"/>
      <c r="M47" s="1492">
        <f t="shared" si="0"/>
        <v>0</v>
      </c>
      <c r="O47" s="1733"/>
      <c r="P47" s="1461"/>
      <c r="Q47" s="1461"/>
      <c r="R47" s="1461"/>
      <c r="S47" s="1461"/>
      <c r="T47" s="1461"/>
      <c r="U47" s="1461"/>
      <c r="V47" s="1461"/>
    </row>
    <row r="48" spans="1:22" s="1468" customFormat="1" x14ac:dyDescent="0.25">
      <c r="A48" s="1454" t="str">
        <f t="shared" si="1"/>
        <v>81104118</v>
      </c>
      <c r="B48" s="1469">
        <v>8110</v>
      </c>
      <c r="C48" s="1470">
        <v>4118</v>
      </c>
      <c r="D48" s="1471"/>
      <c r="E48" s="1471"/>
      <c r="F48" s="1471"/>
      <c r="G48" s="1472" t="s">
        <v>1201</v>
      </c>
      <c r="H48" s="1473">
        <f t="shared" ref="H48:L49" si="9">SUM(H49)</f>
        <v>0</v>
      </c>
      <c r="I48" s="1473">
        <f t="shared" si="9"/>
        <v>0</v>
      </c>
      <c r="J48" s="1473">
        <f t="shared" si="9"/>
        <v>0</v>
      </c>
      <c r="K48" s="1473">
        <f t="shared" si="9"/>
        <v>0</v>
      </c>
      <c r="L48" s="1473">
        <f t="shared" si="9"/>
        <v>0</v>
      </c>
      <c r="M48" s="1474">
        <f t="shared" si="0"/>
        <v>0</v>
      </c>
      <c r="O48" s="1733"/>
      <c r="P48" s="1461"/>
      <c r="Q48" s="1461"/>
      <c r="R48" s="1461"/>
      <c r="S48" s="1461"/>
      <c r="T48" s="1461"/>
      <c r="U48" s="1461"/>
      <c r="V48" s="1461"/>
    </row>
    <row r="49" spans="1:22" s="1468" customFormat="1" x14ac:dyDescent="0.25">
      <c r="A49" s="1454" t="str">
        <f t="shared" si="1"/>
        <v>811041181</v>
      </c>
      <c r="B49" s="1475">
        <v>8110</v>
      </c>
      <c r="C49" s="1476">
        <v>4118</v>
      </c>
      <c r="D49" s="1477">
        <v>1</v>
      </c>
      <c r="E49" s="1477"/>
      <c r="F49" s="1477"/>
      <c r="G49" s="1478" t="s">
        <v>1201</v>
      </c>
      <c r="H49" s="1479">
        <f t="shared" si="9"/>
        <v>0</v>
      </c>
      <c r="I49" s="1479">
        <f t="shared" si="9"/>
        <v>0</v>
      </c>
      <c r="J49" s="1479">
        <f t="shared" si="9"/>
        <v>0</v>
      </c>
      <c r="K49" s="1479">
        <f t="shared" si="9"/>
        <v>0</v>
      </c>
      <c r="L49" s="1479">
        <f t="shared" si="9"/>
        <v>0</v>
      </c>
      <c r="M49" s="1480">
        <f t="shared" si="0"/>
        <v>0</v>
      </c>
      <c r="O49" s="1733"/>
      <c r="P49" s="1461"/>
      <c r="Q49" s="1461"/>
      <c r="R49" s="1461"/>
      <c r="S49" s="1461"/>
      <c r="T49" s="1461"/>
      <c r="U49" s="1461"/>
      <c r="V49" s="1461"/>
    </row>
    <row r="50" spans="1:22" s="1468" customFormat="1" ht="14.25" customHeight="1" x14ac:dyDescent="0.25">
      <c r="A50" s="1454" t="str">
        <f t="shared" si="1"/>
        <v>8110411811</v>
      </c>
      <c r="B50" s="1481">
        <v>8110</v>
      </c>
      <c r="C50" s="1482">
        <v>4118</v>
      </c>
      <c r="D50" s="1483">
        <v>1</v>
      </c>
      <c r="E50" s="1483">
        <v>1</v>
      </c>
      <c r="F50" s="1494"/>
      <c r="G50" s="1484" t="s">
        <v>1201</v>
      </c>
      <c r="H50" s="1485">
        <f>SUM(H51)+H52</f>
        <v>0</v>
      </c>
      <c r="I50" s="1485">
        <f>SUM(I51)+I52</f>
        <v>0</v>
      </c>
      <c r="J50" s="1485">
        <f>SUM(J51)+J52</f>
        <v>0</v>
      </c>
      <c r="K50" s="1485">
        <f>SUM(K51)+K52</f>
        <v>0</v>
      </c>
      <c r="L50" s="1485">
        <f>SUM(L51)+L52</f>
        <v>0</v>
      </c>
      <c r="M50" s="1486">
        <f t="shared" si="0"/>
        <v>0</v>
      </c>
      <c r="O50" s="1733"/>
      <c r="P50" s="1461"/>
      <c r="Q50" s="1461"/>
      <c r="R50" s="1461"/>
      <c r="S50" s="1461"/>
      <c r="T50" s="1461"/>
      <c r="U50" s="1461"/>
      <c r="V50" s="1461"/>
    </row>
    <row r="51" spans="1:22" s="1468" customFormat="1" ht="14.25" customHeight="1" x14ac:dyDescent="0.25">
      <c r="A51" s="1454" t="str">
        <f t="shared" si="1"/>
        <v>81104118111</v>
      </c>
      <c r="B51" s="1487">
        <v>8110</v>
      </c>
      <c r="C51" s="1488">
        <v>4118</v>
      </c>
      <c r="D51" s="1489">
        <v>1</v>
      </c>
      <c r="E51" s="1489">
        <v>1</v>
      </c>
      <c r="F51" s="1489">
        <v>1</v>
      </c>
      <c r="G51" s="1490" t="s">
        <v>1202</v>
      </c>
      <c r="H51" s="1493"/>
      <c r="I51" s="1493"/>
      <c r="J51" s="1493"/>
      <c r="K51" s="1493"/>
      <c r="L51" s="1493"/>
      <c r="M51" s="1492">
        <f t="shared" si="0"/>
        <v>0</v>
      </c>
      <c r="O51" s="1733"/>
      <c r="P51" s="1461"/>
      <c r="Q51" s="1461"/>
      <c r="R51" s="1461"/>
      <c r="S51" s="1461"/>
      <c r="T51" s="1461"/>
      <c r="U51" s="1461"/>
      <c r="V51" s="1461"/>
    </row>
    <row r="52" spans="1:22" s="1468" customFormat="1" x14ac:dyDescent="0.25">
      <c r="A52" s="1454" t="str">
        <f t="shared" si="1"/>
        <v>81104118112</v>
      </c>
      <c r="B52" s="1487">
        <v>8110</v>
      </c>
      <c r="C52" s="1488">
        <v>4118</v>
      </c>
      <c r="D52" s="1489">
        <v>1</v>
      </c>
      <c r="E52" s="1489">
        <v>1</v>
      </c>
      <c r="F52" s="1489">
        <v>2</v>
      </c>
      <c r="G52" s="1490" t="s">
        <v>1203</v>
      </c>
      <c r="H52" s="1493"/>
      <c r="I52" s="1493"/>
      <c r="J52" s="1493"/>
      <c r="K52" s="1493"/>
      <c r="L52" s="1493"/>
      <c r="M52" s="1492">
        <f t="shared" si="0"/>
        <v>0</v>
      </c>
      <c r="O52" s="1733"/>
      <c r="P52" s="1461"/>
      <c r="Q52" s="1461"/>
      <c r="R52" s="1461"/>
      <c r="S52" s="1461"/>
      <c r="T52" s="1461"/>
      <c r="U52" s="1461"/>
      <c r="V52" s="1461"/>
    </row>
    <row r="53" spans="1:22" s="1468" customFormat="1" ht="27" x14ac:dyDescent="0.25">
      <c r="A53" s="1454" t="str">
        <f t="shared" si="1"/>
        <v>81104119</v>
      </c>
      <c r="B53" s="1469">
        <v>8110</v>
      </c>
      <c r="C53" s="1470">
        <v>4119</v>
      </c>
      <c r="D53" s="1471"/>
      <c r="E53" s="1471"/>
      <c r="F53" s="1471"/>
      <c r="G53" s="1472" t="s">
        <v>1204</v>
      </c>
      <c r="H53" s="1473">
        <f t="shared" ref="H53:L54" si="10">SUM(H54)</f>
        <v>0</v>
      </c>
      <c r="I53" s="1473">
        <f t="shared" si="10"/>
        <v>0</v>
      </c>
      <c r="J53" s="1473">
        <f t="shared" si="10"/>
        <v>0</v>
      </c>
      <c r="K53" s="1473">
        <f t="shared" si="10"/>
        <v>0</v>
      </c>
      <c r="L53" s="1473">
        <f t="shared" si="10"/>
        <v>0</v>
      </c>
      <c r="M53" s="1474">
        <f t="shared" si="0"/>
        <v>0</v>
      </c>
      <c r="O53" s="1733"/>
      <c r="P53" s="1461"/>
      <c r="Q53" s="1461"/>
      <c r="R53" s="1461"/>
      <c r="S53" s="1461"/>
      <c r="T53" s="1461"/>
      <c r="U53" s="1461"/>
      <c r="V53" s="1461"/>
    </row>
    <row r="54" spans="1:22" s="1468" customFormat="1" ht="27" x14ac:dyDescent="0.25">
      <c r="A54" s="1454" t="str">
        <f t="shared" si="1"/>
        <v>811041191</v>
      </c>
      <c r="B54" s="1475">
        <v>8110</v>
      </c>
      <c r="C54" s="1476">
        <v>4119</v>
      </c>
      <c r="D54" s="1477">
        <v>1</v>
      </c>
      <c r="E54" s="1477"/>
      <c r="F54" s="1477"/>
      <c r="G54" s="1478" t="s">
        <v>1204</v>
      </c>
      <c r="H54" s="1479">
        <f t="shared" si="10"/>
        <v>0</v>
      </c>
      <c r="I54" s="1479">
        <f t="shared" si="10"/>
        <v>0</v>
      </c>
      <c r="J54" s="1479">
        <f t="shared" si="10"/>
        <v>0</v>
      </c>
      <c r="K54" s="1479">
        <f t="shared" si="10"/>
        <v>0</v>
      </c>
      <c r="L54" s="1479">
        <f t="shared" si="10"/>
        <v>0</v>
      </c>
      <c r="M54" s="1480">
        <f t="shared" si="0"/>
        <v>0</v>
      </c>
      <c r="O54" s="1733"/>
      <c r="P54" s="1461"/>
      <c r="Q54" s="1461"/>
      <c r="R54" s="1461"/>
      <c r="S54" s="1461"/>
      <c r="T54" s="1461"/>
      <c r="U54" s="1461"/>
      <c r="V54" s="1461"/>
    </row>
    <row r="55" spans="1:22" s="1468" customFormat="1" ht="23.25" customHeight="1" x14ac:dyDescent="0.25">
      <c r="A55" s="1454" t="str">
        <f t="shared" si="1"/>
        <v>8110411911</v>
      </c>
      <c r="B55" s="1481">
        <v>8110</v>
      </c>
      <c r="C55" s="1482">
        <v>4119</v>
      </c>
      <c r="D55" s="1483">
        <v>1</v>
      </c>
      <c r="E55" s="1483">
        <v>1</v>
      </c>
      <c r="F55" s="1494"/>
      <c r="G55" s="1484" t="s">
        <v>1204</v>
      </c>
      <c r="H55" s="1485">
        <f>SUM(H56:H56)</f>
        <v>0</v>
      </c>
      <c r="I55" s="1485">
        <f>SUM(I56:I56)</f>
        <v>0</v>
      </c>
      <c r="J55" s="1485">
        <f>SUM(J56:J56)</f>
        <v>0</v>
      </c>
      <c r="K55" s="1485">
        <f>SUM(K56:K56)</f>
        <v>0</v>
      </c>
      <c r="L55" s="1485">
        <f>SUM(L56:L56)</f>
        <v>0</v>
      </c>
      <c r="M55" s="1486">
        <f t="shared" si="0"/>
        <v>0</v>
      </c>
      <c r="O55" s="1733"/>
      <c r="P55" s="1461"/>
      <c r="Q55" s="1461"/>
      <c r="R55" s="1461"/>
      <c r="S55" s="1461"/>
      <c r="T55" s="1461"/>
      <c r="U55" s="1461"/>
      <c r="V55" s="1461"/>
    </row>
    <row r="56" spans="1:22" s="1468" customFormat="1" ht="24" customHeight="1" x14ac:dyDescent="0.25">
      <c r="A56" s="1454" t="str">
        <f t="shared" si="1"/>
        <v>81104119111</v>
      </c>
      <c r="B56" s="1487">
        <v>8110</v>
      </c>
      <c r="C56" s="1488">
        <v>4119</v>
      </c>
      <c r="D56" s="1489">
        <v>1</v>
      </c>
      <c r="E56" s="1489">
        <v>1</v>
      </c>
      <c r="F56" s="1489">
        <v>1</v>
      </c>
      <c r="G56" s="1490" t="s">
        <v>1204</v>
      </c>
      <c r="H56" s="1493"/>
      <c r="I56" s="1493"/>
      <c r="J56" s="1493"/>
      <c r="K56" s="1493"/>
      <c r="L56" s="1493"/>
      <c r="M56" s="1492">
        <f t="shared" si="0"/>
        <v>0</v>
      </c>
      <c r="O56" s="1733"/>
      <c r="P56" s="1461"/>
      <c r="Q56" s="1461"/>
      <c r="R56" s="1461"/>
      <c r="S56" s="1461"/>
      <c r="T56" s="1461"/>
      <c r="U56" s="1461"/>
      <c r="V56" s="1461"/>
    </row>
    <row r="57" spans="1:22" s="1468" customFormat="1" x14ac:dyDescent="0.25">
      <c r="A57" s="1454" t="str">
        <f t="shared" si="1"/>
        <v>Subtotal (7)</v>
      </c>
      <c r="B57" s="1495" t="s">
        <v>2073</v>
      </c>
      <c r="C57" s="1496"/>
      <c r="D57" s="1497"/>
      <c r="E57" s="1497"/>
      <c r="F57" s="1497"/>
      <c r="G57" s="1490"/>
      <c r="H57" s="1498">
        <f>+H53+H48+H41+H37+H33+H29+H25+H19+H15</f>
        <v>0</v>
      </c>
      <c r="I57" s="1498">
        <f>+I53+I48+I41+I37+I33+I29+I25+I19+I15</f>
        <v>0</v>
      </c>
      <c r="J57" s="1498">
        <f>+J53+J48+J41+J37+J33+J29+J25+J19+J15</f>
        <v>0</v>
      </c>
      <c r="K57" s="1498">
        <f>+K53+K48+K41+K37+K33+K29+K25+K19+K15</f>
        <v>0</v>
      </c>
      <c r="L57" s="1498">
        <f>+L53+L48+L41+L37+L33+L29+L25+L19+L15</f>
        <v>0</v>
      </c>
      <c r="M57" s="1499">
        <f t="shared" si="0"/>
        <v>0</v>
      </c>
      <c r="O57" s="1733"/>
      <c r="P57" s="1461"/>
      <c r="Q57" s="1461"/>
      <c r="R57" s="1461"/>
      <c r="S57" s="1461"/>
      <c r="T57" s="1461"/>
      <c r="U57" s="1461"/>
      <c r="V57" s="1461"/>
    </row>
    <row r="58" spans="1:22" s="1468" customFormat="1" x14ac:dyDescent="0.25">
      <c r="A58" s="1454" t="str">
        <f t="shared" si="1"/>
        <v>81104120</v>
      </c>
      <c r="B58" s="1462">
        <v>8110</v>
      </c>
      <c r="C58" s="1463">
        <v>4120</v>
      </c>
      <c r="D58" s="1464"/>
      <c r="E58" s="1464"/>
      <c r="F58" s="1464"/>
      <c r="G58" s="1465" t="s">
        <v>212</v>
      </c>
      <c r="H58" s="1466">
        <f>+H59+H63+H67+H71+H75</f>
        <v>0</v>
      </c>
      <c r="I58" s="1466">
        <f>+I59+I63+I67+I71+I75</f>
        <v>0</v>
      </c>
      <c r="J58" s="1466">
        <f t="shared" ref="J58:L58" si="11">+J59+J63+J67+J71+J75</f>
        <v>0</v>
      </c>
      <c r="K58" s="1466">
        <f t="shared" si="11"/>
        <v>0</v>
      </c>
      <c r="L58" s="1466">
        <f t="shared" si="11"/>
        <v>0</v>
      </c>
      <c r="M58" s="1467">
        <f t="shared" si="0"/>
        <v>0</v>
      </c>
      <c r="O58" s="1733"/>
      <c r="P58" s="1461"/>
      <c r="Q58" s="1461"/>
      <c r="R58" s="1461"/>
      <c r="S58" s="1461"/>
      <c r="T58" s="1461"/>
      <c r="U58" s="1461"/>
      <c r="V58" s="1461"/>
    </row>
    <row r="59" spans="1:22" s="1468" customFormat="1" x14ac:dyDescent="0.25">
      <c r="A59" s="1454" t="str">
        <f t="shared" si="1"/>
        <v>81104121</v>
      </c>
      <c r="B59" s="1469">
        <v>8110</v>
      </c>
      <c r="C59" s="1470">
        <v>4121</v>
      </c>
      <c r="D59" s="1471"/>
      <c r="E59" s="1471"/>
      <c r="F59" s="1471"/>
      <c r="G59" s="1472" t="s">
        <v>1206</v>
      </c>
      <c r="H59" s="1473">
        <f t="shared" ref="H59:L61" si="12">SUM(H60)</f>
        <v>0</v>
      </c>
      <c r="I59" s="1473">
        <f t="shared" si="12"/>
        <v>0</v>
      </c>
      <c r="J59" s="1473">
        <f t="shared" si="12"/>
        <v>0</v>
      </c>
      <c r="K59" s="1473">
        <f t="shared" si="12"/>
        <v>0</v>
      </c>
      <c r="L59" s="1473">
        <f t="shared" si="12"/>
        <v>0</v>
      </c>
      <c r="M59" s="1474">
        <f t="shared" si="0"/>
        <v>0</v>
      </c>
      <c r="O59" s="1733"/>
      <c r="P59" s="1461"/>
      <c r="Q59" s="1461"/>
      <c r="R59" s="1461"/>
      <c r="S59" s="1461"/>
      <c r="T59" s="1461"/>
      <c r="U59" s="1461"/>
      <c r="V59" s="1461"/>
    </row>
    <row r="60" spans="1:22" s="1468" customFormat="1" x14ac:dyDescent="0.25">
      <c r="A60" s="1454" t="str">
        <f t="shared" si="1"/>
        <v>811041211</v>
      </c>
      <c r="B60" s="1475">
        <v>8110</v>
      </c>
      <c r="C60" s="1476">
        <v>4121</v>
      </c>
      <c r="D60" s="1477">
        <v>1</v>
      </c>
      <c r="E60" s="1477"/>
      <c r="F60" s="1477"/>
      <c r="G60" s="1478" t="s">
        <v>1206</v>
      </c>
      <c r="H60" s="1479">
        <f t="shared" si="12"/>
        <v>0</v>
      </c>
      <c r="I60" s="1479">
        <f t="shared" si="12"/>
        <v>0</v>
      </c>
      <c r="J60" s="1479">
        <f t="shared" si="12"/>
        <v>0</v>
      </c>
      <c r="K60" s="1479">
        <f t="shared" si="12"/>
        <v>0</v>
      </c>
      <c r="L60" s="1479">
        <f t="shared" si="12"/>
        <v>0</v>
      </c>
      <c r="M60" s="1480">
        <f>+H60+I60+J60+K60+L60</f>
        <v>0</v>
      </c>
      <c r="O60" s="1733"/>
      <c r="P60" s="1461"/>
      <c r="Q60" s="1461"/>
      <c r="R60" s="1461"/>
      <c r="S60" s="1461"/>
      <c r="T60" s="1461"/>
      <c r="U60" s="1461"/>
      <c r="V60" s="1461"/>
    </row>
    <row r="61" spans="1:22" s="1468" customFormat="1" ht="12.75" customHeight="1" x14ac:dyDescent="0.25">
      <c r="A61" s="1454" t="str">
        <f t="shared" si="1"/>
        <v>8110412111</v>
      </c>
      <c r="B61" s="1481">
        <v>8110</v>
      </c>
      <c r="C61" s="1482">
        <v>4121</v>
      </c>
      <c r="D61" s="1483">
        <v>1</v>
      </c>
      <c r="E61" s="1483">
        <v>1</v>
      </c>
      <c r="F61" s="1494"/>
      <c r="G61" s="1484" t="s">
        <v>1206</v>
      </c>
      <c r="H61" s="1485">
        <f t="shared" si="12"/>
        <v>0</v>
      </c>
      <c r="I61" s="1485">
        <f t="shared" si="12"/>
        <v>0</v>
      </c>
      <c r="J61" s="1485">
        <f t="shared" si="12"/>
        <v>0</v>
      </c>
      <c r="K61" s="1485">
        <f t="shared" si="12"/>
        <v>0</v>
      </c>
      <c r="L61" s="1485">
        <f t="shared" si="12"/>
        <v>0</v>
      </c>
      <c r="M61" s="1486">
        <f>+H61+I61+J61+K61+L61</f>
        <v>0</v>
      </c>
      <c r="O61" s="1733"/>
      <c r="P61" s="1461"/>
      <c r="Q61" s="1461"/>
      <c r="R61" s="1461"/>
      <c r="S61" s="1461"/>
      <c r="T61" s="1461"/>
      <c r="U61" s="1461"/>
      <c r="V61" s="1461"/>
    </row>
    <row r="62" spans="1:22" s="1468" customFormat="1" ht="12.75" customHeight="1" x14ac:dyDescent="0.25">
      <c r="A62" s="1454" t="str">
        <f t="shared" si="1"/>
        <v>81104121111</v>
      </c>
      <c r="B62" s="1487">
        <v>8110</v>
      </c>
      <c r="C62" s="1488">
        <v>4121</v>
      </c>
      <c r="D62" s="1489">
        <v>1</v>
      </c>
      <c r="E62" s="1489">
        <v>1</v>
      </c>
      <c r="F62" s="1489">
        <v>1</v>
      </c>
      <c r="G62" s="1490" t="s">
        <v>1206</v>
      </c>
      <c r="H62" s="1493"/>
      <c r="I62" s="1493"/>
      <c r="J62" s="1493"/>
      <c r="K62" s="1493"/>
      <c r="L62" s="1493"/>
      <c r="M62" s="1492">
        <f>+H62+I62+J62+K62+L62</f>
        <v>0</v>
      </c>
      <c r="O62" s="1733"/>
      <c r="P62" s="1461"/>
      <c r="Q62" s="1461"/>
      <c r="R62" s="1461"/>
      <c r="S62" s="1461"/>
      <c r="T62" s="1461"/>
      <c r="U62" s="1461"/>
      <c r="V62" s="1461"/>
    </row>
    <row r="63" spans="1:22" s="1468" customFormat="1" x14ac:dyDescent="0.25">
      <c r="A63" s="1454" t="str">
        <f t="shared" si="1"/>
        <v>81104122</v>
      </c>
      <c r="B63" s="1469">
        <v>8110</v>
      </c>
      <c r="C63" s="1463">
        <v>4122</v>
      </c>
      <c r="D63" s="1471"/>
      <c r="E63" s="1471"/>
      <c r="F63" s="1471"/>
      <c r="G63" s="1472" t="s">
        <v>1207</v>
      </c>
      <c r="H63" s="1473">
        <f t="shared" ref="H63:L65" si="13">SUM(H64)</f>
        <v>0</v>
      </c>
      <c r="I63" s="1473">
        <f t="shared" si="13"/>
        <v>0</v>
      </c>
      <c r="J63" s="1473">
        <f t="shared" si="13"/>
        <v>0</v>
      </c>
      <c r="K63" s="1473">
        <f t="shared" si="13"/>
        <v>0</v>
      </c>
      <c r="L63" s="1473">
        <f t="shared" si="13"/>
        <v>0</v>
      </c>
      <c r="M63" s="1474">
        <f t="shared" si="0"/>
        <v>0</v>
      </c>
      <c r="O63" s="1733"/>
      <c r="P63" s="1461"/>
      <c r="Q63" s="1461"/>
      <c r="R63" s="1461"/>
      <c r="S63" s="1461"/>
      <c r="T63" s="1461"/>
      <c r="U63" s="1461"/>
      <c r="V63" s="1461"/>
    </row>
    <row r="64" spans="1:22" s="1468" customFormat="1" x14ac:dyDescent="0.25">
      <c r="A64" s="1454" t="str">
        <f t="shared" si="1"/>
        <v>811041221</v>
      </c>
      <c r="B64" s="1475">
        <v>8110</v>
      </c>
      <c r="C64" s="1476">
        <v>4122</v>
      </c>
      <c r="D64" s="1477">
        <v>1</v>
      </c>
      <c r="E64" s="1477"/>
      <c r="F64" s="1477"/>
      <c r="G64" s="1478" t="s">
        <v>1207</v>
      </c>
      <c r="H64" s="1479">
        <f t="shared" si="13"/>
        <v>0</v>
      </c>
      <c r="I64" s="1479">
        <f t="shared" si="13"/>
        <v>0</v>
      </c>
      <c r="J64" s="1479">
        <f t="shared" si="13"/>
        <v>0</v>
      </c>
      <c r="K64" s="1479">
        <f t="shared" si="13"/>
        <v>0</v>
      </c>
      <c r="L64" s="1479">
        <f t="shared" si="13"/>
        <v>0</v>
      </c>
      <c r="M64" s="1480">
        <f t="shared" si="0"/>
        <v>0</v>
      </c>
      <c r="O64" s="1733"/>
      <c r="P64" s="1461"/>
      <c r="Q64" s="1461"/>
      <c r="R64" s="1461"/>
      <c r="S64" s="1461"/>
      <c r="T64" s="1461"/>
      <c r="U64" s="1461"/>
      <c r="V64" s="1461"/>
    </row>
    <row r="65" spans="1:22" s="1468" customFormat="1" ht="12.75" customHeight="1" x14ac:dyDescent="0.25">
      <c r="A65" s="1454" t="str">
        <f t="shared" si="1"/>
        <v>8110412211</v>
      </c>
      <c r="B65" s="1500">
        <v>8110</v>
      </c>
      <c r="C65" s="1501">
        <v>4122</v>
      </c>
      <c r="D65" s="1494">
        <v>1</v>
      </c>
      <c r="E65" s="1494">
        <v>1</v>
      </c>
      <c r="F65" s="1494"/>
      <c r="G65" s="1484" t="s">
        <v>1207</v>
      </c>
      <c r="H65" s="1485">
        <f t="shared" si="13"/>
        <v>0</v>
      </c>
      <c r="I65" s="1485">
        <f t="shared" si="13"/>
        <v>0</v>
      </c>
      <c r="J65" s="1485">
        <f t="shared" si="13"/>
        <v>0</v>
      </c>
      <c r="K65" s="1485">
        <f t="shared" si="13"/>
        <v>0</v>
      </c>
      <c r="L65" s="1485">
        <f t="shared" si="13"/>
        <v>0</v>
      </c>
      <c r="M65" s="1486">
        <f t="shared" si="0"/>
        <v>0</v>
      </c>
      <c r="O65" s="1733"/>
      <c r="P65" s="1461"/>
      <c r="Q65" s="1461"/>
      <c r="R65" s="1461"/>
      <c r="S65" s="1461"/>
      <c r="T65" s="1461"/>
      <c r="U65" s="1461"/>
      <c r="V65" s="1461"/>
    </row>
    <row r="66" spans="1:22" s="1468" customFormat="1" ht="12.75" customHeight="1" x14ac:dyDescent="0.25">
      <c r="A66" s="1454" t="str">
        <f t="shared" si="1"/>
        <v>81104122111</v>
      </c>
      <c r="B66" s="1487">
        <v>8110</v>
      </c>
      <c r="C66" s="1488">
        <v>4122</v>
      </c>
      <c r="D66" s="1489">
        <v>1</v>
      </c>
      <c r="E66" s="1489">
        <v>1</v>
      </c>
      <c r="F66" s="1489">
        <v>1</v>
      </c>
      <c r="G66" s="1490" t="s">
        <v>1207</v>
      </c>
      <c r="H66" s="1493"/>
      <c r="I66" s="1493"/>
      <c r="J66" s="1493"/>
      <c r="K66" s="1493"/>
      <c r="L66" s="1493"/>
      <c r="M66" s="1492">
        <f t="shared" si="0"/>
        <v>0</v>
      </c>
      <c r="O66" s="1733"/>
      <c r="P66" s="1461"/>
      <c r="Q66" s="1461"/>
      <c r="R66" s="1461"/>
      <c r="S66" s="1461"/>
      <c r="T66" s="1461"/>
      <c r="U66" s="1461"/>
      <c r="V66" s="1461"/>
    </row>
    <row r="67" spans="1:22" s="1468" customFormat="1" x14ac:dyDescent="0.25">
      <c r="A67" s="1454" t="str">
        <f t="shared" si="1"/>
        <v>81104123</v>
      </c>
      <c r="B67" s="1469">
        <v>8110</v>
      </c>
      <c r="C67" s="1470">
        <v>4123</v>
      </c>
      <c r="D67" s="1471"/>
      <c r="E67" s="1471"/>
      <c r="F67" s="1471"/>
      <c r="G67" s="1472" t="s">
        <v>1208</v>
      </c>
      <c r="H67" s="1473">
        <f t="shared" ref="H67:L68" si="14">SUM(H68)</f>
        <v>0</v>
      </c>
      <c r="I67" s="1473">
        <f t="shared" si="14"/>
        <v>0</v>
      </c>
      <c r="J67" s="1473">
        <f t="shared" si="14"/>
        <v>0</v>
      </c>
      <c r="K67" s="1473">
        <f t="shared" si="14"/>
        <v>0</v>
      </c>
      <c r="L67" s="1473">
        <f t="shared" si="14"/>
        <v>0</v>
      </c>
      <c r="M67" s="1474">
        <f t="shared" si="0"/>
        <v>0</v>
      </c>
      <c r="O67" s="1733"/>
      <c r="P67" s="1461"/>
      <c r="Q67" s="1461"/>
      <c r="R67" s="1461"/>
      <c r="S67" s="1461"/>
      <c r="T67" s="1461"/>
      <c r="U67" s="1461"/>
      <c r="V67" s="1461"/>
    </row>
    <row r="68" spans="1:22" s="1468" customFormat="1" x14ac:dyDescent="0.25">
      <c r="A68" s="1454" t="str">
        <f t="shared" si="1"/>
        <v>811041231</v>
      </c>
      <c r="B68" s="1475">
        <v>8110</v>
      </c>
      <c r="C68" s="1476">
        <v>4123</v>
      </c>
      <c r="D68" s="1477">
        <v>1</v>
      </c>
      <c r="E68" s="1477"/>
      <c r="F68" s="1477"/>
      <c r="G68" s="1478" t="s">
        <v>1208</v>
      </c>
      <c r="H68" s="1479">
        <f t="shared" si="14"/>
        <v>0</v>
      </c>
      <c r="I68" s="1479">
        <f t="shared" si="14"/>
        <v>0</v>
      </c>
      <c r="J68" s="1479">
        <f t="shared" si="14"/>
        <v>0</v>
      </c>
      <c r="K68" s="1479">
        <f t="shared" si="14"/>
        <v>0</v>
      </c>
      <c r="L68" s="1479">
        <f t="shared" si="14"/>
        <v>0</v>
      </c>
      <c r="M68" s="1480">
        <f t="shared" si="0"/>
        <v>0</v>
      </c>
      <c r="O68" s="1733"/>
      <c r="P68" s="1461"/>
      <c r="Q68" s="1461"/>
      <c r="R68" s="1461"/>
      <c r="S68" s="1461"/>
      <c r="T68" s="1461"/>
      <c r="U68" s="1461"/>
      <c r="V68" s="1461"/>
    </row>
    <row r="69" spans="1:22" s="1468" customFormat="1" ht="12.75" customHeight="1" x14ac:dyDescent="0.25">
      <c r="A69" s="1454" t="str">
        <f t="shared" si="1"/>
        <v>8110412311</v>
      </c>
      <c r="B69" s="1500">
        <v>8110</v>
      </c>
      <c r="C69" s="1501">
        <v>4123</v>
      </c>
      <c r="D69" s="1494">
        <v>1</v>
      </c>
      <c r="E69" s="1494">
        <v>1</v>
      </c>
      <c r="F69" s="1494"/>
      <c r="G69" s="1484" t="s">
        <v>1208</v>
      </c>
      <c r="H69" s="1485">
        <f>H70</f>
        <v>0</v>
      </c>
      <c r="I69" s="1485">
        <f>I70</f>
        <v>0</v>
      </c>
      <c r="J69" s="1485">
        <f>J70</f>
        <v>0</v>
      </c>
      <c r="K69" s="1485">
        <f>K70</f>
        <v>0</v>
      </c>
      <c r="L69" s="1485">
        <f>L70</f>
        <v>0</v>
      </c>
      <c r="M69" s="1486">
        <f t="shared" si="0"/>
        <v>0</v>
      </c>
      <c r="O69" s="1733"/>
      <c r="P69" s="1461"/>
      <c r="Q69" s="1461"/>
      <c r="R69" s="1461"/>
      <c r="S69" s="1461"/>
      <c r="T69" s="1461"/>
      <c r="U69" s="1461"/>
      <c r="V69" s="1461"/>
    </row>
    <row r="70" spans="1:22" s="1468" customFormat="1" ht="12.75" customHeight="1" x14ac:dyDescent="0.25">
      <c r="A70" s="1454" t="str">
        <f t="shared" si="1"/>
        <v>81104123111</v>
      </c>
      <c r="B70" s="1487">
        <v>8110</v>
      </c>
      <c r="C70" s="1488">
        <v>4123</v>
      </c>
      <c r="D70" s="1502">
        <v>1</v>
      </c>
      <c r="E70" s="1489">
        <v>1</v>
      </c>
      <c r="F70" s="1489">
        <v>1</v>
      </c>
      <c r="G70" s="1490" t="s">
        <v>1208</v>
      </c>
      <c r="H70" s="1493"/>
      <c r="I70" s="1493"/>
      <c r="J70" s="1493"/>
      <c r="K70" s="1493"/>
      <c r="L70" s="1493"/>
      <c r="M70" s="1492">
        <f t="shared" si="0"/>
        <v>0</v>
      </c>
      <c r="O70" s="1733"/>
      <c r="P70" s="1461"/>
      <c r="Q70" s="1461"/>
      <c r="R70" s="1461"/>
      <c r="S70" s="1461"/>
      <c r="T70" s="1461"/>
      <c r="U70" s="1461"/>
      <c r="V70" s="1461"/>
    </row>
    <row r="71" spans="1:22" s="1468" customFormat="1" x14ac:dyDescent="0.25">
      <c r="A71" s="1454" t="str">
        <f t="shared" si="1"/>
        <v>81104124</v>
      </c>
      <c r="B71" s="1469">
        <v>8110</v>
      </c>
      <c r="C71" s="1470">
        <v>4124</v>
      </c>
      <c r="D71" s="1471"/>
      <c r="E71" s="1471"/>
      <c r="F71" s="1471"/>
      <c r="G71" s="1472" t="s">
        <v>1209</v>
      </c>
      <c r="H71" s="1473">
        <f t="shared" ref="H71:L73" si="15">SUM(H72)</f>
        <v>0</v>
      </c>
      <c r="I71" s="1473">
        <f t="shared" si="15"/>
        <v>0</v>
      </c>
      <c r="J71" s="1473">
        <f t="shared" si="15"/>
        <v>0</v>
      </c>
      <c r="K71" s="1473">
        <f t="shared" si="15"/>
        <v>0</v>
      </c>
      <c r="L71" s="1473">
        <f t="shared" si="15"/>
        <v>0</v>
      </c>
      <c r="M71" s="1474">
        <f t="shared" si="0"/>
        <v>0</v>
      </c>
      <c r="O71" s="1733"/>
      <c r="P71" s="1461"/>
      <c r="Q71" s="1461"/>
      <c r="R71" s="1461"/>
      <c r="S71" s="1461"/>
      <c r="T71" s="1461"/>
      <c r="U71" s="1461"/>
      <c r="V71" s="1461"/>
    </row>
    <row r="72" spans="1:22" s="1468" customFormat="1" x14ac:dyDescent="0.25">
      <c r="A72" s="1454" t="str">
        <f t="shared" si="1"/>
        <v>811041241</v>
      </c>
      <c r="B72" s="1475">
        <v>8110</v>
      </c>
      <c r="C72" s="1476">
        <v>4124</v>
      </c>
      <c r="D72" s="1477">
        <v>1</v>
      </c>
      <c r="E72" s="1477"/>
      <c r="F72" s="1477"/>
      <c r="G72" s="1478" t="s">
        <v>1209</v>
      </c>
      <c r="H72" s="1479">
        <f t="shared" si="15"/>
        <v>0</v>
      </c>
      <c r="I72" s="1479">
        <f t="shared" si="15"/>
        <v>0</v>
      </c>
      <c r="J72" s="1479">
        <f t="shared" si="15"/>
        <v>0</v>
      </c>
      <c r="K72" s="1479">
        <f t="shared" si="15"/>
        <v>0</v>
      </c>
      <c r="L72" s="1479">
        <f t="shared" si="15"/>
        <v>0</v>
      </c>
      <c r="M72" s="1480">
        <f t="shared" si="0"/>
        <v>0</v>
      </c>
      <c r="O72" s="1733"/>
      <c r="P72" s="1461"/>
      <c r="Q72" s="1461"/>
      <c r="R72" s="1461"/>
      <c r="S72" s="1461"/>
      <c r="T72" s="1461"/>
      <c r="U72" s="1461"/>
      <c r="V72" s="1461"/>
    </row>
    <row r="73" spans="1:22" s="1468" customFormat="1" ht="12.75" customHeight="1" x14ac:dyDescent="0.25">
      <c r="A73" s="1454" t="str">
        <f t="shared" si="1"/>
        <v>8110412411</v>
      </c>
      <c r="B73" s="1481">
        <v>8110</v>
      </c>
      <c r="C73" s="1482">
        <v>4124</v>
      </c>
      <c r="D73" s="1483">
        <v>1</v>
      </c>
      <c r="E73" s="1483">
        <v>1</v>
      </c>
      <c r="F73" s="1494"/>
      <c r="G73" s="1484" t="s">
        <v>1209</v>
      </c>
      <c r="H73" s="1485">
        <f t="shared" si="15"/>
        <v>0</v>
      </c>
      <c r="I73" s="1485">
        <f t="shared" si="15"/>
        <v>0</v>
      </c>
      <c r="J73" s="1485">
        <f t="shared" si="15"/>
        <v>0</v>
      </c>
      <c r="K73" s="1485">
        <f t="shared" si="15"/>
        <v>0</v>
      </c>
      <c r="L73" s="1485">
        <f t="shared" si="15"/>
        <v>0</v>
      </c>
      <c r="M73" s="1486">
        <f t="shared" si="0"/>
        <v>0</v>
      </c>
      <c r="O73" s="1733"/>
      <c r="P73" s="1461"/>
      <c r="Q73" s="1461"/>
      <c r="R73" s="1461"/>
      <c r="S73" s="1461"/>
      <c r="T73" s="1461"/>
      <c r="U73" s="1461"/>
      <c r="V73" s="1461"/>
    </row>
    <row r="74" spans="1:22" s="1468" customFormat="1" ht="12.75" customHeight="1" x14ac:dyDescent="0.25">
      <c r="A74" s="1454" t="str">
        <f t="shared" si="1"/>
        <v>81104124111</v>
      </c>
      <c r="B74" s="1487">
        <v>8110</v>
      </c>
      <c r="C74" s="1488">
        <v>4124</v>
      </c>
      <c r="D74" s="1489">
        <v>1</v>
      </c>
      <c r="E74" s="1489">
        <v>1</v>
      </c>
      <c r="F74" s="1489">
        <v>1</v>
      </c>
      <c r="G74" s="1490" t="s">
        <v>1209</v>
      </c>
      <c r="H74" s="1493"/>
      <c r="I74" s="1493"/>
      <c r="J74" s="1493"/>
      <c r="K74" s="1493"/>
      <c r="L74" s="1493"/>
      <c r="M74" s="1492">
        <f t="shared" si="0"/>
        <v>0</v>
      </c>
      <c r="O74" s="1733"/>
      <c r="P74" s="1461"/>
      <c r="Q74" s="1461"/>
      <c r="R74" s="1461"/>
      <c r="S74" s="1461"/>
      <c r="T74" s="1461"/>
      <c r="U74" s="1461"/>
      <c r="V74" s="1461"/>
    </row>
    <row r="75" spans="1:22" s="1468" customFormat="1" x14ac:dyDescent="0.25">
      <c r="A75" s="1454" t="str">
        <f t="shared" si="1"/>
        <v>81104125</v>
      </c>
      <c r="B75" s="1469">
        <v>8110</v>
      </c>
      <c r="C75" s="1470">
        <v>4125</v>
      </c>
      <c r="D75" s="1471"/>
      <c r="E75" s="1471"/>
      <c r="F75" s="1471"/>
      <c r="G75" s="1472" t="s">
        <v>1210</v>
      </c>
      <c r="H75" s="1473">
        <f t="shared" ref="H75:L76" si="16">SUM(H76)</f>
        <v>0</v>
      </c>
      <c r="I75" s="1473">
        <f t="shared" si="16"/>
        <v>0</v>
      </c>
      <c r="J75" s="1473">
        <f t="shared" si="16"/>
        <v>0</v>
      </c>
      <c r="K75" s="1473">
        <f t="shared" si="16"/>
        <v>0</v>
      </c>
      <c r="L75" s="1473">
        <f t="shared" si="16"/>
        <v>0</v>
      </c>
      <c r="M75" s="1474">
        <f t="shared" si="0"/>
        <v>0</v>
      </c>
      <c r="O75" s="1733"/>
      <c r="P75" s="1461"/>
      <c r="Q75" s="1461"/>
      <c r="R75" s="1461"/>
      <c r="S75" s="1461"/>
      <c r="T75" s="1461"/>
      <c r="U75" s="1461"/>
      <c r="V75" s="1461"/>
    </row>
    <row r="76" spans="1:22" s="1468" customFormat="1" x14ac:dyDescent="0.25">
      <c r="A76" s="1454" t="str">
        <f t="shared" si="1"/>
        <v>811041251</v>
      </c>
      <c r="B76" s="1475">
        <v>8110</v>
      </c>
      <c r="C76" s="1476">
        <v>4125</v>
      </c>
      <c r="D76" s="1477">
        <v>1</v>
      </c>
      <c r="E76" s="1477"/>
      <c r="F76" s="1477"/>
      <c r="G76" s="1478" t="s">
        <v>1210</v>
      </c>
      <c r="H76" s="1479">
        <f t="shared" si="16"/>
        <v>0</v>
      </c>
      <c r="I76" s="1479">
        <f t="shared" si="16"/>
        <v>0</v>
      </c>
      <c r="J76" s="1479">
        <f t="shared" si="16"/>
        <v>0</v>
      </c>
      <c r="K76" s="1479">
        <f t="shared" si="16"/>
        <v>0</v>
      </c>
      <c r="L76" s="1479">
        <f t="shared" si="16"/>
        <v>0</v>
      </c>
      <c r="M76" s="1480">
        <f t="shared" ref="M76:M139" si="17">+H76+I76+J76+K76+L76</f>
        <v>0</v>
      </c>
      <c r="O76" s="1733"/>
      <c r="P76" s="1461"/>
      <c r="Q76" s="1461"/>
      <c r="R76" s="1461"/>
      <c r="S76" s="1461"/>
      <c r="T76" s="1461"/>
      <c r="U76" s="1461"/>
      <c r="V76" s="1461"/>
    </row>
    <row r="77" spans="1:22" s="1468" customFormat="1" ht="12.75" customHeight="1" x14ac:dyDescent="0.25">
      <c r="A77" s="1454" t="str">
        <f t="shared" ref="A77:A140" si="18">B77&amp;C77&amp;D77&amp;E77&amp;F77</f>
        <v>8110412511</v>
      </c>
      <c r="B77" s="1481">
        <v>8110</v>
      </c>
      <c r="C77" s="1482">
        <v>4125</v>
      </c>
      <c r="D77" s="1483">
        <v>1</v>
      </c>
      <c r="E77" s="1483">
        <v>1</v>
      </c>
      <c r="F77" s="1494"/>
      <c r="G77" s="1484" t="s">
        <v>1210</v>
      </c>
      <c r="H77" s="1485">
        <f>H78</f>
        <v>0</v>
      </c>
      <c r="I77" s="1485">
        <f>I78</f>
        <v>0</v>
      </c>
      <c r="J77" s="1485">
        <f>J78</f>
        <v>0</v>
      </c>
      <c r="K77" s="1485">
        <f>K78</f>
        <v>0</v>
      </c>
      <c r="L77" s="1485">
        <f>L78</f>
        <v>0</v>
      </c>
      <c r="M77" s="1486">
        <f t="shared" si="17"/>
        <v>0</v>
      </c>
      <c r="O77" s="1733"/>
      <c r="P77" s="1461"/>
      <c r="Q77" s="1461"/>
      <c r="R77" s="1461"/>
      <c r="S77" s="1461"/>
      <c r="T77" s="1461"/>
      <c r="U77" s="1461"/>
      <c r="V77" s="1461"/>
    </row>
    <row r="78" spans="1:22" s="1468" customFormat="1" ht="12.75" customHeight="1" x14ac:dyDescent="0.25">
      <c r="A78" s="1454" t="str">
        <f t="shared" si="18"/>
        <v>81104125111</v>
      </c>
      <c r="B78" s="1487">
        <v>8110</v>
      </c>
      <c r="C78" s="1488">
        <v>4125</v>
      </c>
      <c r="D78" s="1489">
        <v>1</v>
      </c>
      <c r="E78" s="1489">
        <v>1</v>
      </c>
      <c r="F78" s="1489">
        <v>1</v>
      </c>
      <c r="G78" s="1490" t="s">
        <v>1210</v>
      </c>
      <c r="H78" s="1493"/>
      <c r="I78" s="1493"/>
      <c r="J78" s="1493"/>
      <c r="K78" s="1493"/>
      <c r="L78" s="1493"/>
      <c r="M78" s="1492">
        <f t="shared" si="17"/>
        <v>0</v>
      </c>
      <c r="O78" s="1733"/>
      <c r="P78" s="1461"/>
      <c r="Q78" s="1461"/>
      <c r="R78" s="1461"/>
      <c r="S78" s="1461"/>
      <c r="T78" s="1461"/>
      <c r="U78" s="1461"/>
      <c r="V78" s="1461"/>
    </row>
    <row r="79" spans="1:22" s="1468" customFormat="1" ht="18" customHeight="1" x14ac:dyDescent="0.25">
      <c r="A79" s="1454" t="str">
        <f t="shared" si="18"/>
        <v>Subtotal (7)</v>
      </c>
      <c r="B79" s="2272" t="s">
        <v>2073</v>
      </c>
      <c r="C79" s="2273"/>
      <c r="D79" s="2273"/>
      <c r="E79" s="2273"/>
      <c r="F79" s="2274"/>
      <c r="G79" s="1490"/>
      <c r="H79" s="1498">
        <f>+H75+H71+H67+H63+H59</f>
        <v>0</v>
      </c>
      <c r="I79" s="1498">
        <f>+I75+I71+I67+I63+I59</f>
        <v>0</v>
      </c>
      <c r="J79" s="1498">
        <f>+J75+J71+J67+J63+J59</f>
        <v>0</v>
      </c>
      <c r="K79" s="1498">
        <f>+K75+K71+K67+K63+K59</f>
        <v>0</v>
      </c>
      <c r="L79" s="1498">
        <f>+L75+L71+L67+L63+L59</f>
        <v>0</v>
      </c>
      <c r="M79" s="1467">
        <f t="shared" si="17"/>
        <v>0</v>
      </c>
      <c r="O79" s="1733"/>
      <c r="P79" s="1461"/>
      <c r="Q79" s="1461"/>
      <c r="R79" s="1461"/>
      <c r="S79" s="1461"/>
      <c r="T79" s="1461"/>
      <c r="U79" s="1461"/>
      <c r="V79" s="1461"/>
    </row>
    <row r="80" spans="1:22" s="1468" customFormat="1" x14ac:dyDescent="0.25">
      <c r="A80" s="1454" t="str">
        <f t="shared" si="18"/>
        <v>81104130</v>
      </c>
      <c r="B80" s="1462">
        <v>8110</v>
      </c>
      <c r="C80" s="1463">
        <v>4130</v>
      </c>
      <c r="D80" s="1464"/>
      <c r="E80" s="1464"/>
      <c r="F80" s="1464"/>
      <c r="G80" s="1465" t="s">
        <v>213</v>
      </c>
      <c r="H80" s="1466">
        <f>+H81+H92</f>
        <v>0</v>
      </c>
      <c r="I80" s="1466">
        <f>+I81+I92</f>
        <v>0</v>
      </c>
      <c r="J80" s="1466">
        <f>+J81+J92</f>
        <v>0</v>
      </c>
      <c r="K80" s="1466">
        <f>+K81+K92</f>
        <v>0</v>
      </c>
      <c r="L80" s="1466">
        <f>+L81+L92</f>
        <v>0</v>
      </c>
      <c r="M80" s="1467">
        <f t="shared" si="17"/>
        <v>0</v>
      </c>
      <c r="O80" s="1733"/>
      <c r="P80" s="1461"/>
      <c r="Q80" s="1461"/>
      <c r="R80" s="1461"/>
      <c r="S80" s="1461"/>
      <c r="T80" s="1461"/>
      <c r="U80" s="1461"/>
      <c r="V80" s="1461"/>
    </row>
    <row r="81" spans="1:22" s="1468" customFormat="1" x14ac:dyDescent="0.25">
      <c r="A81" s="1454" t="str">
        <f t="shared" si="18"/>
        <v>81104131</v>
      </c>
      <c r="B81" s="1469">
        <v>8110</v>
      </c>
      <c r="C81" s="1470">
        <v>4131</v>
      </c>
      <c r="D81" s="1471"/>
      <c r="E81" s="1471"/>
      <c r="F81" s="1471"/>
      <c r="G81" s="1472" t="s">
        <v>1211</v>
      </c>
      <c r="H81" s="1473">
        <f>+H82</f>
        <v>0</v>
      </c>
      <c r="I81" s="1473">
        <f>+I82</f>
        <v>0</v>
      </c>
      <c r="J81" s="1473">
        <f>+J82</f>
        <v>0</v>
      </c>
      <c r="K81" s="1473">
        <f>+K82</f>
        <v>0</v>
      </c>
      <c r="L81" s="1473">
        <f>+L82</f>
        <v>0</v>
      </c>
      <c r="M81" s="1474">
        <f t="shared" si="17"/>
        <v>0</v>
      </c>
      <c r="O81" s="1733"/>
      <c r="P81" s="1461"/>
      <c r="Q81" s="1461"/>
      <c r="R81" s="1461"/>
      <c r="S81" s="1461"/>
      <c r="T81" s="1461"/>
      <c r="U81" s="1461"/>
      <c r="V81" s="1461"/>
    </row>
    <row r="82" spans="1:22" s="1468" customFormat="1" x14ac:dyDescent="0.25">
      <c r="A82" s="1454" t="str">
        <f t="shared" si="18"/>
        <v>811041311</v>
      </c>
      <c r="B82" s="1475">
        <v>8110</v>
      </c>
      <c r="C82" s="1476">
        <v>4131</v>
      </c>
      <c r="D82" s="1477">
        <v>1</v>
      </c>
      <c r="E82" s="1477"/>
      <c r="F82" s="1477"/>
      <c r="G82" s="1478" t="s">
        <v>1211</v>
      </c>
      <c r="H82" s="1479">
        <f>+H83+H87</f>
        <v>0</v>
      </c>
      <c r="I82" s="1479">
        <f>+I83+I87</f>
        <v>0</v>
      </c>
      <c r="J82" s="1479">
        <f>+J83+J87</f>
        <v>0</v>
      </c>
      <c r="K82" s="1479">
        <f>+K83+K87</f>
        <v>0</v>
      </c>
      <c r="L82" s="1479">
        <f>+L83+L87</f>
        <v>0</v>
      </c>
      <c r="M82" s="1480">
        <f t="shared" si="17"/>
        <v>0</v>
      </c>
      <c r="O82" s="1733"/>
      <c r="P82" s="1461"/>
      <c r="Q82" s="1461"/>
      <c r="R82" s="1461"/>
      <c r="S82" s="1461"/>
      <c r="T82" s="1461"/>
      <c r="U82" s="1461"/>
      <c r="V82" s="1461"/>
    </row>
    <row r="83" spans="1:22" s="1468" customFormat="1" ht="12.75" customHeight="1" x14ac:dyDescent="0.25">
      <c r="A83" s="1454" t="str">
        <f t="shared" si="18"/>
        <v>8110413111</v>
      </c>
      <c r="B83" s="1481">
        <v>8110</v>
      </c>
      <c r="C83" s="1482">
        <v>4131</v>
      </c>
      <c r="D83" s="1483">
        <v>1</v>
      </c>
      <c r="E83" s="1483">
        <v>1</v>
      </c>
      <c r="F83" s="1483"/>
      <c r="G83" s="1484" t="s">
        <v>1211</v>
      </c>
      <c r="H83" s="1485">
        <f>SUM(H84:H86)</f>
        <v>0</v>
      </c>
      <c r="I83" s="1485">
        <f>SUM(I84:I86)</f>
        <v>0</v>
      </c>
      <c r="J83" s="1485">
        <f>SUM(J84:J86)</f>
        <v>0</v>
      </c>
      <c r="K83" s="1485">
        <f>SUM(K84:K86)</f>
        <v>0</v>
      </c>
      <c r="L83" s="1485">
        <f>SUM(L84:L86)</f>
        <v>0</v>
      </c>
      <c r="M83" s="1486">
        <f t="shared" si="17"/>
        <v>0</v>
      </c>
      <c r="O83" s="1733"/>
      <c r="P83" s="1461"/>
      <c r="Q83" s="1461"/>
      <c r="R83" s="1461"/>
      <c r="S83" s="1461"/>
      <c r="T83" s="1461"/>
      <c r="U83" s="1461"/>
      <c r="V83" s="1461"/>
    </row>
    <row r="84" spans="1:22" s="1468" customFormat="1" x14ac:dyDescent="0.25">
      <c r="A84" s="1454" t="str">
        <f t="shared" si="18"/>
        <v>81104131111</v>
      </c>
      <c r="B84" s="1487">
        <v>8110</v>
      </c>
      <c r="C84" s="1488">
        <v>4131</v>
      </c>
      <c r="D84" s="1489">
        <v>1</v>
      </c>
      <c r="E84" s="1489">
        <v>1</v>
      </c>
      <c r="F84" s="1489">
        <v>1</v>
      </c>
      <c r="G84" s="1490" t="s">
        <v>1212</v>
      </c>
      <c r="H84" s="1493"/>
      <c r="I84" s="1493"/>
      <c r="J84" s="1493"/>
      <c r="K84" s="1493"/>
      <c r="L84" s="1493"/>
      <c r="M84" s="1492">
        <f t="shared" si="17"/>
        <v>0</v>
      </c>
      <c r="O84" s="1733"/>
      <c r="P84" s="1461"/>
      <c r="Q84" s="1461"/>
      <c r="R84" s="1461"/>
      <c r="S84" s="1461"/>
      <c r="T84" s="1461"/>
      <c r="U84" s="1461"/>
      <c r="V84" s="1461"/>
    </row>
    <row r="85" spans="1:22" s="1468" customFormat="1" x14ac:dyDescent="0.25">
      <c r="A85" s="1454" t="str">
        <f t="shared" si="18"/>
        <v>81104131112</v>
      </c>
      <c r="B85" s="1487">
        <v>8110</v>
      </c>
      <c r="C85" s="1488">
        <v>4131</v>
      </c>
      <c r="D85" s="1489">
        <v>1</v>
      </c>
      <c r="E85" s="1489">
        <v>1</v>
      </c>
      <c r="F85" s="1489">
        <v>2</v>
      </c>
      <c r="G85" s="1490" t="s">
        <v>1213</v>
      </c>
      <c r="H85" s="1493"/>
      <c r="I85" s="1493"/>
      <c r="J85" s="1493"/>
      <c r="K85" s="1493"/>
      <c r="L85" s="1493"/>
      <c r="M85" s="1492">
        <f t="shared" si="17"/>
        <v>0</v>
      </c>
      <c r="O85" s="1733"/>
      <c r="P85" s="1461"/>
      <c r="Q85" s="1461"/>
      <c r="R85" s="1461"/>
      <c r="S85" s="1461"/>
      <c r="T85" s="1461"/>
      <c r="U85" s="1461"/>
      <c r="V85" s="1461"/>
    </row>
    <row r="86" spans="1:22" s="1468" customFormat="1" x14ac:dyDescent="0.25">
      <c r="A86" s="1454" t="str">
        <f t="shared" si="18"/>
        <v>81104131113</v>
      </c>
      <c r="B86" s="1487">
        <v>8110</v>
      </c>
      <c r="C86" s="1488">
        <v>4131</v>
      </c>
      <c r="D86" s="1489">
        <v>1</v>
      </c>
      <c r="E86" s="1489">
        <v>1</v>
      </c>
      <c r="F86" s="1489">
        <v>3</v>
      </c>
      <c r="G86" s="1490" t="s">
        <v>1214</v>
      </c>
      <c r="H86" s="1493"/>
      <c r="I86" s="1493"/>
      <c r="J86" s="1493"/>
      <c r="K86" s="1493"/>
      <c r="L86" s="1493"/>
      <c r="M86" s="1492">
        <f t="shared" si="17"/>
        <v>0</v>
      </c>
      <c r="O86" s="1733"/>
      <c r="P86" s="1461"/>
      <c r="Q86" s="1461"/>
      <c r="R86" s="1461"/>
      <c r="S86" s="1461"/>
      <c r="T86" s="1461"/>
      <c r="U86" s="1461"/>
      <c r="V86" s="1461"/>
    </row>
    <row r="87" spans="1:22" s="1468" customFormat="1" ht="12.75" customHeight="1" x14ac:dyDescent="0.25">
      <c r="A87" s="1454" t="str">
        <f t="shared" si="18"/>
        <v>8110413112</v>
      </c>
      <c r="B87" s="1481">
        <v>8110</v>
      </c>
      <c r="C87" s="1482">
        <v>4131</v>
      </c>
      <c r="D87" s="1483">
        <v>1</v>
      </c>
      <c r="E87" s="1483">
        <v>2</v>
      </c>
      <c r="F87" s="1494"/>
      <c r="G87" s="1484" t="s">
        <v>1215</v>
      </c>
      <c r="H87" s="1485">
        <f>SUM(H88:H91)</f>
        <v>0</v>
      </c>
      <c r="I87" s="1485">
        <f>SUM(I88:I91)</f>
        <v>0</v>
      </c>
      <c r="J87" s="1485">
        <f>SUM(J88:J91)</f>
        <v>0</v>
      </c>
      <c r="K87" s="1485">
        <f>SUM(K88:K91)</f>
        <v>0</v>
      </c>
      <c r="L87" s="1485">
        <f>SUM(L88:L91)</f>
        <v>0</v>
      </c>
      <c r="M87" s="1486">
        <f t="shared" si="17"/>
        <v>0</v>
      </c>
      <c r="O87" s="1733"/>
      <c r="P87" s="1461"/>
      <c r="Q87" s="1461"/>
      <c r="R87" s="1461"/>
      <c r="S87" s="1461"/>
      <c r="T87" s="1461"/>
      <c r="U87" s="1461"/>
      <c r="V87" s="1461"/>
    </row>
    <row r="88" spans="1:22" s="1468" customFormat="1" x14ac:dyDescent="0.25">
      <c r="A88" s="1454" t="str">
        <f t="shared" si="18"/>
        <v>81104131121</v>
      </c>
      <c r="B88" s="1487">
        <v>8110</v>
      </c>
      <c r="C88" s="1488">
        <v>4131</v>
      </c>
      <c r="D88" s="1489">
        <v>1</v>
      </c>
      <c r="E88" s="1489">
        <v>2</v>
      </c>
      <c r="F88" s="1489">
        <v>1</v>
      </c>
      <c r="G88" s="1490" t="s">
        <v>910</v>
      </c>
      <c r="H88" s="1491"/>
      <c r="I88" s="1491"/>
      <c r="J88" s="1491"/>
      <c r="K88" s="1491"/>
      <c r="L88" s="1491"/>
      <c r="M88" s="1492">
        <f t="shared" si="17"/>
        <v>0</v>
      </c>
      <c r="O88" s="1733"/>
      <c r="P88" s="1461"/>
      <c r="Q88" s="1461"/>
      <c r="R88" s="1461"/>
      <c r="S88" s="1461"/>
      <c r="T88" s="1461"/>
      <c r="U88" s="1461"/>
      <c r="V88" s="1461"/>
    </row>
    <row r="89" spans="1:22" s="1468" customFormat="1" x14ac:dyDescent="0.25">
      <c r="A89" s="1454" t="str">
        <f t="shared" si="18"/>
        <v>81104131122</v>
      </c>
      <c r="B89" s="1487">
        <v>8110</v>
      </c>
      <c r="C89" s="1488">
        <v>4131</v>
      </c>
      <c r="D89" s="1489">
        <v>1</v>
      </c>
      <c r="E89" s="1489">
        <v>2</v>
      </c>
      <c r="F89" s="1489">
        <v>2</v>
      </c>
      <c r="G89" s="1490" t="s">
        <v>911</v>
      </c>
      <c r="H89" s="1493"/>
      <c r="I89" s="1493"/>
      <c r="J89" s="1493"/>
      <c r="K89" s="1493"/>
      <c r="L89" s="1493"/>
      <c r="M89" s="1492">
        <f t="shared" si="17"/>
        <v>0</v>
      </c>
      <c r="O89" s="1733"/>
      <c r="P89" s="1461"/>
      <c r="Q89" s="1461"/>
      <c r="R89" s="1461"/>
      <c r="S89" s="1461"/>
      <c r="T89" s="1461"/>
      <c r="U89" s="1461"/>
      <c r="V89" s="1461"/>
    </row>
    <row r="90" spans="1:22" s="1468" customFormat="1" x14ac:dyDescent="0.25">
      <c r="A90" s="1454" t="str">
        <f t="shared" si="18"/>
        <v>81104131123</v>
      </c>
      <c r="B90" s="1487">
        <v>8110</v>
      </c>
      <c r="C90" s="1488">
        <v>4131</v>
      </c>
      <c r="D90" s="1489">
        <v>1</v>
      </c>
      <c r="E90" s="1489">
        <v>2</v>
      </c>
      <c r="F90" s="1489">
        <v>3</v>
      </c>
      <c r="G90" s="1490" t="s">
        <v>1199</v>
      </c>
      <c r="H90" s="1493"/>
      <c r="I90" s="1493"/>
      <c r="J90" s="1493"/>
      <c r="K90" s="1493"/>
      <c r="L90" s="1493"/>
      <c r="M90" s="1492">
        <f t="shared" si="17"/>
        <v>0</v>
      </c>
      <c r="O90" s="1733"/>
      <c r="P90" s="1461"/>
      <c r="Q90" s="1461"/>
      <c r="R90" s="1461"/>
      <c r="S90" s="1461"/>
      <c r="T90" s="1461"/>
      <c r="U90" s="1461"/>
      <c r="V90" s="1461"/>
    </row>
    <row r="91" spans="1:22" s="1468" customFormat="1" x14ac:dyDescent="0.25">
      <c r="A91" s="1454" t="str">
        <f t="shared" si="18"/>
        <v>81104131124</v>
      </c>
      <c r="B91" s="1487">
        <v>8110</v>
      </c>
      <c r="C91" s="1488">
        <v>4131</v>
      </c>
      <c r="D91" s="1489">
        <v>1</v>
      </c>
      <c r="E91" s="1489">
        <v>2</v>
      </c>
      <c r="F91" s="1489">
        <v>4</v>
      </c>
      <c r="G91" s="1490" t="s">
        <v>1216</v>
      </c>
      <c r="H91" s="1493"/>
      <c r="I91" s="1493"/>
      <c r="J91" s="1493"/>
      <c r="K91" s="1493"/>
      <c r="L91" s="1493"/>
      <c r="M91" s="1492">
        <f t="shared" si="17"/>
        <v>0</v>
      </c>
      <c r="O91" s="1733"/>
      <c r="P91" s="1461"/>
      <c r="Q91" s="1461"/>
      <c r="R91" s="1461"/>
      <c r="S91" s="1461"/>
      <c r="T91" s="1461"/>
      <c r="U91" s="1461"/>
      <c r="V91" s="1461"/>
    </row>
    <row r="92" spans="1:22" s="1468" customFormat="1" ht="29.25" customHeight="1" x14ac:dyDescent="0.25">
      <c r="A92" s="1454" t="str">
        <f t="shared" si="18"/>
        <v>81104139</v>
      </c>
      <c r="B92" s="1469">
        <v>8110</v>
      </c>
      <c r="C92" s="1470">
        <v>4139</v>
      </c>
      <c r="D92" s="1471"/>
      <c r="E92" s="1471"/>
      <c r="F92" s="1471"/>
      <c r="G92" s="1472" t="s">
        <v>1217</v>
      </c>
      <c r="H92" s="1473">
        <f>SUM(H93)</f>
        <v>0</v>
      </c>
      <c r="I92" s="1473">
        <f>SUM(I93)</f>
        <v>0</v>
      </c>
      <c r="J92" s="1473">
        <f t="shared" ref="J92:L93" si="19">SUM(J93)</f>
        <v>0</v>
      </c>
      <c r="K92" s="1473">
        <f t="shared" si="19"/>
        <v>0</v>
      </c>
      <c r="L92" s="1473">
        <f t="shared" si="19"/>
        <v>0</v>
      </c>
      <c r="M92" s="1474">
        <f t="shared" si="17"/>
        <v>0</v>
      </c>
      <c r="O92" s="1733"/>
      <c r="P92" s="1461"/>
      <c r="Q92" s="1461"/>
      <c r="R92" s="1461"/>
      <c r="S92" s="1461"/>
      <c r="T92" s="1461"/>
      <c r="U92" s="1461"/>
      <c r="V92" s="1461"/>
    </row>
    <row r="93" spans="1:22" s="1468" customFormat="1" ht="30" customHeight="1" x14ac:dyDescent="0.25">
      <c r="A93" s="1454" t="str">
        <f t="shared" si="18"/>
        <v>811041391</v>
      </c>
      <c r="B93" s="1475">
        <v>8110</v>
      </c>
      <c r="C93" s="1476">
        <v>4139</v>
      </c>
      <c r="D93" s="1477">
        <v>1</v>
      </c>
      <c r="E93" s="1477"/>
      <c r="F93" s="1477"/>
      <c r="G93" s="1478" t="s">
        <v>1217</v>
      </c>
      <c r="H93" s="1479">
        <f>SUM(H94)</f>
        <v>0</v>
      </c>
      <c r="I93" s="1479">
        <f>SUM(I94)</f>
        <v>0</v>
      </c>
      <c r="J93" s="1479">
        <f t="shared" si="19"/>
        <v>0</v>
      </c>
      <c r="K93" s="1479">
        <f t="shared" si="19"/>
        <v>0</v>
      </c>
      <c r="L93" s="1479">
        <f t="shared" si="19"/>
        <v>0</v>
      </c>
      <c r="M93" s="1480">
        <f t="shared" si="17"/>
        <v>0</v>
      </c>
      <c r="O93" s="1733"/>
      <c r="P93" s="1461"/>
      <c r="Q93" s="1461"/>
      <c r="R93" s="1461"/>
      <c r="S93" s="1461"/>
      <c r="T93" s="1461"/>
      <c r="U93" s="1461"/>
      <c r="V93" s="1461"/>
    </row>
    <row r="94" spans="1:22" s="1468" customFormat="1" ht="24" customHeight="1" x14ac:dyDescent="0.25">
      <c r="A94" s="1454" t="str">
        <f t="shared" si="18"/>
        <v>8110413911</v>
      </c>
      <c r="B94" s="1481">
        <v>8110</v>
      </c>
      <c r="C94" s="1482">
        <v>4139</v>
      </c>
      <c r="D94" s="1483">
        <v>1</v>
      </c>
      <c r="E94" s="1483">
        <v>1</v>
      </c>
      <c r="F94" s="1483"/>
      <c r="G94" s="1484" t="s">
        <v>1217</v>
      </c>
      <c r="H94" s="1485">
        <f>SUM(H95:H95)</f>
        <v>0</v>
      </c>
      <c r="I94" s="1485">
        <f>SUM(I95:I95)</f>
        <v>0</v>
      </c>
      <c r="J94" s="1485">
        <f t="shared" ref="J94:L94" si="20">SUM(J95:J95)</f>
        <v>0</v>
      </c>
      <c r="K94" s="1485">
        <f t="shared" si="20"/>
        <v>0</v>
      </c>
      <c r="L94" s="1485">
        <f t="shared" si="20"/>
        <v>0</v>
      </c>
      <c r="M94" s="1486">
        <f t="shared" si="17"/>
        <v>0</v>
      </c>
      <c r="O94" s="1733"/>
      <c r="P94" s="1461"/>
      <c r="Q94" s="1461"/>
      <c r="R94" s="1461"/>
      <c r="S94" s="1461"/>
      <c r="T94" s="1461"/>
      <c r="U94" s="1461"/>
      <c r="V94" s="1461"/>
    </row>
    <row r="95" spans="1:22" s="1468" customFormat="1" ht="30.75" customHeight="1" x14ac:dyDescent="0.25">
      <c r="A95" s="1454" t="str">
        <f t="shared" si="18"/>
        <v>81104139111</v>
      </c>
      <c r="B95" s="1487">
        <v>8110</v>
      </c>
      <c r="C95" s="1488">
        <v>4139</v>
      </c>
      <c r="D95" s="1489">
        <v>1</v>
      </c>
      <c r="E95" s="1489">
        <v>1</v>
      </c>
      <c r="F95" s="1489">
        <v>1</v>
      </c>
      <c r="G95" s="1490" t="s">
        <v>1217</v>
      </c>
      <c r="H95" s="1493"/>
      <c r="I95" s="1493"/>
      <c r="J95" s="1493"/>
      <c r="K95" s="1493"/>
      <c r="L95" s="1493"/>
      <c r="M95" s="1492">
        <f t="shared" si="17"/>
        <v>0</v>
      </c>
      <c r="O95" s="1733"/>
      <c r="P95" s="1461"/>
      <c r="Q95" s="1461"/>
      <c r="R95" s="1461"/>
      <c r="S95" s="1461"/>
      <c r="T95" s="1461"/>
      <c r="U95" s="1461"/>
      <c r="V95" s="1461"/>
    </row>
    <row r="96" spans="1:22" s="1468" customFormat="1" x14ac:dyDescent="0.25">
      <c r="A96" s="1454" t="str">
        <f t="shared" si="18"/>
        <v>Subtotal (7)</v>
      </c>
      <c r="B96" s="1495" t="s">
        <v>2073</v>
      </c>
      <c r="C96" s="1496"/>
      <c r="D96" s="1497"/>
      <c r="E96" s="1497"/>
      <c r="F96" s="1497"/>
      <c r="G96" s="1503"/>
      <c r="H96" s="1498">
        <f>+H92+H81</f>
        <v>0</v>
      </c>
      <c r="I96" s="1498">
        <f>+I92+I81</f>
        <v>0</v>
      </c>
      <c r="J96" s="1498">
        <f>+J92+J81</f>
        <v>0</v>
      </c>
      <c r="K96" s="1498">
        <f>+K92+K81</f>
        <v>0</v>
      </c>
      <c r="L96" s="1498">
        <f>+L92+L81</f>
        <v>0</v>
      </c>
      <c r="M96" s="1467">
        <f t="shared" si="17"/>
        <v>0</v>
      </c>
      <c r="O96" s="1733"/>
      <c r="P96" s="1461"/>
      <c r="Q96" s="1461"/>
      <c r="R96" s="1461"/>
      <c r="S96" s="1461"/>
      <c r="T96" s="1461"/>
      <c r="U96" s="1461"/>
      <c r="V96" s="1461"/>
    </row>
    <row r="97" spans="1:22" s="1468" customFormat="1" x14ac:dyDescent="0.25">
      <c r="A97" s="1454" t="str">
        <f t="shared" si="18"/>
        <v>81104140</v>
      </c>
      <c r="B97" s="1462">
        <v>8110</v>
      </c>
      <c r="C97" s="1463">
        <v>4140</v>
      </c>
      <c r="D97" s="1464"/>
      <c r="E97" s="1464"/>
      <c r="F97" s="1464"/>
      <c r="G97" s="1465" t="s">
        <v>214</v>
      </c>
      <c r="H97" s="1466">
        <f>+H98+H103+H158+H169+H162</f>
        <v>0</v>
      </c>
      <c r="I97" s="1466">
        <f>+I98+I103+I158+I169+I162</f>
        <v>0</v>
      </c>
      <c r="J97" s="1466">
        <f>+J98+J103+J158+J169+J162</f>
        <v>0</v>
      </c>
      <c r="K97" s="1466">
        <f>+K98+K103+K158+K169+K162</f>
        <v>0</v>
      </c>
      <c r="L97" s="1466">
        <f>+L98+L103+L158+L169+L162</f>
        <v>0</v>
      </c>
      <c r="M97" s="1467">
        <f t="shared" si="17"/>
        <v>0</v>
      </c>
      <c r="O97" s="1733"/>
      <c r="P97" s="1461"/>
      <c r="Q97" s="1461"/>
      <c r="R97" s="1461"/>
      <c r="S97" s="1461"/>
      <c r="T97" s="1461"/>
      <c r="U97" s="1461"/>
      <c r="V97" s="1461"/>
    </row>
    <row r="98" spans="1:22" s="1468" customFormat="1" ht="24" customHeight="1" x14ac:dyDescent="0.25">
      <c r="A98" s="1454" t="str">
        <f t="shared" si="18"/>
        <v>81104141</v>
      </c>
      <c r="B98" s="1469">
        <v>8110</v>
      </c>
      <c r="C98" s="1470">
        <v>4141</v>
      </c>
      <c r="D98" s="1471"/>
      <c r="E98" s="1471"/>
      <c r="F98" s="1471"/>
      <c r="G98" s="1472" t="s">
        <v>1218</v>
      </c>
      <c r="H98" s="1473">
        <f>SUM(H99)</f>
        <v>0</v>
      </c>
      <c r="I98" s="1473">
        <f>SUM(I99)</f>
        <v>0</v>
      </c>
      <c r="J98" s="1473">
        <f t="shared" ref="J98:L99" si="21">SUM(J99)</f>
        <v>0</v>
      </c>
      <c r="K98" s="1473">
        <f t="shared" si="21"/>
        <v>0</v>
      </c>
      <c r="L98" s="1473">
        <f t="shared" si="21"/>
        <v>0</v>
      </c>
      <c r="M98" s="1474">
        <f t="shared" si="17"/>
        <v>0</v>
      </c>
      <c r="O98" s="1733"/>
      <c r="P98" s="1461"/>
      <c r="Q98" s="1461"/>
      <c r="R98" s="1461"/>
      <c r="S98" s="1461"/>
      <c r="T98" s="1461"/>
      <c r="U98" s="1461"/>
      <c r="V98" s="1461"/>
    </row>
    <row r="99" spans="1:22" s="1468" customFormat="1" ht="24" customHeight="1" x14ac:dyDescent="0.25">
      <c r="A99" s="1454" t="str">
        <f t="shared" si="18"/>
        <v>811041411</v>
      </c>
      <c r="B99" s="1475">
        <v>8110</v>
      </c>
      <c r="C99" s="1476">
        <v>4141</v>
      </c>
      <c r="D99" s="1477">
        <v>1</v>
      </c>
      <c r="E99" s="1477"/>
      <c r="F99" s="1477"/>
      <c r="G99" s="1478" t="s">
        <v>1218</v>
      </c>
      <c r="H99" s="1479">
        <f>SUM(H100)</f>
        <v>0</v>
      </c>
      <c r="I99" s="1479">
        <f>SUM(I100)</f>
        <v>0</v>
      </c>
      <c r="J99" s="1479">
        <f t="shared" si="21"/>
        <v>0</v>
      </c>
      <c r="K99" s="1479">
        <f t="shared" si="21"/>
        <v>0</v>
      </c>
      <c r="L99" s="1479">
        <f t="shared" si="21"/>
        <v>0</v>
      </c>
      <c r="M99" s="1480">
        <f t="shared" si="17"/>
        <v>0</v>
      </c>
      <c r="O99" s="1733"/>
      <c r="P99" s="1461"/>
      <c r="Q99" s="1461"/>
      <c r="R99" s="1461"/>
      <c r="S99" s="1461"/>
      <c r="T99" s="1461"/>
      <c r="U99" s="1461"/>
      <c r="V99" s="1461"/>
    </row>
    <row r="100" spans="1:22" s="1468" customFormat="1" ht="24" customHeight="1" x14ac:dyDescent="0.25">
      <c r="A100" s="1454" t="str">
        <f t="shared" si="18"/>
        <v>8110414111</v>
      </c>
      <c r="B100" s="1481">
        <v>8110</v>
      </c>
      <c r="C100" s="1482">
        <v>4141</v>
      </c>
      <c r="D100" s="1483">
        <v>1</v>
      </c>
      <c r="E100" s="1483">
        <v>1</v>
      </c>
      <c r="F100" s="1483"/>
      <c r="G100" s="1484" t="s">
        <v>1218</v>
      </c>
      <c r="H100" s="1485">
        <f>SUM(H101:H102)</f>
        <v>0</v>
      </c>
      <c r="I100" s="1485">
        <f>SUM(I101:I102)</f>
        <v>0</v>
      </c>
      <c r="J100" s="1485">
        <f t="shared" ref="J100:L100" si="22">SUM(J101:J102)</f>
        <v>0</v>
      </c>
      <c r="K100" s="1485">
        <f t="shared" si="22"/>
        <v>0</v>
      </c>
      <c r="L100" s="1485">
        <f t="shared" si="22"/>
        <v>0</v>
      </c>
      <c r="M100" s="1486">
        <f t="shared" si="17"/>
        <v>0</v>
      </c>
      <c r="O100" s="1733"/>
      <c r="P100" s="1461"/>
      <c r="Q100" s="1461"/>
      <c r="R100" s="1461"/>
      <c r="S100" s="1461"/>
      <c r="T100" s="1461"/>
      <c r="U100" s="1461"/>
      <c r="V100" s="1461"/>
    </row>
    <row r="101" spans="1:22" s="1468" customFormat="1" ht="21" customHeight="1" x14ac:dyDescent="0.25">
      <c r="A101" s="1454" t="str">
        <f t="shared" si="18"/>
        <v>81104141111</v>
      </c>
      <c r="B101" s="1487">
        <v>8110</v>
      </c>
      <c r="C101" s="1488">
        <v>4141</v>
      </c>
      <c r="D101" s="1489">
        <v>1</v>
      </c>
      <c r="E101" s="1489">
        <v>1</v>
      </c>
      <c r="F101" s="1489">
        <v>1</v>
      </c>
      <c r="G101" s="1490" t="s">
        <v>1219</v>
      </c>
      <c r="H101" s="1493"/>
      <c r="I101" s="1493"/>
      <c r="J101" s="1493"/>
      <c r="K101" s="1493"/>
      <c r="L101" s="1493"/>
      <c r="M101" s="1492">
        <f t="shared" si="17"/>
        <v>0</v>
      </c>
      <c r="O101" s="1733"/>
      <c r="P101" s="1461"/>
      <c r="Q101" s="1461"/>
      <c r="R101" s="1461"/>
      <c r="S101" s="1461"/>
      <c r="T101" s="1461"/>
      <c r="U101" s="1461"/>
      <c r="V101" s="1461"/>
    </row>
    <row r="102" spans="1:22" s="1468" customFormat="1" x14ac:dyDescent="0.25">
      <c r="A102" s="1454" t="str">
        <f t="shared" si="18"/>
        <v>81104141112</v>
      </c>
      <c r="B102" s="1487">
        <v>8110</v>
      </c>
      <c r="C102" s="1488">
        <v>4141</v>
      </c>
      <c r="D102" s="1489">
        <v>1</v>
      </c>
      <c r="E102" s="1489">
        <v>1</v>
      </c>
      <c r="F102" s="1489">
        <v>2</v>
      </c>
      <c r="G102" s="1490" t="s">
        <v>1220</v>
      </c>
      <c r="H102" s="1493"/>
      <c r="I102" s="1493"/>
      <c r="J102" s="1493"/>
      <c r="K102" s="1493"/>
      <c r="L102" s="1493"/>
      <c r="M102" s="1492">
        <f t="shared" si="17"/>
        <v>0</v>
      </c>
      <c r="O102" s="1733"/>
      <c r="P102" s="1461"/>
      <c r="Q102" s="1461"/>
      <c r="R102" s="1461"/>
      <c r="S102" s="1461"/>
      <c r="T102" s="1461"/>
      <c r="U102" s="1461"/>
      <c r="V102" s="1461"/>
    </row>
    <row r="103" spans="1:22" s="1468" customFormat="1" ht="13.5" customHeight="1" x14ac:dyDescent="0.25">
      <c r="A103" s="1454" t="str">
        <f t="shared" si="18"/>
        <v>81104143</v>
      </c>
      <c r="B103" s="1469">
        <v>8110</v>
      </c>
      <c r="C103" s="1470">
        <v>4143</v>
      </c>
      <c r="D103" s="1471"/>
      <c r="E103" s="1471"/>
      <c r="F103" s="1471"/>
      <c r="G103" s="1472" t="s">
        <v>1221</v>
      </c>
      <c r="H103" s="1473">
        <f>+H104+H125+H128+H131+H134+H137+H140+H143+H146+H149+H152+H155</f>
        <v>0</v>
      </c>
      <c r="I103" s="1473">
        <f>+I104+I125+I128+I131+I134+I137+I140+I143+I146+I149+I152+I155</f>
        <v>0</v>
      </c>
      <c r="J103" s="1473">
        <f>+J104+J125+J128+J131+J134+J137+J140+J143+J146+J149+J152+J155</f>
        <v>0</v>
      </c>
      <c r="K103" s="1473">
        <f>+K104+K125+K128+K131+K134+K137+K140+K143+K146+K149+K152+K155</f>
        <v>0</v>
      </c>
      <c r="L103" s="1473">
        <f>+L104+L125+L128+L131+L134+L137+L140+L143+L146+L149+L152+L155</f>
        <v>0</v>
      </c>
      <c r="M103" s="1474">
        <f t="shared" si="17"/>
        <v>0</v>
      </c>
      <c r="O103" s="1733"/>
      <c r="P103" s="1461"/>
      <c r="Q103" s="1461"/>
      <c r="R103" s="1461"/>
      <c r="S103" s="1461"/>
      <c r="T103" s="1461"/>
      <c r="U103" s="1461"/>
      <c r="V103" s="1461"/>
    </row>
    <row r="104" spans="1:22" s="1468" customFormat="1" ht="24" customHeight="1" x14ac:dyDescent="0.25">
      <c r="A104" s="1454" t="str">
        <f t="shared" si="18"/>
        <v>811041431</v>
      </c>
      <c r="B104" s="1475">
        <v>8110</v>
      </c>
      <c r="C104" s="1476">
        <v>4143</v>
      </c>
      <c r="D104" s="1477">
        <v>1</v>
      </c>
      <c r="E104" s="1477"/>
      <c r="F104" s="1477"/>
      <c r="G104" s="1478" t="s">
        <v>1222</v>
      </c>
      <c r="H104" s="1479">
        <f>SUM(H105)</f>
        <v>0</v>
      </c>
      <c r="I104" s="1479">
        <f>SUM(I105)</f>
        <v>0</v>
      </c>
      <c r="J104" s="1479">
        <f>SUM(J105)</f>
        <v>0</v>
      </c>
      <c r="K104" s="1479">
        <f>SUM(K105)</f>
        <v>0</v>
      </c>
      <c r="L104" s="1479">
        <f>SUM(L105)</f>
        <v>0</v>
      </c>
      <c r="M104" s="1480">
        <f t="shared" si="17"/>
        <v>0</v>
      </c>
      <c r="O104" s="1733"/>
      <c r="P104" s="1461"/>
      <c r="Q104" s="1461"/>
      <c r="R104" s="1461"/>
      <c r="S104" s="1461"/>
      <c r="T104" s="1461"/>
      <c r="U104" s="1461"/>
      <c r="V104" s="1461"/>
    </row>
    <row r="105" spans="1:22" s="1468" customFormat="1" ht="17.25" customHeight="1" x14ac:dyDescent="0.25">
      <c r="A105" s="1454" t="str">
        <f t="shared" si="18"/>
        <v>8110414311</v>
      </c>
      <c r="B105" s="1481">
        <v>8110</v>
      </c>
      <c r="C105" s="1482">
        <v>4143</v>
      </c>
      <c r="D105" s="1483">
        <v>1</v>
      </c>
      <c r="E105" s="1483">
        <v>1</v>
      </c>
      <c r="F105" s="1483"/>
      <c r="G105" s="1484" t="s">
        <v>1221</v>
      </c>
      <c r="H105" s="1485">
        <f>SUM(H106:H124)</f>
        <v>0</v>
      </c>
      <c r="I105" s="1485">
        <f>SUM(I106:I124)</f>
        <v>0</v>
      </c>
      <c r="J105" s="1485">
        <f>SUM(J106:J124)</f>
        <v>0</v>
      </c>
      <c r="K105" s="1485">
        <f>SUM(K106:K124)</f>
        <v>0</v>
      </c>
      <c r="L105" s="1485">
        <f>SUM(L106:L124)</f>
        <v>0</v>
      </c>
      <c r="M105" s="1486">
        <f t="shared" si="17"/>
        <v>0</v>
      </c>
      <c r="O105" s="1733"/>
      <c r="P105" s="1461"/>
      <c r="Q105" s="1461"/>
      <c r="R105" s="1461"/>
      <c r="S105" s="1461"/>
      <c r="T105" s="1461"/>
      <c r="U105" s="1461"/>
      <c r="V105" s="1461"/>
    </row>
    <row r="106" spans="1:22" s="1468" customFormat="1" x14ac:dyDescent="0.25">
      <c r="A106" s="1454" t="str">
        <f t="shared" si="18"/>
        <v>81104143111</v>
      </c>
      <c r="B106" s="1487">
        <v>8110</v>
      </c>
      <c r="C106" s="1488">
        <v>4143</v>
      </c>
      <c r="D106" s="1489">
        <v>1</v>
      </c>
      <c r="E106" s="1489">
        <v>1</v>
      </c>
      <c r="F106" s="1489">
        <v>1</v>
      </c>
      <c r="G106" s="1490" t="s">
        <v>1223</v>
      </c>
      <c r="H106" s="1491"/>
      <c r="I106" s="1491"/>
      <c r="J106" s="1491"/>
      <c r="K106" s="1491"/>
      <c r="L106" s="1491"/>
      <c r="M106" s="1492">
        <f t="shared" si="17"/>
        <v>0</v>
      </c>
      <c r="O106" s="1733"/>
      <c r="P106" s="1461"/>
      <c r="Q106" s="1461"/>
      <c r="R106" s="1461"/>
      <c r="S106" s="1461"/>
      <c r="T106" s="1461"/>
      <c r="U106" s="1461"/>
      <c r="V106" s="1461"/>
    </row>
    <row r="107" spans="1:22" s="1468" customFormat="1" ht="21.75" customHeight="1" x14ac:dyDescent="0.25">
      <c r="A107" s="1454" t="str">
        <f t="shared" si="18"/>
        <v>81104143112</v>
      </c>
      <c r="B107" s="1487">
        <v>8110</v>
      </c>
      <c r="C107" s="1488">
        <v>4143</v>
      </c>
      <c r="D107" s="1489">
        <v>1</v>
      </c>
      <c r="E107" s="1489">
        <v>1</v>
      </c>
      <c r="F107" s="1489">
        <v>2</v>
      </c>
      <c r="G107" s="1490" t="s">
        <v>1224</v>
      </c>
      <c r="H107" s="1491"/>
      <c r="I107" s="1491"/>
      <c r="J107" s="1491"/>
      <c r="K107" s="1491"/>
      <c r="L107" s="1491"/>
      <c r="M107" s="1492">
        <f t="shared" si="17"/>
        <v>0</v>
      </c>
      <c r="O107" s="1733"/>
      <c r="P107" s="1461"/>
      <c r="Q107" s="1461"/>
      <c r="R107" s="1461"/>
      <c r="S107" s="1461"/>
      <c r="T107" s="1461"/>
      <c r="U107" s="1461"/>
      <c r="V107" s="1461"/>
    </row>
    <row r="108" spans="1:22" s="1468" customFormat="1" x14ac:dyDescent="0.25">
      <c r="A108" s="1454" t="str">
        <f t="shared" si="18"/>
        <v>81104143113</v>
      </c>
      <c r="B108" s="1487">
        <v>8110</v>
      </c>
      <c r="C108" s="1488">
        <v>4143</v>
      </c>
      <c r="D108" s="1489">
        <v>1</v>
      </c>
      <c r="E108" s="1489">
        <v>1</v>
      </c>
      <c r="F108" s="1489">
        <v>3</v>
      </c>
      <c r="G108" s="1490" t="s">
        <v>1225</v>
      </c>
      <c r="H108" s="1491"/>
      <c r="I108" s="1491"/>
      <c r="J108" s="1491"/>
      <c r="K108" s="1491"/>
      <c r="L108" s="1491"/>
      <c r="M108" s="1492">
        <f t="shared" si="17"/>
        <v>0</v>
      </c>
      <c r="O108" s="1733"/>
      <c r="P108" s="1461"/>
      <c r="Q108" s="1461"/>
      <c r="R108" s="1461"/>
      <c r="S108" s="1461"/>
      <c r="T108" s="1461"/>
      <c r="U108" s="1461"/>
      <c r="V108" s="1461"/>
    </row>
    <row r="109" spans="1:22" s="1468" customFormat="1" x14ac:dyDescent="0.25">
      <c r="A109" s="1454" t="str">
        <f t="shared" si="18"/>
        <v>81104143114</v>
      </c>
      <c r="B109" s="1487">
        <v>8110</v>
      </c>
      <c r="C109" s="1488">
        <v>4143</v>
      </c>
      <c r="D109" s="1489">
        <v>1</v>
      </c>
      <c r="E109" s="1489">
        <v>1</v>
      </c>
      <c r="F109" s="1489">
        <v>4</v>
      </c>
      <c r="G109" s="1490" t="s">
        <v>1226</v>
      </c>
      <c r="H109" s="1491"/>
      <c r="I109" s="1491"/>
      <c r="J109" s="1491"/>
      <c r="K109" s="1491"/>
      <c r="L109" s="1491"/>
      <c r="M109" s="1492">
        <f t="shared" si="17"/>
        <v>0</v>
      </c>
      <c r="O109" s="1733"/>
      <c r="P109" s="1461"/>
      <c r="Q109" s="1461"/>
      <c r="R109" s="1461"/>
      <c r="S109" s="1461"/>
      <c r="T109" s="1461"/>
      <c r="U109" s="1461"/>
      <c r="V109" s="1461"/>
    </row>
    <row r="110" spans="1:22" s="1468" customFormat="1" x14ac:dyDescent="0.25">
      <c r="A110" s="1454" t="str">
        <f t="shared" si="18"/>
        <v>81104143115</v>
      </c>
      <c r="B110" s="1487">
        <v>8110</v>
      </c>
      <c r="C110" s="1488">
        <v>4143</v>
      </c>
      <c r="D110" s="1489">
        <v>1</v>
      </c>
      <c r="E110" s="1489">
        <v>1</v>
      </c>
      <c r="F110" s="1489">
        <v>5</v>
      </c>
      <c r="G110" s="1490" t="s">
        <v>1227</v>
      </c>
      <c r="H110" s="1491"/>
      <c r="I110" s="1491"/>
      <c r="J110" s="1491"/>
      <c r="K110" s="1491"/>
      <c r="L110" s="1491"/>
      <c r="M110" s="1492">
        <f t="shared" si="17"/>
        <v>0</v>
      </c>
      <c r="O110" s="1733"/>
      <c r="P110" s="1461"/>
      <c r="Q110" s="1461"/>
      <c r="R110" s="1461"/>
      <c r="S110" s="1461"/>
      <c r="T110" s="1461"/>
      <c r="U110" s="1461"/>
      <c r="V110" s="1461"/>
    </row>
    <row r="111" spans="1:22" s="1468" customFormat="1" ht="21.75" customHeight="1" x14ac:dyDescent="0.25">
      <c r="A111" s="1454" t="str">
        <f t="shared" si="18"/>
        <v>81104143116</v>
      </c>
      <c r="B111" s="1487">
        <v>8110</v>
      </c>
      <c r="C111" s="1488">
        <v>4143</v>
      </c>
      <c r="D111" s="1489">
        <v>1</v>
      </c>
      <c r="E111" s="1489">
        <v>1</v>
      </c>
      <c r="F111" s="1489">
        <v>6</v>
      </c>
      <c r="G111" s="1490" t="s">
        <v>1228</v>
      </c>
      <c r="H111" s="1491"/>
      <c r="I111" s="1491"/>
      <c r="J111" s="1491"/>
      <c r="K111" s="1491"/>
      <c r="L111" s="1491"/>
      <c r="M111" s="1492">
        <f t="shared" si="17"/>
        <v>0</v>
      </c>
      <c r="O111" s="1733"/>
      <c r="P111" s="1461"/>
      <c r="Q111" s="1461"/>
      <c r="R111" s="1461"/>
      <c r="S111" s="1461"/>
      <c r="T111" s="1461"/>
      <c r="U111" s="1461"/>
      <c r="V111" s="1461"/>
    </row>
    <row r="112" spans="1:22" s="1468" customFormat="1" ht="21" customHeight="1" x14ac:dyDescent="0.25">
      <c r="A112" s="1454" t="str">
        <f t="shared" si="18"/>
        <v>81104143117</v>
      </c>
      <c r="B112" s="1487">
        <v>8110</v>
      </c>
      <c r="C112" s="1488">
        <v>4143</v>
      </c>
      <c r="D112" s="1489">
        <v>1</v>
      </c>
      <c r="E112" s="1489">
        <v>1</v>
      </c>
      <c r="F112" s="1489">
        <v>7</v>
      </c>
      <c r="G112" s="1490" t="s">
        <v>1229</v>
      </c>
      <c r="H112" s="1491"/>
      <c r="I112" s="1491"/>
      <c r="J112" s="1491"/>
      <c r="K112" s="1491"/>
      <c r="L112" s="1491"/>
      <c r="M112" s="1492">
        <f t="shared" si="17"/>
        <v>0</v>
      </c>
      <c r="O112" s="1733"/>
      <c r="P112" s="1461"/>
      <c r="Q112" s="1461"/>
      <c r="R112" s="1461"/>
      <c r="S112" s="1461"/>
      <c r="T112" s="1461"/>
      <c r="U112" s="1461"/>
      <c r="V112" s="1461"/>
    </row>
    <row r="113" spans="1:22" s="1468" customFormat="1" ht="18" x14ac:dyDescent="0.25">
      <c r="A113" s="1454" t="str">
        <f t="shared" si="18"/>
        <v>81104143118</v>
      </c>
      <c r="B113" s="1487">
        <v>8110</v>
      </c>
      <c r="C113" s="1488">
        <v>4143</v>
      </c>
      <c r="D113" s="1489">
        <v>1</v>
      </c>
      <c r="E113" s="1489">
        <v>1</v>
      </c>
      <c r="F113" s="1489">
        <v>8</v>
      </c>
      <c r="G113" s="1490" t="s">
        <v>1230</v>
      </c>
      <c r="H113" s="1491"/>
      <c r="I113" s="1491"/>
      <c r="J113" s="1491"/>
      <c r="K113" s="1491"/>
      <c r="L113" s="1491"/>
      <c r="M113" s="1492">
        <f t="shared" si="17"/>
        <v>0</v>
      </c>
      <c r="O113" s="1733"/>
      <c r="P113" s="1461"/>
      <c r="Q113" s="1461"/>
      <c r="R113" s="1461"/>
      <c r="S113" s="1461"/>
      <c r="T113" s="1461"/>
      <c r="U113" s="1461"/>
      <c r="V113" s="1461"/>
    </row>
    <row r="114" spans="1:22" s="1468" customFormat="1" x14ac:dyDescent="0.25">
      <c r="A114" s="1454" t="str">
        <f t="shared" si="18"/>
        <v>81104143119</v>
      </c>
      <c r="B114" s="1487">
        <v>8110</v>
      </c>
      <c r="C114" s="1488">
        <v>4143</v>
      </c>
      <c r="D114" s="1489">
        <v>1</v>
      </c>
      <c r="E114" s="1489">
        <v>1</v>
      </c>
      <c r="F114" s="1489">
        <v>9</v>
      </c>
      <c r="G114" s="1490" t="s">
        <v>1231</v>
      </c>
      <c r="H114" s="1491"/>
      <c r="I114" s="1491"/>
      <c r="J114" s="1491"/>
      <c r="K114" s="1491"/>
      <c r="L114" s="1491"/>
      <c r="M114" s="1492">
        <f t="shared" si="17"/>
        <v>0</v>
      </c>
      <c r="O114" s="1733"/>
      <c r="P114" s="1461"/>
      <c r="Q114" s="1461"/>
      <c r="R114" s="1461"/>
      <c r="S114" s="1461"/>
      <c r="T114" s="1461"/>
      <c r="U114" s="1461"/>
      <c r="V114" s="1461"/>
    </row>
    <row r="115" spans="1:22" s="1468" customFormat="1" x14ac:dyDescent="0.25">
      <c r="A115" s="1454" t="str">
        <f t="shared" si="18"/>
        <v>811041431110</v>
      </c>
      <c r="B115" s="1487">
        <v>8110</v>
      </c>
      <c r="C115" s="1488">
        <v>4143</v>
      </c>
      <c r="D115" s="1489">
        <v>1</v>
      </c>
      <c r="E115" s="1489">
        <v>1</v>
      </c>
      <c r="F115" s="1489">
        <v>10</v>
      </c>
      <c r="G115" s="1490" t="s">
        <v>1232</v>
      </c>
      <c r="H115" s="1491"/>
      <c r="I115" s="1491"/>
      <c r="J115" s="1491"/>
      <c r="K115" s="1491"/>
      <c r="L115" s="1491"/>
      <c r="M115" s="1492">
        <f t="shared" si="17"/>
        <v>0</v>
      </c>
      <c r="O115" s="1733"/>
      <c r="P115" s="1461"/>
      <c r="Q115" s="1461"/>
      <c r="R115" s="1461"/>
      <c r="S115" s="1461"/>
      <c r="T115" s="1461"/>
      <c r="U115" s="1461"/>
      <c r="V115" s="1461"/>
    </row>
    <row r="116" spans="1:22" s="1468" customFormat="1" x14ac:dyDescent="0.25">
      <c r="A116" s="1454" t="str">
        <f t="shared" si="18"/>
        <v>811041431111</v>
      </c>
      <c r="B116" s="1487">
        <v>8110</v>
      </c>
      <c r="C116" s="1488">
        <v>4143</v>
      </c>
      <c r="D116" s="1489">
        <v>1</v>
      </c>
      <c r="E116" s="1489">
        <v>1</v>
      </c>
      <c r="F116" s="1489">
        <v>11</v>
      </c>
      <c r="G116" s="1490" t="s">
        <v>1233</v>
      </c>
      <c r="H116" s="1491"/>
      <c r="I116" s="1491"/>
      <c r="J116" s="1491"/>
      <c r="K116" s="1491"/>
      <c r="L116" s="1491"/>
      <c r="M116" s="1492">
        <f t="shared" si="17"/>
        <v>0</v>
      </c>
      <c r="O116" s="1733"/>
      <c r="P116" s="1461"/>
      <c r="Q116" s="1461"/>
      <c r="R116" s="1461"/>
      <c r="S116" s="1461"/>
      <c r="T116" s="1461"/>
      <c r="U116" s="1461"/>
      <c r="V116" s="1461"/>
    </row>
    <row r="117" spans="1:22" s="1468" customFormat="1" x14ac:dyDescent="0.25">
      <c r="A117" s="1454" t="str">
        <f t="shared" si="18"/>
        <v>811041431112</v>
      </c>
      <c r="B117" s="1487">
        <v>8110</v>
      </c>
      <c r="C117" s="1488">
        <v>4143</v>
      </c>
      <c r="D117" s="1489">
        <v>1</v>
      </c>
      <c r="E117" s="1489">
        <v>1</v>
      </c>
      <c r="F117" s="1489">
        <v>12</v>
      </c>
      <c r="G117" s="1490" t="s">
        <v>1234</v>
      </c>
      <c r="H117" s="1491"/>
      <c r="I117" s="1491"/>
      <c r="J117" s="1491"/>
      <c r="K117" s="1491"/>
      <c r="L117" s="1491"/>
      <c r="M117" s="1492">
        <f t="shared" si="17"/>
        <v>0</v>
      </c>
      <c r="O117" s="1733"/>
      <c r="P117" s="1461"/>
      <c r="Q117" s="1461"/>
      <c r="R117" s="1461"/>
      <c r="S117" s="1461"/>
      <c r="T117" s="1461"/>
      <c r="U117" s="1461"/>
      <c r="V117" s="1461"/>
    </row>
    <row r="118" spans="1:22" s="1468" customFormat="1" x14ac:dyDescent="0.25">
      <c r="A118" s="1454" t="str">
        <f t="shared" si="18"/>
        <v>811041431113</v>
      </c>
      <c r="B118" s="1487">
        <v>8110</v>
      </c>
      <c r="C118" s="1488">
        <v>4143</v>
      </c>
      <c r="D118" s="1489">
        <v>1</v>
      </c>
      <c r="E118" s="1489">
        <v>1</v>
      </c>
      <c r="F118" s="1489">
        <v>13</v>
      </c>
      <c r="G118" s="1490" t="s">
        <v>1235</v>
      </c>
      <c r="H118" s="1491"/>
      <c r="I118" s="1491"/>
      <c r="J118" s="1491"/>
      <c r="K118" s="1491"/>
      <c r="L118" s="1491"/>
      <c r="M118" s="1492">
        <f t="shared" si="17"/>
        <v>0</v>
      </c>
      <c r="O118" s="1733"/>
      <c r="P118" s="1461"/>
      <c r="Q118" s="1461"/>
      <c r="R118" s="1461"/>
      <c r="S118" s="1461"/>
      <c r="T118" s="1461"/>
      <c r="U118" s="1461"/>
      <c r="V118" s="1461"/>
    </row>
    <row r="119" spans="1:22" s="1468" customFormat="1" x14ac:dyDescent="0.25">
      <c r="A119" s="1454" t="str">
        <f t="shared" si="18"/>
        <v>811041431114</v>
      </c>
      <c r="B119" s="1487">
        <v>8110</v>
      </c>
      <c r="C119" s="1488">
        <v>4143</v>
      </c>
      <c r="D119" s="1489">
        <v>1</v>
      </c>
      <c r="E119" s="1489">
        <v>1</v>
      </c>
      <c r="F119" s="1489">
        <v>14</v>
      </c>
      <c r="G119" s="1490" t="s">
        <v>912</v>
      </c>
      <c r="H119" s="1491"/>
      <c r="I119" s="1491"/>
      <c r="J119" s="1491"/>
      <c r="K119" s="1491"/>
      <c r="L119" s="1491"/>
      <c r="M119" s="1492">
        <f t="shared" si="17"/>
        <v>0</v>
      </c>
      <c r="O119" s="1733"/>
      <c r="P119" s="1461"/>
      <c r="Q119" s="1461"/>
      <c r="R119" s="1461"/>
      <c r="S119" s="1461"/>
      <c r="T119" s="1461"/>
      <c r="U119" s="1461"/>
      <c r="V119" s="1461"/>
    </row>
    <row r="120" spans="1:22" s="1468" customFormat="1" x14ac:dyDescent="0.25">
      <c r="A120" s="1454" t="str">
        <f t="shared" si="18"/>
        <v>811041431115</v>
      </c>
      <c r="B120" s="1487">
        <v>8110</v>
      </c>
      <c r="C120" s="1488">
        <v>4143</v>
      </c>
      <c r="D120" s="1489">
        <v>1</v>
      </c>
      <c r="E120" s="1489">
        <v>1</v>
      </c>
      <c r="F120" s="1489">
        <v>15</v>
      </c>
      <c r="G120" s="1490" t="s">
        <v>1236</v>
      </c>
      <c r="H120" s="1491"/>
      <c r="I120" s="1491"/>
      <c r="J120" s="1491"/>
      <c r="K120" s="1491"/>
      <c r="L120" s="1491"/>
      <c r="M120" s="1492">
        <f t="shared" si="17"/>
        <v>0</v>
      </c>
      <c r="O120" s="1733"/>
      <c r="P120" s="1461"/>
      <c r="Q120" s="1461"/>
      <c r="R120" s="1461"/>
      <c r="S120" s="1461"/>
      <c r="T120" s="1461"/>
      <c r="U120" s="1461"/>
      <c r="V120" s="1461"/>
    </row>
    <row r="121" spans="1:22" s="1468" customFormat="1" x14ac:dyDescent="0.25">
      <c r="A121" s="1454" t="str">
        <f t="shared" si="18"/>
        <v>811041431116</v>
      </c>
      <c r="B121" s="1487">
        <v>8110</v>
      </c>
      <c r="C121" s="1488">
        <v>4143</v>
      </c>
      <c r="D121" s="1489">
        <v>1</v>
      </c>
      <c r="E121" s="1489">
        <v>1</v>
      </c>
      <c r="F121" s="1489">
        <v>16</v>
      </c>
      <c r="G121" s="1490" t="s">
        <v>1237</v>
      </c>
      <c r="H121" s="1491"/>
      <c r="I121" s="1491"/>
      <c r="J121" s="1491"/>
      <c r="K121" s="1491"/>
      <c r="L121" s="1491"/>
      <c r="M121" s="1492">
        <f t="shared" si="17"/>
        <v>0</v>
      </c>
      <c r="O121" s="1733"/>
      <c r="P121" s="1461"/>
      <c r="Q121" s="1461"/>
      <c r="R121" s="1461"/>
      <c r="S121" s="1461"/>
      <c r="T121" s="1461"/>
      <c r="U121" s="1461"/>
      <c r="V121" s="1461"/>
    </row>
    <row r="122" spans="1:22" s="1468" customFormat="1" x14ac:dyDescent="0.25">
      <c r="A122" s="1454" t="str">
        <f t="shared" si="18"/>
        <v>811041431117</v>
      </c>
      <c r="B122" s="1487">
        <v>8110</v>
      </c>
      <c r="C122" s="1488">
        <v>4143</v>
      </c>
      <c r="D122" s="1489">
        <v>1</v>
      </c>
      <c r="E122" s="1489">
        <v>1</v>
      </c>
      <c r="F122" s="1489">
        <v>17</v>
      </c>
      <c r="G122" s="1490" t="s">
        <v>796</v>
      </c>
      <c r="H122" s="1491"/>
      <c r="I122" s="1491"/>
      <c r="J122" s="1491"/>
      <c r="K122" s="1491"/>
      <c r="L122" s="1491"/>
      <c r="M122" s="1492">
        <f t="shared" si="17"/>
        <v>0</v>
      </c>
      <c r="O122" s="1733"/>
      <c r="P122" s="1461"/>
      <c r="Q122" s="1461"/>
      <c r="R122" s="1461"/>
      <c r="S122" s="1461"/>
      <c r="T122" s="1461"/>
      <c r="U122" s="1461"/>
      <c r="V122" s="1461"/>
    </row>
    <row r="123" spans="1:22" s="1468" customFormat="1" x14ac:dyDescent="0.25">
      <c r="A123" s="1454" t="str">
        <f t="shared" si="18"/>
        <v>811041431118</v>
      </c>
      <c r="B123" s="1487">
        <v>8110</v>
      </c>
      <c r="C123" s="1488">
        <v>4143</v>
      </c>
      <c r="D123" s="1489">
        <v>1</v>
      </c>
      <c r="E123" s="1489">
        <v>1</v>
      </c>
      <c r="F123" s="1489">
        <v>18</v>
      </c>
      <c r="G123" s="1490" t="s">
        <v>1238</v>
      </c>
      <c r="H123" s="1491"/>
      <c r="I123" s="1491"/>
      <c r="J123" s="1491"/>
      <c r="K123" s="1491"/>
      <c r="L123" s="1491"/>
      <c r="M123" s="1492">
        <f t="shared" si="17"/>
        <v>0</v>
      </c>
      <c r="O123" s="1733"/>
      <c r="P123" s="1461"/>
      <c r="Q123" s="1461"/>
      <c r="R123" s="1461"/>
      <c r="S123" s="1461"/>
      <c r="T123" s="1461"/>
      <c r="U123" s="1461"/>
      <c r="V123" s="1461"/>
    </row>
    <row r="124" spans="1:22" s="1468" customFormat="1" x14ac:dyDescent="0.25">
      <c r="A124" s="1454" t="str">
        <f t="shared" si="18"/>
        <v>811041431119</v>
      </c>
      <c r="B124" s="1487">
        <v>8110</v>
      </c>
      <c r="C124" s="1488">
        <v>4143</v>
      </c>
      <c r="D124" s="1489">
        <v>1</v>
      </c>
      <c r="E124" s="1489">
        <v>1</v>
      </c>
      <c r="F124" s="1489">
        <v>19</v>
      </c>
      <c r="G124" s="1490" t="s">
        <v>1239</v>
      </c>
      <c r="H124" s="1491"/>
      <c r="I124" s="1491"/>
      <c r="J124" s="1491"/>
      <c r="K124" s="1491"/>
      <c r="L124" s="1491"/>
      <c r="M124" s="1492">
        <f t="shared" si="17"/>
        <v>0</v>
      </c>
      <c r="O124" s="1733"/>
      <c r="P124" s="1461"/>
      <c r="Q124" s="1461"/>
      <c r="R124" s="1461"/>
      <c r="S124" s="1461"/>
      <c r="T124" s="1461"/>
      <c r="U124" s="1461"/>
      <c r="V124" s="1461"/>
    </row>
    <row r="125" spans="1:22" s="1468" customFormat="1" x14ac:dyDescent="0.25">
      <c r="A125" s="1454" t="str">
        <f t="shared" si="18"/>
        <v>811041432</v>
      </c>
      <c r="B125" s="1475">
        <v>8110</v>
      </c>
      <c r="C125" s="1476">
        <v>4143</v>
      </c>
      <c r="D125" s="1477">
        <v>2</v>
      </c>
      <c r="E125" s="1477"/>
      <c r="F125" s="1477"/>
      <c r="G125" s="1478" t="s">
        <v>1240</v>
      </c>
      <c r="H125" s="1479">
        <f>+H126</f>
        <v>0</v>
      </c>
      <c r="I125" s="1479">
        <f>+I126</f>
        <v>0</v>
      </c>
      <c r="J125" s="1479">
        <f>+J126</f>
        <v>0</v>
      </c>
      <c r="K125" s="1479">
        <f>+K126</f>
        <v>0</v>
      </c>
      <c r="L125" s="1479">
        <f>+L126</f>
        <v>0</v>
      </c>
      <c r="M125" s="1480">
        <f t="shared" si="17"/>
        <v>0</v>
      </c>
      <c r="O125" s="1733"/>
      <c r="P125" s="1461"/>
      <c r="Q125" s="1461"/>
      <c r="R125" s="1461"/>
      <c r="S125" s="1461"/>
      <c r="T125" s="1461"/>
      <c r="U125" s="1461"/>
      <c r="V125" s="1461"/>
    </row>
    <row r="126" spans="1:22" s="1468" customFormat="1" x14ac:dyDescent="0.25">
      <c r="A126" s="1454" t="str">
        <f t="shared" si="18"/>
        <v>8110414321</v>
      </c>
      <c r="B126" s="1481">
        <v>8110</v>
      </c>
      <c r="C126" s="1482">
        <v>4143</v>
      </c>
      <c r="D126" s="1483">
        <v>2</v>
      </c>
      <c r="E126" s="1483">
        <v>1</v>
      </c>
      <c r="F126" s="1483"/>
      <c r="G126" s="1484" t="s">
        <v>1240</v>
      </c>
      <c r="H126" s="1485">
        <f>SUM(H127)</f>
        <v>0</v>
      </c>
      <c r="I126" s="1485">
        <f>SUM(I127)</f>
        <v>0</v>
      </c>
      <c r="J126" s="1485">
        <f>SUM(J127)</f>
        <v>0</v>
      </c>
      <c r="K126" s="1485">
        <f>SUM(K127)</f>
        <v>0</v>
      </c>
      <c r="L126" s="1485">
        <f>SUM(L127)</f>
        <v>0</v>
      </c>
      <c r="M126" s="1486">
        <f t="shared" si="17"/>
        <v>0</v>
      </c>
      <c r="O126" s="1733"/>
      <c r="P126" s="1461"/>
      <c r="Q126" s="1461"/>
      <c r="R126" s="1461"/>
      <c r="S126" s="1461"/>
      <c r="T126" s="1461"/>
      <c r="U126" s="1461"/>
      <c r="V126" s="1461"/>
    </row>
    <row r="127" spans="1:22" s="1468" customFormat="1" x14ac:dyDescent="0.25">
      <c r="A127" s="1454" t="str">
        <f t="shared" si="18"/>
        <v>81104143211</v>
      </c>
      <c r="B127" s="1487">
        <v>8110</v>
      </c>
      <c r="C127" s="1488">
        <v>4143</v>
      </c>
      <c r="D127" s="1489">
        <v>2</v>
      </c>
      <c r="E127" s="1489">
        <v>1</v>
      </c>
      <c r="F127" s="1489">
        <v>1</v>
      </c>
      <c r="G127" s="1490" t="s">
        <v>1240</v>
      </c>
      <c r="H127" s="1491"/>
      <c r="I127" s="1491"/>
      <c r="J127" s="1491"/>
      <c r="K127" s="1491"/>
      <c r="L127" s="1491"/>
      <c r="M127" s="1492">
        <f t="shared" si="17"/>
        <v>0</v>
      </c>
      <c r="O127" s="1733"/>
      <c r="P127" s="1461"/>
      <c r="Q127" s="1461"/>
      <c r="R127" s="1461"/>
      <c r="S127" s="1461"/>
      <c r="T127" s="1461"/>
      <c r="U127" s="1461"/>
      <c r="V127" s="1461"/>
    </row>
    <row r="128" spans="1:22" s="1468" customFormat="1" x14ac:dyDescent="0.25">
      <c r="A128" s="1454" t="str">
        <f t="shared" si="18"/>
        <v>811041433</v>
      </c>
      <c r="B128" s="1475">
        <v>8110</v>
      </c>
      <c r="C128" s="1476">
        <v>4143</v>
      </c>
      <c r="D128" s="1477">
        <v>3</v>
      </c>
      <c r="E128" s="1477"/>
      <c r="F128" s="1477"/>
      <c r="G128" s="1478" t="s">
        <v>1241</v>
      </c>
      <c r="H128" s="1479">
        <f>+H129</f>
        <v>0</v>
      </c>
      <c r="I128" s="1479">
        <f>+I129</f>
        <v>0</v>
      </c>
      <c r="J128" s="1479">
        <f>+J129</f>
        <v>0</v>
      </c>
      <c r="K128" s="1479">
        <f>+K129</f>
        <v>0</v>
      </c>
      <c r="L128" s="1479">
        <f>+L129</f>
        <v>0</v>
      </c>
      <c r="M128" s="1480">
        <f t="shared" si="17"/>
        <v>0</v>
      </c>
      <c r="O128" s="1733"/>
      <c r="P128" s="1461"/>
      <c r="Q128" s="1461"/>
      <c r="R128" s="1461"/>
      <c r="S128" s="1461"/>
      <c r="T128" s="1461"/>
      <c r="U128" s="1461"/>
      <c r="V128" s="1461"/>
    </row>
    <row r="129" spans="1:22" s="1468" customFormat="1" x14ac:dyDescent="0.25">
      <c r="A129" s="1454" t="str">
        <f t="shared" si="18"/>
        <v>8110414331</v>
      </c>
      <c r="B129" s="1481">
        <v>8110</v>
      </c>
      <c r="C129" s="1482">
        <v>4143</v>
      </c>
      <c r="D129" s="1483">
        <v>3</v>
      </c>
      <c r="E129" s="1483">
        <v>1</v>
      </c>
      <c r="F129" s="1483"/>
      <c r="G129" s="1484" t="s">
        <v>1241</v>
      </c>
      <c r="H129" s="1485">
        <f>SUM(H130)</f>
        <v>0</v>
      </c>
      <c r="I129" s="1485">
        <f>SUM(I130)</f>
        <v>0</v>
      </c>
      <c r="J129" s="1485">
        <f>SUM(J130)</f>
        <v>0</v>
      </c>
      <c r="K129" s="1485">
        <f>SUM(K130)</f>
        <v>0</v>
      </c>
      <c r="L129" s="1485">
        <f>SUM(L130)</f>
        <v>0</v>
      </c>
      <c r="M129" s="1486">
        <f t="shared" si="17"/>
        <v>0</v>
      </c>
      <c r="O129" s="1733"/>
      <c r="P129" s="1461"/>
      <c r="Q129" s="1461"/>
      <c r="R129" s="1461"/>
      <c r="S129" s="1461"/>
      <c r="T129" s="1461"/>
      <c r="U129" s="1461"/>
      <c r="V129" s="1461"/>
    </row>
    <row r="130" spans="1:22" s="1468" customFormat="1" x14ac:dyDescent="0.25">
      <c r="A130" s="1454" t="str">
        <f t="shared" si="18"/>
        <v>81104143311</v>
      </c>
      <c r="B130" s="1487">
        <v>8110</v>
      </c>
      <c r="C130" s="1488">
        <v>4143</v>
      </c>
      <c r="D130" s="1489">
        <v>3</v>
      </c>
      <c r="E130" s="1489">
        <v>1</v>
      </c>
      <c r="F130" s="1489">
        <v>1</v>
      </c>
      <c r="G130" s="1490" t="s">
        <v>1241</v>
      </c>
      <c r="H130" s="1491"/>
      <c r="I130" s="1491"/>
      <c r="J130" s="1491"/>
      <c r="K130" s="1491"/>
      <c r="L130" s="1491"/>
      <c r="M130" s="1492">
        <f t="shared" si="17"/>
        <v>0</v>
      </c>
      <c r="O130" s="1733"/>
      <c r="P130" s="1461"/>
      <c r="Q130" s="1461"/>
      <c r="R130" s="1461"/>
      <c r="S130" s="1461"/>
      <c r="T130" s="1461"/>
      <c r="U130" s="1461"/>
      <c r="V130" s="1461"/>
    </row>
    <row r="131" spans="1:22" s="1468" customFormat="1" ht="18" x14ac:dyDescent="0.25">
      <c r="A131" s="1454" t="str">
        <f t="shared" si="18"/>
        <v>811041434</v>
      </c>
      <c r="B131" s="1475">
        <v>8110</v>
      </c>
      <c r="C131" s="1476">
        <v>4143</v>
      </c>
      <c r="D131" s="1477">
        <v>4</v>
      </c>
      <c r="E131" s="1477"/>
      <c r="F131" s="1477"/>
      <c r="G131" s="1478" t="s">
        <v>1242</v>
      </c>
      <c r="H131" s="1479">
        <f>+H132</f>
        <v>0</v>
      </c>
      <c r="I131" s="1479">
        <f>+I132</f>
        <v>0</v>
      </c>
      <c r="J131" s="1479">
        <f>+J132</f>
        <v>0</v>
      </c>
      <c r="K131" s="1479">
        <f>+K132</f>
        <v>0</v>
      </c>
      <c r="L131" s="1479">
        <f>+L132</f>
        <v>0</v>
      </c>
      <c r="M131" s="1480">
        <f t="shared" si="17"/>
        <v>0</v>
      </c>
      <c r="O131" s="1733"/>
      <c r="P131" s="1461"/>
      <c r="Q131" s="1461"/>
      <c r="R131" s="1461"/>
      <c r="S131" s="1461"/>
      <c r="T131" s="1461"/>
      <c r="U131" s="1461"/>
      <c r="V131" s="1461"/>
    </row>
    <row r="132" spans="1:22" s="1468" customFormat="1" ht="18" x14ac:dyDescent="0.25">
      <c r="A132" s="1454" t="str">
        <f t="shared" si="18"/>
        <v>8110414341</v>
      </c>
      <c r="B132" s="1481">
        <v>8110</v>
      </c>
      <c r="C132" s="1482">
        <v>4143</v>
      </c>
      <c r="D132" s="1483">
        <v>4</v>
      </c>
      <c r="E132" s="1483">
        <v>1</v>
      </c>
      <c r="F132" s="1483"/>
      <c r="G132" s="1484" t="s">
        <v>1242</v>
      </c>
      <c r="H132" s="1485">
        <f>SUM(H133)</f>
        <v>0</v>
      </c>
      <c r="I132" s="1485">
        <f>SUM(I133)</f>
        <v>0</v>
      </c>
      <c r="J132" s="1485">
        <f>SUM(J133)</f>
        <v>0</v>
      </c>
      <c r="K132" s="1485">
        <f>SUM(K133)</f>
        <v>0</v>
      </c>
      <c r="L132" s="1485">
        <f>SUM(L133)</f>
        <v>0</v>
      </c>
      <c r="M132" s="1486">
        <f t="shared" si="17"/>
        <v>0</v>
      </c>
      <c r="O132" s="1733"/>
      <c r="P132" s="1461"/>
      <c r="Q132" s="1461"/>
      <c r="R132" s="1461"/>
      <c r="S132" s="1461"/>
      <c r="T132" s="1461"/>
      <c r="U132" s="1461"/>
      <c r="V132" s="1461"/>
    </row>
    <row r="133" spans="1:22" s="1468" customFormat="1" ht="21" customHeight="1" x14ac:dyDescent="0.25">
      <c r="A133" s="1454" t="str">
        <f t="shared" si="18"/>
        <v>81104143411</v>
      </c>
      <c r="B133" s="1487">
        <v>8110</v>
      </c>
      <c r="C133" s="1488">
        <v>4143</v>
      </c>
      <c r="D133" s="1489">
        <v>4</v>
      </c>
      <c r="E133" s="1489">
        <v>1</v>
      </c>
      <c r="F133" s="1489">
        <v>1</v>
      </c>
      <c r="G133" s="1490" t="s">
        <v>1242</v>
      </c>
      <c r="H133" s="1491"/>
      <c r="I133" s="1491"/>
      <c r="J133" s="1491"/>
      <c r="K133" s="1491"/>
      <c r="L133" s="1491"/>
      <c r="M133" s="1492">
        <f t="shared" si="17"/>
        <v>0</v>
      </c>
      <c r="O133" s="1733"/>
      <c r="P133" s="1461"/>
      <c r="Q133" s="1461"/>
      <c r="R133" s="1461"/>
      <c r="S133" s="1461"/>
      <c r="T133" s="1461"/>
      <c r="U133" s="1461"/>
      <c r="V133" s="1461"/>
    </row>
    <row r="134" spans="1:22" s="1468" customFormat="1" x14ac:dyDescent="0.25">
      <c r="A134" s="1454" t="str">
        <f t="shared" si="18"/>
        <v>811041435</v>
      </c>
      <c r="B134" s="1475">
        <v>8110</v>
      </c>
      <c r="C134" s="1476">
        <v>4143</v>
      </c>
      <c r="D134" s="1477">
        <v>5</v>
      </c>
      <c r="E134" s="1477"/>
      <c r="F134" s="1477"/>
      <c r="G134" s="1478" t="s">
        <v>1243</v>
      </c>
      <c r="H134" s="1479">
        <f>+H135</f>
        <v>0</v>
      </c>
      <c r="I134" s="1479">
        <f>+I135</f>
        <v>0</v>
      </c>
      <c r="J134" s="1479">
        <f>+J135</f>
        <v>0</v>
      </c>
      <c r="K134" s="1479">
        <f>+K135</f>
        <v>0</v>
      </c>
      <c r="L134" s="1479">
        <f>+L135</f>
        <v>0</v>
      </c>
      <c r="M134" s="1480">
        <f t="shared" si="17"/>
        <v>0</v>
      </c>
      <c r="O134" s="1733"/>
      <c r="P134" s="1461"/>
      <c r="Q134" s="1461"/>
      <c r="R134" s="1461"/>
      <c r="S134" s="1461"/>
      <c r="T134" s="1461"/>
      <c r="U134" s="1461"/>
      <c r="V134" s="1461"/>
    </row>
    <row r="135" spans="1:22" s="1468" customFormat="1" x14ac:dyDescent="0.25">
      <c r="A135" s="1454" t="str">
        <f t="shared" si="18"/>
        <v>8110414351</v>
      </c>
      <c r="B135" s="1481">
        <v>8110</v>
      </c>
      <c r="C135" s="1482">
        <v>4143</v>
      </c>
      <c r="D135" s="1483">
        <v>5</v>
      </c>
      <c r="E135" s="1483">
        <v>1</v>
      </c>
      <c r="F135" s="1483"/>
      <c r="G135" s="1484" t="s">
        <v>1243</v>
      </c>
      <c r="H135" s="1485">
        <f>SUM(H136)</f>
        <v>0</v>
      </c>
      <c r="I135" s="1485">
        <f>SUM(I136)</f>
        <v>0</v>
      </c>
      <c r="J135" s="1485">
        <f>SUM(J136)</f>
        <v>0</v>
      </c>
      <c r="K135" s="1485">
        <f>SUM(K136)</f>
        <v>0</v>
      </c>
      <c r="L135" s="1485">
        <f>SUM(L136)</f>
        <v>0</v>
      </c>
      <c r="M135" s="1486">
        <f t="shared" si="17"/>
        <v>0</v>
      </c>
      <c r="O135" s="1733"/>
      <c r="P135" s="1461"/>
      <c r="Q135" s="1461"/>
      <c r="R135" s="1461"/>
      <c r="S135" s="1461"/>
      <c r="T135" s="1461"/>
      <c r="U135" s="1461"/>
      <c r="V135" s="1461"/>
    </row>
    <row r="136" spans="1:22" s="1468" customFormat="1" x14ac:dyDescent="0.25">
      <c r="A136" s="1454" t="str">
        <f t="shared" si="18"/>
        <v>81104143511</v>
      </c>
      <c r="B136" s="1487">
        <v>8110</v>
      </c>
      <c r="C136" s="1488">
        <v>4143</v>
      </c>
      <c r="D136" s="1489">
        <v>5</v>
      </c>
      <c r="E136" s="1489">
        <v>1</v>
      </c>
      <c r="F136" s="1489">
        <v>1</v>
      </c>
      <c r="G136" s="1490" t="s">
        <v>1243</v>
      </c>
      <c r="H136" s="1491"/>
      <c r="I136" s="1491"/>
      <c r="J136" s="1491"/>
      <c r="K136" s="1491"/>
      <c r="L136" s="1491"/>
      <c r="M136" s="1492">
        <f t="shared" si="17"/>
        <v>0</v>
      </c>
      <c r="O136" s="1733"/>
      <c r="P136" s="1461"/>
      <c r="Q136" s="1461"/>
      <c r="R136" s="1461"/>
      <c r="S136" s="1461"/>
      <c r="T136" s="1461"/>
      <c r="U136" s="1461"/>
      <c r="V136" s="1461"/>
    </row>
    <row r="137" spans="1:22" s="1468" customFormat="1" ht="27" x14ac:dyDescent="0.25">
      <c r="A137" s="1454" t="str">
        <f t="shared" si="18"/>
        <v>811041436</v>
      </c>
      <c r="B137" s="1475">
        <v>8110</v>
      </c>
      <c r="C137" s="1476">
        <v>4143</v>
      </c>
      <c r="D137" s="1477">
        <v>6</v>
      </c>
      <c r="E137" s="1477"/>
      <c r="F137" s="1477"/>
      <c r="G137" s="1478" t="s">
        <v>2074</v>
      </c>
      <c r="H137" s="1479">
        <f>+H138</f>
        <v>0</v>
      </c>
      <c r="I137" s="1479">
        <f>+I138</f>
        <v>0</v>
      </c>
      <c r="J137" s="1479">
        <f>+J138</f>
        <v>0</v>
      </c>
      <c r="K137" s="1479">
        <f>+K138</f>
        <v>0</v>
      </c>
      <c r="L137" s="1479">
        <f>+L138</f>
        <v>0</v>
      </c>
      <c r="M137" s="1480">
        <f t="shared" si="17"/>
        <v>0</v>
      </c>
      <c r="O137" s="1733"/>
      <c r="P137" s="1461"/>
      <c r="Q137" s="1461"/>
      <c r="R137" s="1461"/>
      <c r="S137" s="1461"/>
      <c r="T137" s="1461"/>
      <c r="U137" s="1461"/>
      <c r="V137" s="1461"/>
    </row>
    <row r="138" spans="1:22" s="1468" customFormat="1" ht="18" x14ac:dyDescent="0.25">
      <c r="A138" s="1454" t="str">
        <f t="shared" si="18"/>
        <v>8110414361</v>
      </c>
      <c r="B138" s="1481">
        <v>8110</v>
      </c>
      <c r="C138" s="1482">
        <v>4143</v>
      </c>
      <c r="D138" s="1483">
        <v>6</v>
      </c>
      <c r="E138" s="1483">
        <v>1</v>
      </c>
      <c r="F138" s="1483"/>
      <c r="G138" s="1484" t="s">
        <v>2074</v>
      </c>
      <c r="H138" s="1485">
        <f>SUM(H139)</f>
        <v>0</v>
      </c>
      <c r="I138" s="1485">
        <f>SUM(I139)</f>
        <v>0</v>
      </c>
      <c r="J138" s="1485">
        <f>SUM(J139)</f>
        <v>0</v>
      </c>
      <c r="K138" s="1485">
        <f>SUM(K139)</f>
        <v>0</v>
      </c>
      <c r="L138" s="1485">
        <f>SUM(L139)</f>
        <v>0</v>
      </c>
      <c r="M138" s="1486">
        <f t="shared" si="17"/>
        <v>0</v>
      </c>
      <c r="O138" s="1733"/>
      <c r="P138" s="1461"/>
      <c r="Q138" s="1461"/>
      <c r="R138" s="1461"/>
      <c r="S138" s="1461"/>
      <c r="T138" s="1461"/>
      <c r="U138" s="1461"/>
      <c r="V138" s="1461"/>
    </row>
    <row r="139" spans="1:22" s="1468" customFormat="1" ht="21.75" customHeight="1" x14ac:dyDescent="0.25">
      <c r="A139" s="1454" t="str">
        <f t="shared" si="18"/>
        <v>81104143611</v>
      </c>
      <c r="B139" s="1487">
        <v>8110</v>
      </c>
      <c r="C139" s="1488">
        <v>4143</v>
      </c>
      <c r="D139" s="1489">
        <v>6</v>
      </c>
      <c r="E139" s="1489">
        <v>1</v>
      </c>
      <c r="F139" s="1489">
        <v>1</v>
      </c>
      <c r="G139" s="1490" t="s">
        <v>2074</v>
      </c>
      <c r="H139" s="1491"/>
      <c r="I139" s="1491"/>
      <c r="J139" s="1491"/>
      <c r="K139" s="1491"/>
      <c r="L139" s="1491"/>
      <c r="M139" s="1492">
        <f t="shared" si="17"/>
        <v>0</v>
      </c>
      <c r="O139" s="1733"/>
      <c r="P139" s="1461"/>
      <c r="Q139" s="1461"/>
      <c r="R139" s="1461"/>
      <c r="S139" s="1461"/>
      <c r="T139" s="1461"/>
      <c r="U139" s="1461"/>
      <c r="V139" s="1461"/>
    </row>
    <row r="140" spans="1:22" s="1468" customFormat="1" x14ac:dyDescent="0.25">
      <c r="A140" s="1454" t="str">
        <f t="shared" si="18"/>
        <v>811041437</v>
      </c>
      <c r="B140" s="1475">
        <v>8110</v>
      </c>
      <c r="C140" s="1476">
        <v>4143</v>
      </c>
      <c r="D140" s="1477">
        <v>7</v>
      </c>
      <c r="E140" s="1477"/>
      <c r="F140" s="1477"/>
      <c r="G140" s="1478" t="s">
        <v>1244</v>
      </c>
      <c r="H140" s="1479">
        <f>+H141</f>
        <v>0</v>
      </c>
      <c r="I140" s="1479">
        <f>+I141</f>
        <v>0</v>
      </c>
      <c r="J140" s="1479">
        <f>+J141</f>
        <v>0</v>
      </c>
      <c r="K140" s="1479">
        <f>+K141</f>
        <v>0</v>
      </c>
      <c r="L140" s="1479">
        <f>+L141</f>
        <v>0</v>
      </c>
      <c r="M140" s="1480">
        <f t="shared" ref="M140:M203" si="23">+H140+I140+J140+K140+L140</f>
        <v>0</v>
      </c>
      <c r="O140" s="1733"/>
      <c r="P140" s="1461"/>
      <c r="Q140" s="1461"/>
      <c r="R140" s="1461"/>
      <c r="S140" s="1461"/>
      <c r="T140" s="1461"/>
      <c r="U140" s="1461"/>
      <c r="V140" s="1461"/>
    </row>
    <row r="141" spans="1:22" s="1468" customFormat="1" x14ac:dyDescent="0.25">
      <c r="A141" s="1454" t="str">
        <f t="shared" ref="A141:A204" si="24">B141&amp;C141&amp;D141&amp;E141&amp;F141</f>
        <v>8110414371</v>
      </c>
      <c r="B141" s="1481">
        <v>8110</v>
      </c>
      <c r="C141" s="1482">
        <v>4143</v>
      </c>
      <c r="D141" s="1483">
        <v>7</v>
      </c>
      <c r="E141" s="1483">
        <v>1</v>
      </c>
      <c r="F141" s="1483"/>
      <c r="G141" s="1484" t="s">
        <v>1244</v>
      </c>
      <c r="H141" s="1485">
        <f>SUM(H142)</f>
        <v>0</v>
      </c>
      <c r="I141" s="1485">
        <f>SUM(I142)</f>
        <v>0</v>
      </c>
      <c r="J141" s="1485">
        <f>SUM(J142)</f>
        <v>0</v>
      </c>
      <c r="K141" s="1485">
        <f>SUM(K142)</f>
        <v>0</v>
      </c>
      <c r="L141" s="1485">
        <f>SUM(L142)</f>
        <v>0</v>
      </c>
      <c r="M141" s="1486">
        <f t="shared" si="23"/>
        <v>0</v>
      </c>
      <c r="O141" s="1733"/>
      <c r="P141" s="1461"/>
      <c r="Q141" s="1461"/>
      <c r="R141" s="1461"/>
      <c r="S141" s="1461"/>
      <c r="T141" s="1461"/>
      <c r="U141" s="1461"/>
      <c r="V141" s="1461"/>
    </row>
    <row r="142" spans="1:22" s="1468" customFormat="1" x14ac:dyDescent="0.25">
      <c r="A142" s="1454" t="str">
        <f t="shared" si="24"/>
        <v>81104143711</v>
      </c>
      <c r="B142" s="1487">
        <v>8110</v>
      </c>
      <c r="C142" s="1488">
        <v>4143</v>
      </c>
      <c r="D142" s="1489">
        <v>7</v>
      </c>
      <c r="E142" s="1489">
        <v>1</v>
      </c>
      <c r="F142" s="1489">
        <v>1</v>
      </c>
      <c r="G142" s="1490" t="s">
        <v>1244</v>
      </c>
      <c r="H142" s="1491"/>
      <c r="I142" s="1491"/>
      <c r="J142" s="1491"/>
      <c r="K142" s="1491"/>
      <c r="L142" s="1491"/>
      <c r="M142" s="1492">
        <f t="shared" si="23"/>
        <v>0</v>
      </c>
      <c r="O142" s="1733"/>
      <c r="P142" s="1461"/>
      <c r="Q142" s="1461"/>
      <c r="R142" s="1461"/>
      <c r="S142" s="1461"/>
      <c r="T142" s="1461"/>
      <c r="U142" s="1461"/>
      <c r="V142" s="1461"/>
    </row>
    <row r="143" spans="1:22" s="1468" customFormat="1" ht="18" x14ac:dyDescent="0.25">
      <c r="A143" s="1454" t="str">
        <f t="shared" si="24"/>
        <v>811041438</v>
      </c>
      <c r="B143" s="1475">
        <v>8110</v>
      </c>
      <c r="C143" s="1476">
        <v>4143</v>
      </c>
      <c r="D143" s="1477">
        <v>8</v>
      </c>
      <c r="E143" s="1477"/>
      <c r="F143" s="1477"/>
      <c r="G143" s="1478" t="s">
        <v>1245</v>
      </c>
      <c r="H143" s="1479">
        <f>+H144</f>
        <v>0</v>
      </c>
      <c r="I143" s="1479">
        <f>+I144</f>
        <v>0</v>
      </c>
      <c r="J143" s="1479">
        <f>+J144</f>
        <v>0</v>
      </c>
      <c r="K143" s="1479">
        <f>+K144</f>
        <v>0</v>
      </c>
      <c r="L143" s="1479">
        <f>+L144</f>
        <v>0</v>
      </c>
      <c r="M143" s="1480">
        <f t="shared" si="23"/>
        <v>0</v>
      </c>
      <c r="O143" s="1733"/>
      <c r="P143" s="1461"/>
      <c r="Q143" s="1461"/>
      <c r="R143" s="1461"/>
      <c r="S143" s="1461"/>
      <c r="T143" s="1461"/>
      <c r="U143" s="1461"/>
      <c r="V143" s="1461"/>
    </row>
    <row r="144" spans="1:22" s="1468" customFormat="1" ht="18" x14ac:dyDescent="0.25">
      <c r="A144" s="1454" t="str">
        <f t="shared" si="24"/>
        <v>8110414381</v>
      </c>
      <c r="B144" s="1481">
        <v>8110</v>
      </c>
      <c r="C144" s="1482">
        <v>4143</v>
      </c>
      <c r="D144" s="1483">
        <v>8</v>
      </c>
      <c r="E144" s="1483">
        <v>1</v>
      </c>
      <c r="F144" s="1483"/>
      <c r="G144" s="1484" t="s">
        <v>1245</v>
      </c>
      <c r="H144" s="1485">
        <f>SUM(H145)</f>
        <v>0</v>
      </c>
      <c r="I144" s="1485">
        <f>SUM(I145)</f>
        <v>0</v>
      </c>
      <c r="J144" s="1485">
        <f>SUM(J145)</f>
        <v>0</v>
      </c>
      <c r="K144" s="1485">
        <f>SUM(K145)</f>
        <v>0</v>
      </c>
      <c r="L144" s="1485">
        <f>SUM(L145)</f>
        <v>0</v>
      </c>
      <c r="M144" s="1486">
        <f t="shared" si="23"/>
        <v>0</v>
      </c>
      <c r="O144" s="1733"/>
      <c r="P144" s="1461"/>
      <c r="Q144" s="1461"/>
      <c r="R144" s="1461"/>
      <c r="S144" s="1461"/>
      <c r="T144" s="1461"/>
      <c r="U144" s="1461"/>
      <c r="V144" s="1461"/>
    </row>
    <row r="145" spans="1:22" s="1468" customFormat="1" ht="21" customHeight="1" x14ac:dyDescent="0.25">
      <c r="A145" s="1454" t="str">
        <f t="shared" si="24"/>
        <v>81104143811</v>
      </c>
      <c r="B145" s="1487">
        <v>8110</v>
      </c>
      <c r="C145" s="1488">
        <v>4143</v>
      </c>
      <c r="D145" s="1489">
        <v>8</v>
      </c>
      <c r="E145" s="1489">
        <v>1</v>
      </c>
      <c r="F145" s="1489">
        <v>1</v>
      </c>
      <c r="G145" s="1504" t="s">
        <v>1245</v>
      </c>
      <c r="H145" s="1491"/>
      <c r="I145" s="1491"/>
      <c r="J145" s="1491"/>
      <c r="K145" s="1491"/>
      <c r="L145" s="1491"/>
      <c r="M145" s="1492">
        <f t="shared" si="23"/>
        <v>0</v>
      </c>
      <c r="O145" s="1733"/>
      <c r="P145" s="1461"/>
      <c r="Q145" s="1461"/>
      <c r="R145" s="1461"/>
      <c r="S145" s="1461"/>
      <c r="T145" s="1461"/>
      <c r="U145" s="1461"/>
      <c r="V145" s="1461"/>
    </row>
    <row r="146" spans="1:22" s="1468" customFormat="1" x14ac:dyDescent="0.25">
      <c r="A146" s="1454" t="str">
        <f t="shared" si="24"/>
        <v>811041439</v>
      </c>
      <c r="B146" s="1475">
        <v>8110</v>
      </c>
      <c r="C146" s="1476">
        <v>4143</v>
      </c>
      <c r="D146" s="1477">
        <v>9</v>
      </c>
      <c r="E146" s="1477"/>
      <c r="F146" s="1477"/>
      <c r="G146" s="1478" t="s">
        <v>1246</v>
      </c>
      <c r="H146" s="1479">
        <f>+H147</f>
        <v>0</v>
      </c>
      <c r="I146" s="1479">
        <f>+I147</f>
        <v>0</v>
      </c>
      <c r="J146" s="1479">
        <f t="shared" ref="J146:L146" si="25">+J147</f>
        <v>0</v>
      </c>
      <c r="K146" s="1479">
        <f t="shared" si="25"/>
        <v>0</v>
      </c>
      <c r="L146" s="1479">
        <f t="shared" si="25"/>
        <v>0</v>
      </c>
      <c r="M146" s="1480">
        <f t="shared" si="23"/>
        <v>0</v>
      </c>
      <c r="O146" s="1733"/>
      <c r="P146" s="1461"/>
      <c r="Q146" s="1461"/>
      <c r="R146" s="1461"/>
      <c r="S146" s="1461"/>
      <c r="T146" s="1461"/>
      <c r="U146" s="1461"/>
      <c r="V146" s="1461"/>
    </row>
    <row r="147" spans="1:22" s="1468" customFormat="1" x14ac:dyDescent="0.25">
      <c r="A147" s="1454" t="str">
        <f t="shared" si="24"/>
        <v>8110414391</v>
      </c>
      <c r="B147" s="1481">
        <v>8110</v>
      </c>
      <c r="C147" s="1482">
        <v>4143</v>
      </c>
      <c r="D147" s="1483">
        <v>9</v>
      </c>
      <c r="E147" s="1483">
        <v>1</v>
      </c>
      <c r="F147" s="1483"/>
      <c r="G147" s="1484" t="s">
        <v>1246</v>
      </c>
      <c r="H147" s="1485">
        <f>SUM(H148)</f>
        <v>0</v>
      </c>
      <c r="I147" s="1485">
        <f>SUM(I148)</f>
        <v>0</v>
      </c>
      <c r="J147" s="1485">
        <f t="shared" ref="J147:L147" si="26">SUM(J148)</f>
        <v>0</v>
      </c>
      <c r="K147" s="1485">
        <f t="shared" si="26"/>
        <v>0</v>
      </c>
      <c r="L147" s="1485">
        <f t="shared" si="26"/>
        <v>0</v>
      </c>
      <c r="M147" s="1486">
        <f t="shared" si="23"/>
        <v>0</v>
      </c>
      <c r="O147" s="1733"/>
      <c r="P147" s="1461"/>
      <c r="Q147" s="1461"/>
      <c r="R147" s="1461"/>
      <c r="S147" s="1461"/>
      <c r="T147" s="1461"/>
      <c r="U147" s="1461"/>
      <c r="V147" s="1461"/>
    </row>
    <row r="148" spans="1:22" s="1468" customFormat="1" x14ac:dyDescent="0.25">
      <c r="A148" s="1454" t="str">
        <f t="shared" si="24"/>
        <v>81104143911</v>
      </c>
      <c r="B148" s="1487">
        <v>8110</v>
      </c>
      <c r="C148" s="1488">
        <v>4143</v>
      </c>
      <c r="D148" s="1489">
        <v>9</v>
      </c>
      <c r="E148" s="1489">
        <v>1</v>
      </c>
      <c r="F148" s="1489">
        <v>1</v>
      </c>
      <c r="G148" s="1490" t="s">
        <v>1246</v>
      </c>
      <c r="H148" s="1491"/>
      <c r="I148" s="1491"/>
      <c r="J148" s="1491"/>
      <c r="K148" s="1491"/>
      <c r="L148" s="1491"/>
      <c r="M148" s="1492">
        <f t="shared" si="23"/>
        <v>0</v>
      </c>
      <c r="O148" s="1733"/>
      <c r="P148" s="1461"/>
      <c r="Q148" s="1461"/>
      <c r="R148" s="1461"/>
      <c r="S148" s="1461"/>
      <c r="T148" s="1461"/>
      <c r="U148" s="1461"/>
      <c r="V148" s="1461"/>
    </row>
    <row r="149" spans="1:22" s="1468" customFormat="1" x14ac:dyDescent="0.25">
      <c r="A149" s="1454" t="str">
        <f t="shared" si="24"/>
        <v>8110414310</v>
      </c>
      <c r="B149" s="1475">
        <v>8110</v>
      </c>
      <c r="C149" s="1476">
        <v>4143</v>
      </c>
      <c r="D149" s="1477">
        <v>10</v>
      </c>
      <c r="E149" s="1477"/>
      <c r="F149" s="1477"/>
      <c r="G149" s="1478" t="s">
        <v>1247</v>
      </c>
      <c r="H149" s="1479">
        <f>+H150</f>
        <v>0</v>
      </c>
      <c r="I149" s="1479">
        <f>+I150</f>
        <v>0</v>
      </c>
      <c r="J149" s="1479">
        <f t="shared" ref="J149:L149" si="27">+J150</f>
        <v>0</v>
      </c>
      <c r="K149" s="1479">
        <f t="shared" si="27"/>
        <v>0</v>
      </c>
      <c r="L149" s="1479">
        <f t="shared" si="27"/>
        <v>0</v>
      </c>
      <c r="M149" s="1480">
        <f t="shared" si="23"/>
        <v>0</v>
      </c>
      <c r="O149" s="1733"/>
      <c r="P149" s="1461"/>
      <c r="Q149" s="1461"/>
      <c r="R149" s="1461"/>
      <c r="S149" s="1461"/>
      <c r="T149" s="1461"/>
      <c r="U149" s="1461"/>
      <c r="V149" s="1461"/>
    </row>
    <row r="150" spans="1:22" s="1468" customFormat="1" x14ac:dyDescent="0.25">
      <c r="A150" s="1454" t="str">
        <f t="shared" si="24"/>
        <v>81104143101</v>
      </c>
      <c r="B150" s="1481">
        <v>8110</v>
      </c>
      <c r="C150" s="1482">
        <v>4143</v>
      </c>
      <c r="D150" s="1483">
        <v>10</v>
      </c>
      <c r="E150" s="1483">
        <v>1</v>
      </c>
      <c r="F150" s="1483"/>
      <c r="G150" s="1484" t="s">
        <v>1247</v>
      </c>
      <c r="H150" s="1485">
        <f>SUM(H151)</f>
        <v>0</v>
      </c>
      <c r="I150" s="1485">
        <f>SUM(I151)</f>
        <v>0</v>
      </c>
      <c r="J150" s="1485">
        <f t="shared" ref="J150:L150" si="28">SUM(J151)</f>
        <v>0</v>
      </c>
      <c r="K150" s="1485">
        <f t="shared" si="28"/>
        <v>0</v>
      </c>
      <c r="L150" s="1485">
        <f t="shared" si="28"/>
        <v>0</v>
      </c>
      <c r="M150" s="1486">
        <f t="shared" si="23"/>
        <v>0</v>
      </c>
      <c r="O150" s="1733"/>
      <c r="P150" s="1461"/>
      <c r="Q150" s="1461"/>
      <c r="R150" s="1461"/>
      <c r="S150" s="1461"/>
      <c r="T150" s="1461"/>
      <c r="U150" s="1461"/>
      <c r="V150" s="1461"/>
    </row>
    <row r="151" spans="1:22" s="1468" customFormat="1" x14ac:dyDescent="0.25">
      <c r="A151" s="1454" t="str">
        <f t="shared" si="24"/>
        <v>811041431011</v>
      </c>
      <c r="B151" s="1487">
        <v>8110</v>
      </c>
      <c r="C151" s="1488">
        <v>4143</v>
      </c>
      <c r="D151" s="1489">
        <v>10</v>
      </c>
      <c r="E151" s="1489">
        <v>1</v>
      </c>
      <c r="F151" s="1489">
        <v>1</v>
      </c>
      <c r="G151" s="1490" t="s">
        <v>1247</v>
      </c>
      <c r="H151" s="1491"/>
      <c r="I151" s="1491"/>
      <c r="J151" s="1491"/>
      <c r="K151" s="1491"/>
      <c r="L151" s="1491"/>
      <c r="M151" s="1492">
        <f t="shared" si="23"/>
        <v>0</v>
      </c>
      <c r="O151" s="1733"/>
      <c r="P151" s="1461"/>
      <c r="Q151" s="1461"/>
      <c r="R151" s="1461"/>
      <c r="S151" s="1461"/>
      <c r="T151" s="1461"/>
      <c r="U151" s="1461"/>
      <c r="V151" s="1461"/>
    </row>
    <row r="152" spans="1:22" s="1468" customFormat="1" x14ac:dyDescent="0.25">
      <c r="A152" s="1454" t="str">
        <f t="shared" si="24"/>
        <v>8110414311</v>
      </c>
      <c r="B152" s="1475">
        <v>8110</v>
      </c>
      <c r="C152" s="1476">
        <v>4143</v>
      </c>
      <c r="D152" s="1477">
        <v>11</v>
      </c>
      <c r="E152" s="1477"/>
      <c r="F152" s="1477"/>
      <c r="G152" s="1478" t="s">
        <v>1248</v>
      </c>
      <c r="H152" s="1479">
        <f>+H153</f>
        <v>0</v>
      </c>
      <c r="I152" s="1479">
        <f>+I153</f>
        <v>0</v>
      </c>
      <c r="J152" s="1479">
        <f t="shared" ref="J152:L152" si="29">+J153</f>
        <v>0</v>
      </c>
      <c r="K152" s="1479">
        <f t="shared" si="29"/>
        <v>0</v>
      </c>
      <c r="L152" s="1479">
        <f t="shared" si="29"/>
        <v>0</v>
      </c>
      <c r="M152" s="1480">
        <f t="shared" si="23"/>
        <v>0</v>
      </c>
      <c r="O152" s="1733"/>
      <c r="P152" s="1461"/>
      <c r="Q152" s="1461"/>
      <c r="R152" s="1461"/>
      <c r="S152" s="1461"/>
      <c r="T152" s="1461"/>
      <c r="U152" s="1461"/>
      <c r="V152" s="1461"/>
    </row>
    <row r="153" spans="1:22" s="1468" customFormat="1" x14ac:dyDescent="0.25">
      <c r="A153" s="1454" t="str">
        <f t="shared" si="24"/>
        <v>81104143111</v>
      </c>
      <c r="B153" s="1481">
        <v>8110</v>
      </c>
      <c r="C153" s="1482">
        <v>4143</v>
      </c>
      <c r="D153" s="1483">
        <v>11</v>
      </c>
      <c r="E153" s="1483">
        <v>1</v>
      </c>
      <c r="F153" s="1483"/>
      <c r="G153" s="1484" t="s">
        <v>1248</v>
      </c>
      <c r="H153" s="1485">
        <f>SUM(H154)</f>
        <v>0</v>
      </c>
      <c r="I153" s="1485">
        <f>SUM(I154)</f>
        <v>0</v>
      </c>
      <c r="J153" s="1485">
        <f t="shared" ref="J153:L153" si="30">SUM(J154)</f>
        <v>0</v>
      </c>
      <c r="K153" s="1485">
        <f t="shared" si="30"/>
        <v>0</v>
      </c>
      <c r="L153" s="1485">
        <f t="shared" si="30"/>
        <v>0</v>
      </c>
      <c r="M153" s="1486">
        <f t="shared" si="23"/>
        <v>0</v>
      </c>
      <c r="O153" s="1733"/>
      <c r="P153" s="1461"/>
      <c r="Q153" s="1461"/>
      <c r="R153" s="1461"/>
      <c r="S153" s="1461"/>
      <c r="T153" s="1461"/>
      <c r="U153" s="1461"/>
      <c r="V153" s="1461"/>
    </row>
    <row r="154" spans="1:22" s="1468" customFormat="1" x14ac:dyDescent="0.25">
      <c r="A154" s="1454" t="str">
        <f t="shared" si="24"/>
        <v>811041431111</v>
      </c>
      <c r="B154" s="1487">
        <v>8110</v>
      </c>
      <c r="C154" s="1488">
        <v>4143</v>
      </c>
      <c r="D154" s="1489">
        <v>11</v>
      </c>
      <c r="E154" s="1489">
        <v>1</v>
      </c>
      <c r="F154" s="1489">
        <v>1</v>
      </c>
      <c r="G154" s="1490" t="s">
        <v>1248</v>
      </c>
      <c r="H154" s="1491"/>
      <c r="I154" s="1491"/>
      <c r="J154" s="1491"/>
      <c r="K154" s="1491"/>
      <c r="L154" s="1491"/>
      <c r="M154" s="1492">
        <f t="shared" si="23"/>
        <v>0</v>
      </c>
      <c r="O154" s="1733"/>
      <c r="P154" s="1461"/>
      <c r="Q154" s="1461"/>
      <c r="R154" s="1461"/>
      <c r="S154" s="1461"/>
      <c r="T154" s="1461"/>
      <c r="U154" s="1461"/>
      <c r="V154" s="1461"/>
    </row>
    <row r="155" spans="1:22" s="1468" customFormat="1" ht="18" x14ac:dyDescent="0.25">
      <c r="A155" s="1454" t="str">
        <f t="shared" si="24"/>
        <v>8110414312</v>
      </c>
      <c r="B155" s="1475">
        <v>8110</v>
      </c>
      <c r="C155" s="1476">
        <v>4143</v>
      </c>
      <c r="D155" s="1477">
        <v>12</v>
      </c>
      <c r="E155" s="1477"/>
      <c r="F155" s="1477"/>
      <c r="G155" s="1478" t="s">
        <v>1249</v>
      </c>
      <c r="H155" s="1479">
        <f>+H156</f>
        <v>0</v>
      </c>
      <c r="I155" s="1479">
        <f>+I156</f>
        <v>0</v>
      </c>
      <c r="J155" s="1479">
        <f t="shared" ref="J155:L155" si="31">+J156</f>
        <v>0</v>
      </c>
      <c r="K155" s="1479">
        <f t="shared" si="31"/>
        <v>0</v>
      </c>
      <c r="L155" s="1479">
        <f t="shared" si="31"/>
        <v>0</v>
      </c>
      <c r="M155" s="1480">
        <f t="shared" si="23"/>
        <v>0</v>
      </c>
      <c r="O155" s="1733"/>
      <c r="P155" s="1461"/>
      <c r="Q155" s="1461"/>
      <c r="R155" s="1461"/>
      <c r="S155" s="1461"/>
      <c r="T155" s="1461"/>
      <c r="U155" s="1461"/>
      <c r="V155" s="1461"/>
    </row>
    <row r="156" spans="1:22" s="1468" customFormat="1" ht="18" x14ac:dyDescent="0.25">
      <c r="A156" s="1454" t="str">
        <f t="shared" si="24"/>
        <v>81104143121</v>
      </c>
      <c r="B156" s="1481">
        <v>8110</v>
      </c>
      <c r="C156" s="1482">
        <v>4143</v>
      </c>
      <c r="D156" s="1483">
        <v>12</v>
      </c>
      <c r="E156" s="1483">
        <v>1</v>
      </c>
      <c r="F156" s="1483"/>
      <c r="G156" s="1484" t="s">
        <v>1249</v>
      </c>
      <c r="H156" s="1485">
        <f>SUM(H157)</f>
        <v>0</v>
      </c>
      <c r="I156" s="1485">
        <f>SUM(I157)</f>
        <v>0</v>
      </c>
      <c r="J156" s="1485">
        <f t="shared" ref="J156:L156" si="32">SUM(J157)</f>
        <v>0</v>
      </c>
      <c r="K156" s="1485">
        <f t="shared" si="32"/>
        <v>0</v>
      </c>
      <c r="L156" s="1485">
        <f t="shared" si="32"/>
        <v>0</v>
      </c>
      <c r="M156" s="1486">
        <f t="shared" si="23"/>
        <v>0</v>
      </c>
      <c r="O156" s="1733"/>
      <c r="P156" s="1461"/>
      <c r="Q156" s="1461"/>
      <c r="R156" s="1461"/>
      <c r="S156" s="1461"/>
      <c r="T156" s="1461"/>
      <c r="U156" s="1461"/>
      <c r="V156" s="1461"/>
    </row>
    <row r="157" spans="1:22" s="1468" customFormat="1" ht="21" customHeight="1" x14ac:dyDescent="0.25">
      <c r="A157" s="1454" t="str">
        <f t="shared" si="24"/>
        <v>811041431211</v>
      </c>
      <c r="B157" s="1487">
        <v>8110</v>
      </c>
      <c r="C157" s="1488">
        <v>4143</v>
      </c>
      <c r="D157" s="1489">
        <v>12</v>
      </c>
      <c r="E157" s="1489">
        <v>1</v>
      </c>
      <c r="F157" s="1489">
        <v>1</v>
      </c>
      <c r="G157" s="1504" t="s">
        <v>1249</v>
      </c>
      <c r="H157" s="1491"/>
      <c r="I157" s="1491"/>
      <c r="J157" s="1491"/>
      <c r="K157" s="1491"/>
      <c r="L157" s="1491"/>
      <c r="M157" s="1492">
        <f t="shared" si="23"/>
        <v>0</v>
      </c>
      <c r="O157" s="1733"/>
      <c r="P157" s="1461"/>
      <c r="Q157" s="1461"/>
      <c r="R157" s="1461"/>
      <c r="S157" s="1461"/>
      <c r="T157" s="1461"/>
      <c r="U157" s="1461"/>
      <c r="V157" s="1461"/>
    </row>
    <row r="158" spans="1:22" s="1468" customFormat="1" x14ac:dyDescent="0.25">
      <c r="A158" s="1454" t="str">
        <f t="shared" si="24"/>
        <v>81104144</v>
      </c>
      <c r="B158" s="1469">
        <v>8110</v>
      </c>
      <c r="C158" s="1470">
        <v>4144</v>
      </c>
      <c r="D158" s="1471"/>
      <c r="E158" s="1471"/>
      <c r="F158" s="1471"/>
      <c r="G158" s="1472" t="s">
        <v>1250</v>
      </c>
      <c r="H158" s="1473">
        <f t="shared" ref="H158:L160" si="33">SUM(H159)</f>
        <v>0</v>
      </c>
      <c r="I158" s="1473">
        <f t="shared" si="33"/>
        <v>0</v>
      </c>
      <c r="J158" s="1473">
        <f t="shared" si="33"/>
        <v>0</v>
      </c>
      <c r="K158" s="1473">
        <f t="shared" si="33"/>
        <v>0</v>
      </c>
      <c r="L158" s="1473">
        <f t="shared" si="33"/>
        <v>0</v>
      </c>
      <c r="M158" s="1474">
        <f t="shared" si="23"/>
        <v>0</v>
      </c>
      <c r="O158" s="1733"/>
      <c r="P158" s="1461"/>
      <c r="Q158" s="1461"/>
      <c r="R158" s="1461"/>
      <c r="S158" s="1461"/>
      <c r="T158" s="1461"/>
      <c r="U158" s="1461"/>
      <c r="V158" s="1461"/>
    </row>
    <row r="159" spans="1:22" s="1468" customFormat="1" ht="11.25" customHeight="1" x14ac:dyDescent="0.25">
      <c r="A159" s="1454" t="str">
        <f t="shared" si="24"/>
        <v>811041441</v>
      </c>
      <c r="B159" s="1475">
        <v>8110</v>
      </c>
      <c r="C159" s="1476">
        <v>4144</v>
      </c>
      <c r="D159" s="1477">
        <v>1</v>
      </c>
      <c r="E159" s="1477"/>
      <c r="F159" s="1477"/>
      <c r="G159" s="1478" t="s">
        <v>1250</v>
      </c>
      <c r="H159" s="1479">
        <f t="shared" si="33"/>
        <v>0</v>
      </c>
      <c r="I159" s="1479">
        <f t="shared" si="33"/>
        <v>0</v>
      </c>
      <c r="J159" s="1479">
        <f t="shared" si="33"/>
        <v>0</v>
      </c>
      <c r="K159" s="1479">
        <f t="shared" si="33"/>
        <v>0</v>
      </c>
      <c r="L159" s="1479">
        <f t="shared" si="33"/>
        <v>0</v>
      </c>
      <c r="M159" s="1480">
        <f t="shared" si="23"/>
        <v>0</v>
      </c>
      <c r="O159" s="1733"/>
      <c r="P159" s="1461"/>
      <c r="Q159" s="1461"/>
      <c r="R159" s="1461"/>
      <c r="S159" s="1461"/>
      <c r="T159" s="1461"/>
      <c r="U159" s="1461"/>
      <c r="V159" s="1461"/>
    </row>
    <row r="160" spans="1:22" s="1468" customFormat="1" x14ac:dyDescent="0.25">
      <c r="A160" s="1454" t="str">
        <f t="shared" si="24"/>
        <v>8110414411</v>
      </c>
      <c r="B160" s="1481">
        <v>8110</v>
      </c>
      <c r="C160" s="1482">
        <v>4144</v>
      </c>
      <c r="D160" s="1483">
        <v>1</v>
      </c>
      <c r="E160" s="1483">
        <v>1</v>
      </c>
      <c r="F160" s="1483"/>
      <c r="G160" s="1484" t="s">
        <v>1250</v>
      </c>
      <c r="H160" s="1485">
        <f t="shared" si="33"/>
        <v>0</v>
      </c>
      <c r="I160" s="1485">
        <f t="shared" si="33"/>
        <v>0</v>
      </c>
      <c r="J160" s="1485">
        <f t="shared" si="33"/>
        <v>0</v>
      </c>
      <c r="K160" s="1485">
        <f t="shared" si="33"/>
        <v>0</v>
      </c>
      <c r="L160" s="1485">
        <f t="shared" si="33"/>
        <v>0</v>
      </c>
      <c r="M160" s="1486">
        <f t="shared" si="23"/>
        <v>0</v>
      </c>
      <c r="O160" s="1733"/>
      <c r="P160" s="1461"/>
      <c r="Q160" s="1461"/>
      <c r="R160" s="1461"/>
      <c r="S160" s="1461"/>
      <c r="T160" s="1461"/>
      <c r="U160" s="1461"/>
      <c r="V160" s="1461"/>
    </row>
    <row r="161" spans="1:22" s="1468" customFormat="1" x14ac:dyDescent="0.25">
      <c r="A161" s="1454" t="str">
        <f t="shared" si="24"/>
        <v>81104144111</v>
      </c>
      <c r="B161" s="1487">
        <v>8110</v>
      </c>
      <c r="C161" s="1488">
        <v>4144</v>
      </c>
      <c r="D161" s="1489">
        <v>1</v>
      </c>
      <c r="E161" s="1489">
        <v>1</v>
      </c>
      <c r="F161" s="1489">
        <v>1</v>
      </c>
      <c r="G161" s="1490" t="s">
        <v>1250</v>
      </c>
      <c r="H161" s="1493"/>
      <c r="I161" s="1493"/>
      <c r="J161" s="1493"/>
      <c r="K161" s="1493"/>
      <c r="L161" s="1493"/>
      <c r="M161" s="1492">
        <f t="shared" si="23"/>
        <v>0</v>
      </c>
      <c r="O161" s="1733"/>
      <c r="P161" s="1461"/>
      <c r="Q161" s="1461"/>
      <c r="R161" s="1461"/>
      <c r="S161" s="1461"/>
      <c r="T161" s="1461"/>
      <c r="U161" s="1461"/>
      <c r="V161" s="1461"/>
    </row>
    <row r="162" spans="1:22" s="1468" customFormat="1" x14ac:dyDescent="0.25">
      <c r="A162" s="1454" t="str">
        <f t="shared" si="24"/>
        <v>81104145</v>
      </c>
      <c r="B162" s="1469">
        <v>8110</v>
      </c>
      <c r="C162" s="1470">
        <v>4145</v>
      </c>
      <c r="D162" s="1471"/>
      <c r="E162" s="1471"/>
      <c r="F162" s="1471"/>
      <c r="G162" s="1472" t="s">
        <v>1251</v>
      </c>
      <c r="H162" s="1473">
        <f t="shared" ref="H162:L163" si="34">SUM(H163)</f>
        <v>0</v>
      </c>
      <c r="I162" s="1473">
        <f t="shared" si="34"/>
        <v>0</v>
      </c>
      <c r="J162" s="1473">
        <f t="shared" si="34"/>
        <v>0</v>
      </c>
      <c r="K162" s="1473">
        <f t="shared" si="34"/>
        <v>0</v>
      </c>
      <c r="L162" s="1473">
        <f t="shared" si="34"/>
        <v>0</v>
      </c>
      <c r="M162" s="1474">
        <f t="shared" si="23"/>
        <v>0</v>
      </c>
      <c r="O162" s="1733"/>
      <c r="P162" s="1461"/>
      <c r="Q162" s="1461"/>
      <c r="R162" s="1461"/>
      <c r="S162" s="1461"/>
      <c r="T162" s="1461"/>
      <c r="U162" s="1461"/>
      <c r="V162" s="1461"/>
    </row>
    <row r="163" spans="1:22" s="1468" customFormat="1" x14ac:dyDescent="0.25">
      <c r="A163" s="1454" t="str">
        <f t="shared" si="24"/>
        <v>811041451</v>
      </c>
      <c r="B163" s="1475">
        <v>8110</v>
      </c>
      <c r="C163" s="1476">
        <v>4145</v>
      </c>
      <c r="D163" s="1477">
        <v>1</v>
      </c>
      <c r="E163" s="1477"/>
      <c r="F163" s="1477"/>
      <c r="G163" s="1478" t="s">
        <v>1251</v>
      </c>
      <c r="H163" s="1479">
        <f t="shared" si="34"/>
        <v>0</v>
      </c>
      <c r="I163" s="1479">
        <f t="shared" si="34"/>
        <v>0</v>
      </c>
      <c r="J163" s="1479">
        <f t="shared" si="34"/>
        <v>0</v>
      </c>
      <c r="K163" s="1479">
        <f t="shared" si="34"/>
        <v>0</v>
      </c>
      <c r="L163" s="1479">
        <f t="shared" si="34"/>
        <v>0</v>
      </c>
      <c r="M163" s="1480">
        <f t="shared" si="23"/>
        <v>0</v>
      </c>
      <c r="O163" s="1733"/>
      <c r="P163" s="1461"/>
      <c r="Q163" s="1461"/>
      <c r="R163" s="1461"/>
      <c r="S163" s="1461"/>
      <c r="T163" s="1461"/>
      <c r="U163" s="1461"/>
      <c r="V163" s="1461"/>
    </row>
    <row r="164" spans="1:22" s="1468" customFormat="1" x14ac:dyDescent="0.25">
      <c r="A164" s="1454" t="str">
        <f t="shared" si="24"/>
        <v>8110414511</v>
      </c>
      <c r="B164" s="1481">
        <v>8110</v>
      </c>
      <c r="C164" s="1482">
        <v>4145</v>
      </c>
      <c r="D164" s="1483">
        <v>1</v>
      </c>
      <c r="E164" s="1483">
        <v>1</v>
      </c>
      <c r="F164" s="1483"/>
      <c r="G164" s="1484" t="s">
        <v>1251</v>
      </c>
      <c r="H164" s="1485">
        <f>SUM(H165:H168)</f>
        <v>0</v>
      </c>
      <c r="I164" s="1485">
        <f>SUM(I165:I168)</f>
        <v>0</v>
      </c>
      <c r="J164" s="1485">
        <f>SUM(J165:J168)</f>
        <v>0</v>
      </c>
      <c r="K164" s="1485">
        <f>SUM(K165:K168)</f>
        <v>0</v>
      </c>
      <c r="L164" s="1485">
        <f>SUM(L165:L168)</f>
        <v>0</v>
      </c>
      <c r="M164" s="1486">
        <f t="shared" si="23"/>
        <v>0</v>
      </c>
      <c r="O164" s="1733"/>
      <c r="P164" s="1461"/>
      <c r="Q164" s="1461"/>
      <c r="R164" s="1461"/>
      <c r="S164" s="1461"/>
      <c r="T164" s="1461"/>
      <c r="U164" s="1461"/>
      <c r="V164" s="1461"/>
    </row>
    <row r="165" spans="1:22" s="1468" customFormat="1" x14ac:dyDescent="0.25">
      <c r="A165" s="1454" t="str">
        <f t="shared" si="24"/>
        <v>81104145111</v>
      </c>
      <c r="B165" s="1505">
        <v>8110</v>
      </c>
      <c r="C165" s="1488">
        <v>4145</v>
      </c>
      <c r="D165" s="1489">
        <v>1</v>
      </c>
      <c r="E165" s="1489">
        <v>1</v>
      </c>
      <c r="F165" s="1489">
        <v>1</v>
      </c>
      <c r="G165" s="1490" t="s">
        <v>910</v>
      </c>
      <c r="H165" s="1506"/>
      <c r="I165" s="1506"/>
      <c r="J165" s="1506"/>
      <c r="K165" s="1506"/>
      <c r="L165" s="1506"/>
      <c r="M165" s="1492">
        <f t="shared" si="23"/>
        <v>0</v>
      </c>
      <c r="O165" s="1733"/>
      <c r="P165" s="1461"/>
      <c r="Q165" s="1461"/>
      <c r="R165" s="1461"/>
      <c r="S165" s="1461"/>
      <c r="T165" s="1461"/>
      <c r="U165" s="1461"/>
      <c r="V165" s="1461"/>
    </row>
    <row r="166" spans="1:22" s="1468" customFormat="1" x14ac:dyDescent="0.25">
      <c r="A166" s="1454" t="str">
        <f t="shared" si="24"/>
        <v>81104145112</v>
      </c>
      <c r="B166" s="1505">
        <v>8110</v>
      </c>
      <c r="C166" s="1488">
        <v>4145</v>
      </c>
      <c r="D166" s="1489">
        <v>1</v>
      </c>
      <c r="E166" s="1489">
        <v>1</v>
      </c>
      <c r="F166" s="1489">
        <v>2</v>
      </c>
      <c r="G166" s="1490" t="s">
        <v>911</v>
      </c>
      <c r="H166" s="1506"/>
      <c r="I166" s="1506"/>
      <c r="J166" s="1506"/>
      <c r="K166" s="1506"/>
      <c r="L166" s="1506"/>
      <c r="M166" s="1492">
        <f t="shared" si="23"/>
        <v>0</v>
      </c>
      <c r="O166" s="1733"/>
      <c r="P166" s="1461"/>
      <c r="Q166" s="1461"/>
      <c r="R166" s="1461"/>
      <c r="S166" s="1461"/>
      <c r="T166" s="1461"/>
      <c r="U166" s="1461"/>
      <c r="V166" s="1461"/>
    </row>
    <row r="167" spans="1:22" s="1468" customFormat="1" x14ac:dyDescent="0.25">
      <c r="A167" s="1454" t="str">
        <f t="shared" si="24"/>
        <v>81104145113</v>
      </c>
      <c r="B167" s="1505">
        <v>8110</v>
      </c>
      <c r="C167" s="1488">
        <v>4145</v>
      </c>
      <c r="D167" s="1489">
        <v>1</v>
      </c>
      <c r="E167" s="1489">
        <v>1</v>
      </c>
      <c r="F167" s="1489">
        <v>3</v>
      </c>
      <c r="G167" s="1490" t="s">
        <v>1199</v>
      </c>
      <c r="H167" s="1491"/>
      <c r="I167" s="1491"/>
      <c r="J167" s="1491"/>
      <c r="K167" s="1491"/>
      <c r="L167" s="1491"/>
      <c r="M167" s="1492">
        <f t="shared" si="23"/>
        <v>0</v>
      </c>
      <c r="O167" s="1733"/>
      <c r="P167" s="1461"/>
      <c r="Q167" s="1461"/>
      <c r="R167" s="1461"/>
      <c r="S167" s="1461"/>
      <c r="T167" s="1461"/>
      <c r="U167" s="1461"/>
      <c r="V167" s="1461"/>
    </row>
    <row r="168" spans="1:22" s="1468" customFormat="1" ht="21" customHeight="1" x14ac:dyDescent="0.25">
      <c r="A168" s="1454" t="str">
        <f t="shared" si="24"/>
        <v>81104145114</v>
      </c>
      <c r="B168" s="1487">
        <v>8110</v>
      </c>
      <c r="C168" s="1488">
        <v>4145</v>
      </c>
      <c r="D168" s="1489">
        <v>1</v>
      </c>
      <c r="E168" s="1489">
        <v>1</v>
      </c>
      <c r="F168" s="1489">
        <v>4</v>
      </c>
      <c r="G168" s="1490" t="s">
        <v>1200</v>
      </c>
      <c r="H168" s="1493"/>
      <c r="I168" s="1493"/>
      <c r="J168" s="1493"/>
      <c r="K168" s="1493"/>
      <c r="L168" s="1493"/>
      <c r="M168" s="1492">
        <f t="shared" si="23"/>
        <v>0</v>
      </c>
      <c r="O168" s="1733"/>
      <c r="P168" s="1461"/>
      <c r="Q168" s="1461"/>
      <c r="R168" s="1461"/>
      <c r="S168" s="1461"/>
      <c r="T168" s="1461"/>
      <c r="U168" s="1461"/>
      <c r="V168" s="1461"/>
    </row>
    <row r="169" spans="1:22" s="1468" customFormat="1" ht="27" x14ac:dyDescent="0.25">
      <c r="A169" s="1454" t="str">
        <f t="shared" si="24"/>
        <v>81104149</v>
      </c>
      <c r="B169" s="1469">
        <v>8110</v>
      </c>
      <c r="C169" s="1470">
        <v>4149</v>
      </c>
      <c r="D169" s="1471"/>
      <c r="E169" s="1471"/>
      <c r="F169" s="1471"/>
      <c r="G169" s="1472" t="s">
        <v>1252</v>
      </c>
      <c r="H169" s="1473">
        <f t="shared" ref="H169:L170" si="35">SUM(H170)</f>
        <v>0</v>
      </c>
      <c r="I169" s="1473">
        <f t="shared" si="35"/>
        <v>0</v>
      </c>
      <c r="J169" s="1473">
        <f t="shared" si="35"/>
        <v>0</v>
      </c>
      <c r="K169" s="1473">
        <f t="shared" si="35"/>
        <v>0</v>
      </c>
      <c r="L169" s="1473">
        <f t="shared" si="35"/>
        <v>0</v>
      </c>
      <c r="M169" s="1474">
        <f t="shared" si="23"/>
        <v>0</v>
      </c>
      <c r="O169" s="1733"/>
      <c r="P169" s="1461"/>
      <c r="Q169" s="1461"/>
      <c r="R169" s="1461"/>
      <c r="S169" s="1461"/>
      <c r="T169" s="1461"/>
      <c r="U169" s="1461"/>
      <c r="V169" s="1461"/>
    </row>
    <row r="170" spans="1:22" s="1468" customFormat="1" ht="27" x14ac:dyDescent="0.25">
      <c r="A170" s="1454" t="str">
        <f t="shared" si="24"/>
        <v>811041491</v>
      </c>
      <c r="B170" s="1475">
        <v>8110</v>
      </c>
      <c r="C170" s="1476">
        <v>4149</v>
      </c>
      <c r="D170" s="1477">
        <v>1</v>
      </c>
      <c r="E170" s="1477"/>
      <c r="F170" s="1477"/>
      <c r="G170" s="1478" t="s">
        <v>1252</v>
      </c>
      <c r="H170" s="1479">
        <f t="shared" si="35"/>
        <v>0</v>
      </c>
      <c r="I170" s="1479">
        <f t="shared" si="35"/>
        <v>0</v>
      </c>
      <c r="J170" s="1479">
        <f t="shared" si="35"/>
        <v>0</v>
      </c>
      <c r="K170" s="1479">
        <f t="shared" si="35"/>
        <v>0</v>
      </c>
      <c r="L170" s="1479">
        <f t="shared" si="35"/>
        <v>0</v>
      </c>
      <c r="M170" s="1480">
        <f t="shared" si="23"/>
        <v>0</v>
      </c>
      <c r="O170" s="1733"/>
      <c r="P170" s="1461"/>
      <c r="Q170" s="1461"/>
      <c r="R170" s="1461"/>
      <c r="S170" s="1461"/>
      <c r="T170" s="1461"/>
      <c r="U170" s="1461"/>
      <c r="V170" s="1461"/>
    </row>
    <row r="171" spans="1:22" s="1468" customFormat="1" ht="18" x14ac:dyDescent="0.25">
      <c r="A171" s="1454" t="str">
        <f t="shared" si="24"/>
        <v>8110414911</v>
      </c>
      <c r="B171" s="1481">
        <v>8110</v>
      </c>
      <c r="C171" s="1482">
        <v>4149</v>
      </c>
      <c r="D171" s="1483">
        <v>1</v>
      </c>
      <c r="E171" s="1483">
        <v>1</v>
      </c>
      <c r="F171" s="1483"/>
      <c r="G171" s="1484" t="s">
        <v>1252</v>
      </c>
      <c r="H171" s="1485">
        <f>H172</f>
        <v>0</v>
      </c>
      <c r="I171" s="1485">
        <f>I172</f>
        <v>0</v>
      </c>
      <c r="J171" s="1485">
        <f>J172</f>
        <v>0</v>
      </c>
      <c r="K171" s="1485">
        <f>K172</f>
        <v>0</v>
      </c>
      <c r="L171" s="1485">
        <f>L172</f>
        <v>0</v>
      </c>
      <c r="M171" s="1486">
        <f t="shared" si="23"/>
        <v>0</v>
      </c>
      <c r="O171" s="1733"/>
      <c r="P171" s="1461"/>
      <c r="Q171" s="1461"/>
      <c r="R171" s="1461"/>
      <c r="S171" s="1461"/>
      <c r="T171" s="1461"/>
      <c r="U171" s="1461"/>
      <c r="V171" s="1461"/>
    </row>
    <row r="172" spans="1:22" s="1468" customFormat="1" ht="18" x14ac:dyDescent="0.25">
      <c r="A172" s="1454" t="str">
        <f t="shared" si="24"/>
        <v>81104149111</v>
      </c>
      <c r="B172" s="1487">
        <v>8110</v>
      </c>
      <c r="C172" s="1488">
        <v>4149</v>
      </c>
      <c r="D172" s="1489">
        <v>1</v>
      </c>
      <c r="E172" s="1489">
        <v>1</v>
      </c>
      <c r="F172" s="1489">
        <v>1</v>
      </c>
      <c r="G172" s="1490" t="s">
        <v>1252</v>
      </c>
      <c r="H172" s="1491"/>
      <c r="I172" s="1491"/>
      <c r="J172" s="1491"/>
      <c r="K172" s="1491"/>
      <c r="L172" s="1491"/>
      <c r="M172" s="1492">
        <f t="shared" si="23"/>
        <v>0</v>
      </c>
      <c r="O172" s="1733"/>
      <c r="P172" s="1461"/>
      <c r="Q172" s="1461"/>
      <c r="R172" s="1461"/>
      <c r="S172" s="1461"/>
      <c r="T172" s="1461"/>
      <c r="U172" s="1461"/>
      <c r="V172" s="1461"/>
    </row>
    <row r="173" spans="1:22" s="1468" customFormat="1" x14ac:dyDescent="0.25">
      <c r="A173" s="1454" t="str">
        <f t="shared" si="24"/>
        <v>Subtotal (7)</v>
      </c>
      <c r="B173" s="1495" t="s">
        <v>2073</v>
      </c>
      <c r="C173" s="1496"/>
      <c r="D173" s="1497"/>
      <c r="E173" s="1497"/>
      <c r="F173" s="1497"/>
      <c r="G173" s="1490"/>
      <c r="H173" s="1498">
        <f>+H169+H158+H103+H162+H98</f>
        <v>0</v>
      </c>
      <c r="I173" s="1498">
        <f>+I169+I158+I103+I162+I98</f>
        <v>0</v>
      </c>
      <c r="J173" s="1498">
        <f>+J169+J158+J103+J162+J98</f>
        <v>0</v>
      </c>
      <c r="K173" s="1498">
        <f>+K169+K158+K103+K162+K98</f>
        <v>0</v>
      </c>
      <c r="L173" s="1498">
        <f>+L169+L158+L103+L162+L98</f>
        <v>0</v>
      </c>
      <c r="M173" s="1467">
        <f t="shared" si="23"/>
        <v>0</v>
      </c>
      <c r="O173" s="1733"/>
      <c r="P173" s="1461"/>
      <c r="Q173" s="1461"/>
      <c r="R173" s="1461"/>
      <c r="S173" s="1461"/>
      <c r="T173" s="1461"/>
      <c r="U173" s="1461"/>
      <c r="V173" s="1461"/>
    </row>
    <row r="174" spans="1:22" s="1468" customFormat="1" x14ac:dyDescent="0.25">
      <c r="A174" s="1454" t="str">
        <f t="shared" si="24"/>
        <v>81104150</v>
      </c>
      <c r="B174" s="1462">
        <v>8110</v>
      </c>
      <c r="C174" s="1463">
        <v>4150</v>
      </c>
      <c r="D174" s="1464"/>
      <c r="E174" s="1464"/>
      <c r="F174" s="1464"/>
      <c r="G174" s="1465" t="s">
        <v>913</v>
      </c>
      <c r="H174" s="1466">
        <f>+H175+H190</f>
        <v>0</v>
      </c>
      <c r="I174" s="1466">
        <f>+I175+I190</f>
        <v>0</v>
      </c>
      <c r="J174" s="1466">
        <f>+J175+J190</f>
        <v>0</v>
      </c>
      <c r="K174" s="1466">
        <f>+K175+K190</f>
        <v>0</v>
      </c>
      <c r="L174" s="1466">
        <f>+L175+L190</f>
        <v>0</v>
      </c>
      <c r="M174" s="1467">
        <f t="shared" si="23"/>
        <v>0</v>
      </c>
      <c r="O174" s="1733"/>
      <c r="P174" s="1461"/>
      <c r="Q174" s="1461"/>
      <c r="R174" s="1461"/>
      <c r="S174" s="1461"/>
      <c r="T174" s="1461"/>
      <c r="U174" s="1461"/>
      <c r="V174" s="1461"/>
    </row>
    <row r="175" spans="1:22" s="1468" customFormat="1" x14ac:dyDescent="0.25">
      <c r="A175" s="1454" t="str">
        <f t="shared" si="24"/>
        <v>81104151</v>
      </c>
      <c r="B175" s="1469">
        <v>8110</v>
      </c>
      <c r="C175" s="1470">
        <v>4151</v>
      </c>
      <c r="D175" s="1471"/>
      <c r="E175" s="1471"/>
      <c r="F175" s="1471"/>
      <c r="G175" s="1472" t="s">
        <v>1253</v>
      </c>
      <c r="H175" s="1473">
        <f>SUM(H176)</f>
        <v>0</v>
      </c>
      <c r="I175" s="1473">
        <f>SUM(I176)</f>
        <v>0</v>
      </c>
      <c r="J175" s="1473">
        <f>SUM(J176)</f>
        <v>0</v>
      </c>
      <c r="K175" s="1473">
        <f>SUM(K176)</f>
        <v>0</v>
      </c>
      <c r="L175" s="1473">
        <f>SUM(L176)</f>
        <v>0</v>
      </c>
      <c r="M175" s="1474">
        <f t="shared" si="23"/>
        <v>0</v>
      </c>
      <c r="O175" s="1733"/>
      <c r="P175" s="1461"/>
      <c r="Q175" s="1461"/>
      <c r="R175" s="1461"/>
      <c r="S175" s="1461"/>
      <c r="T175" s="1461"/>
      <c r="U175" s="1461"/>
      <c r="V175" s="1461"/>
    </row>
    <row r="176" spans="1:22" s="1468" customFormat="1" x14ac:dyDescent="0.25">
      <c r="A176" s="1454" t="str">
        <f t="shared" si="24"/>
        <v>811041511</v>
      </c>
      <c r="B176" s="1475">
        <v>8110</v>
      </c>
      <c r="C176" s="1476">
        <v>4151</v>
      </c>
      <c r="D176" s="1477">
        <v>1</v>
      </c>
      <c r="E176" s="1477"/>
      <c r="F176" s="1477"/>
      <c r="G176" s="1478" t="s">
        <v>1253</v>
      </c>
      <c r="H176" s="1479">
        <f>H177+H181</f>
        <v>0</v>
      </c>
      <c r="I176" s="1479">
        <f>I177+I181</f>
        <v>0</v>
      </c>
      <c r="J176" s="1479">
        <f>J177+J181</f>
        <v>0</v>
      </c>
      <c r="K176" s="1479">
        <f>K177+K181</f>
        <v>0</v>
      </c>
      <c r="L176" s="1479">
        <f>L177+L181</f>
        <v>0</v>
      </c>
      <c r="M176" s="1480">
        <f t="shared" si="23"/>
        <v>0</v>
      </c>
      <c r="O176" s="1733"/>
      <c r="P176" s="1461"/>
      <c r="Q176" s="1461"/>
      <c r="R176" s="1461"/>
      <c r="S176" s="1461"/>
      <c r="T176" s="1461"/>
      <c r="U176" s="1461"/>
      <c r="V176" s="1461"/>
    </row>
    <row r="177" spans="1:22" s="1468" customFormat="1" ht="18" x14ac:dyDescent="0.25">
      <c r="A177" s="1454" t="str">
        <f t="shared" si="24"/>
        <v>8110415111</v>
      </c>
      <c r="B177" s="1481">
        <v>8110</v>
      </c>
      <c r="C177" s="1482">
        <v>4151</v>
      </c>
      <c r="D177" s="1483">
        <v>1</v>
      </c>
      <c r="E177" s="1483">
        <v>1</v>
      </c>
      <c r="F177" s="1483"/>
      <c r="G177" s="1484" t="s">
        <v>1254</v>
      </c>
      <c r="H177" s="1485">
        <f>SUM(H178:H180)</f>
        <v>0</v>
      </c>
      <c r="I177" s="1485">
        <f>SUM(I178:I180)</f>
        <v>0</v>
      </c>
      <c r="J177" s="1485">
        <f>SUM(J178:J180)</f>
        <v>0</v>
      </c>
      <c r="K177" s="1485">
        <f>SUM(K178:K180)</f>
        <v>0</v>
      </c>
      <c r="L177" s="1485">
        <f>SUM(L178:L180)</f>
        <v>0</v>
      </c>
      <c r="M177" s="1486">
        <f t="shared" si="23"/>
        <v>0</v>
      </c>
      <c r="O177" s="1733"/>
      <c r="P177" s="1461"/>
      <c r="Q177" s="1461"/>
      <c r="R177" s="1461"/>
      <c r="S177" s="1461"/>
      <c r="T177" s="1461"/>
      <c r="U177" s="1461"/>
      <c r="V177" s="1461"/>
    </row>
    <row r="178" spans="1:22" s="1468" customFormat="1" x14ac:dyDescent="0.25">
      <c r="A178" s="1454" t="str">
        <f t="shared" si="24"/>
        <v>81104151111</v>
      </c>
      <c r="B178" s="1487">
        <v>8110</v>
      </c>
      <c r="C178" s="1488">
        <v>4151</v>
      </c>
      <c r="D178" s="1489">
        <v>1</v>
      </c>
      <c r="E178" s="1489">
        <v>1</v>
      </c>
      <c r="F178" s="1489">
        <v>1</v>
      </c>
      <c r="G178" s="1490" t="s">
        <v>1255</v>
      </c>
      <c r="H178" s="1491"/>
      <c r="I178" s="1491"/>
      <c r="J178" s="1491"/>
      <c r="K178" s="1491"/>
      <c r="L178" s="1491"/>
      <c r="M178" s="1492">
        <f t="shared" si="23"/>
        <v>0</v>
      </c>
      <c r="O178" s="1733"/>
      <c r="P178" s="1461"/>
      <c r="Q178" s="1461"/>
      <c r="R178" s="1461"/>
      <c r="S178" s="1461"/>
      <c r="T178" s="1461"/>
      <c r="U178" s="1461"/>
      <c r="V178" s="1461"/>
    </row>
    <row r="179" spans="1:22" s="1468" customFormat="1" x14ac:dyDescent="0.25">
      <c r="A179" s="1454" t="str">
        <f t="shared" si="24"/>
        <v>81104151112</v>
      </c>
      <c r="B179" s="1487">
        <v>8110</v>
      </c>
      <c r="C179" s="1488">
        <v>4151</v>
      </c>
      <c r="D179" s="1489">
        <v>1</v>
      </c>
      <c r="E179" s="1489">
        <v>1</v>
      </c>
      <c r="F179" s="1489">
        <v>2</v>
      </c>
      <c r="G179" s="1490" t="s">
        <v>1256</v>
      </c>
      <c r="H179" s="1491"/>
      <c r="I179" s="1491"/>
      <c r="J179" s="1491"/>
      <c r="K179" s="1491"/>
      <c r="L179" s="1491"/>
      <c r="M179" s="1492">
        <f t="shared" si="23"/>
        <v>0</v>
      </c>
      <c r="O179" s="1733"/>
      <c r="P179" s="1461"/>
      <c r="Q179" s="1461"/>
      <c r="R179" s="1461"/>
      <c r="S179" s="1461"/>
      <c r="T179" s="1461"/>
      <c r="U179" s="1461"/>
      <c r="V179" s="1461"/>
    </row>
    <row r="180" spans="1:22" s="1468" customFormat="1" x14ac:dyDescent="0.25">
      <c r="A180" s="1454" t="str">
        <f t="shared" si="24"/>
        <v>81104151113</v>
      </c>
      <c r="B180" s="1487">
        <v>8110</v>
      </c>
      <c r="C180" s="1488">
        <v>4151</v>
      </c>
      <c r="D180" s="1489">
        <v>1</v>
      </c>
      <c r="E180" s="1489">
        <v>1</v>
      </c>
      <c r="F180" s="1489">
        <v>3</v>
      </c>
      <c r="G180" s="1490" t="s">
        <v>1257</v>
      </c>
      <c r="H180" s="1491"/>
      <c r="I180" s="1491"/>
      <c r="J180" s="1491"/>
      <c r="K180" s="1491"/>
      <c r="L180" s="1491"/>
      <c r="M180" s="1492">
        <f t="shared" si="23"/>
        <v>0</v>
      </c>
      <c r="O180" s="1733"/>
      <c r="P180" s="1461"/>
      <c r="Q180" s="1461"/>
      <c r="R180" s="1461"/>
      <c r="S180" s="1461"/>
      <c r="T180" s="1461"/>
      <c r="U180" s="1461"/>
      <c r="V180" s="1461"/>
    </row>
    <row r="181" spans="1:22" s="1468" customFormat="1" x14ac:dyDescent="0.25">
      <c r="A181" s="1454" t="str">
        <f t="shared" si="24"/>
        <v>8110415112</v>
      </c>
      <c r="B181" s="1481">
        <v>8110</v>
      </c>
      <c r="C181" s="1482">
        <v>4151</v>
      </c>
      <c r="D181" s="1483">
        <v>1</v>
      </c>
      <c r="E181" s="1483">
        <v>2</v>
      </c>
      <c r="F181" s="1483"/>
      <c r="G181" s="1484" t="s">
        <v>1258</v>
      </c>
      <c r="H181" s="1485">
        <f>SUM(H182:H189)</f>
        <v>0</v>
      </c>
      <c r="I181" s="1485">
        <f>SUM(I182:I189)</f>
        <v>0</v>
      </c>
      <c r="J181" s="1485">
        <f>SUM(J182:J189)</f>
        <v>0</v>
      </c>
      <c r="K181" s="1485">
        <f>SUM(K182:K189)</f>
        <v>0</v>
      </c>
      <c r="L181" s="1485">
        <f>SUM(L182:L189)</f>
        <v>0</v>
      </c>
      <c r="M181" s="1486">
        <f t="shared" si="23"/>
        <v>0</v>
      </c>
      <c r="O181" s="1733"/>
      <c r="P181" s="1461"/>
      <c r="Q181" s="1461"/>
      <c r="R181" s="1461"/>
      <c r="S181" s="1461"/>
      <c r="T181" s="1461"/>
      <c r="U181" s="1461"/>
      <c r="V181" s="1461"/>
    </row>
    <row r="182" spans="1:22" s="1468" customFormat="1" x14ac:dyDescent="0.25">
      <c r="A182" s="1454" t="str">
        <f t="shared" si="24"/>
        <v>81104151121</v>
      </c>
      <c r="B182" s="1487">
        <v>8110</v>
      </c>
      <c r="C182" s="1488">
        <v>4151</v>
      </c>
      <c r="D182" s="1489">
        <v>1</v>
      </c>
      <c r="E182" s="1489">
        <v>2</v>
      </c>
      <c r="F182" s="1489">
        <v>1</v>
      </c>
      <c r="G182" s="1490" t="s">
        <v>1259</v>
      </c>
      <c r="H182" s="1491"/>
      <c r="I182" s="1491"/>
      <c r="J182" s="1491"/>
      <c r="K182" s="1491"/>
      <c r="L182" s="1491"/>
      <c r="M182" s="1492">
        <f t="shared" si="23"/>
        <v>0</v>
      </c>
      <c r="O182" s="1733"/>
      <c r="P182" s="1461"/>
      <c r="Q182" s="1461"/>
      <c r="R182" s="1461"/>
      <c r="S182" s="1461"/>
      <c r="T182" s="1461"/>
      <c r="U182" s="1461"/>
      <c r="V182" s="1461"/>
    </row>
    <row r="183" spans="1:22" s="1468" customFormat="1" x14ac:dyDescent="0.25">
      <c r="A183" s="1454" t="str">
        <f t="shared" si="24"/>
        <v>81104151122</v>
      </c>
      <c r="B183" s="1487">
        <v>8110</v>
      </c>
      <c r="C183" s="1488">
        <v>4151</v>
      </c>
      <c r="D183" s="1489">
        <v>1</v>
      </c>
      <c r="E183" s="1489">
        <v>2</v>
      </c>
      <c r="F183" s="1489">
        <v>2</v>
      </c>
      <c r="G183" s="1490" t="s">
        <v>1260</v>
      </c>
      <c r="H183" s="1491"/>
      <c r="I183" s="1491"/>
      <c r="J183" s="1491"/>
      <c r="K183" s="1491"/>
      <c r="L183" s="1491"/>
      <c r="M183" s="1492">
        <f t="shared" si="23"/>
        <v>0</v>
      </c>
      <c r="O183" s="1733"/>
      <c r="P183" s="1461"/>
      <c r="Q183" s="1461"/>
      <c r="R183" s="1461"/>
      <c r="S183" s="1461"/>
      <c r="T183" s="1461"/>
      <c r="U183" s="1461"/>
      <c r="V183" s="1461"/>
    </row>
    <row r="184" spans="1:22" s="1468" customFormat="1" x14ac:dyDescent="0.25">
      <c r="A184" s="1454" t="str">
        <f t="shared" si="24"/>
        <v>81104151123</v>
      </c>
      <c r="B184" s="1487">
        <v>8110</v>
      </c>
      <c r="C184" s="1488">
        <v>4151</v>
      </c>
      <c r="D184" s="1489">
        <v>1</v>
      </c>
      <c r="E184" s="1489">
        <v>2</v>
      </c>
      <c r="F184" s="1489">
        <v>3</v>
      </c>
      <c r="G184" s="1490" t="s">
        <v>1261</v>
      </c>
      <c r="H184" s="1491"/>
      <c r="I184" s="1491"/>
      <c r="J184" s="1491"/>
      <c r="K184" s="1491"/>
      <c r="L184" s="1491"/>
      <c r="M184" s="1492">
        <f t="shared" si="23"/>
        <v>0</v>
      </c>
      <c r="O184" s="1733"/>
      <c r="P184" s="1461"/>
      <c r="Q184" s="1461"/>
      <c r="R184" s="1461"/>
      <c r="S184" s="1461"/>
      <c r="T184" s="1461"/>
      <c r="U184" s="1461"/>
      <c r="V184" s="1461"/>
    </row>
    <row r="185" spans="1:22" s="1468" customFormat="1" x14ac:dyDescent="0.25">
      <c r="A185" s="1454" t="str">
        <f t="shared" si="24"/>
        <v>81104151124</v>
      </c>
      <c r="B185" s="1487">
        <v>8110</v>
      </c>
      <c r="C185" s="1488">
        <v>4151</v>
      </c>
      <c r="D185" s="1489">
        <v>1</v>
      </c>
      <c r="E185" s="1489">
        <v>2</v>
      </c>
      <c r="F185" s="1489">
        <v>4</v>
      </c>
      <c r="G185" s="1490" t="s">
        <v>1262</v>
      </c>
      <c r="H185" s="1491"/>
      <c r="I185" s="1491"/>
      <c r="J185" s="1491"/>
      <c r="K185" s="1491"/>
      <c r="L185" s="1491"/>
      <c r="M185" s="1492">
        <f t="shared" si="23"/>
        <v>0</v>
      </c>
      <c r="O185" s="1733"/>
      <c r="P185" s="1461"/>
      <c r="Q185" s="1461"/>
      <c r="R185" s="1461"/>
      <c r="S185" s="1461"/>
      <c r="T185" s="1461"/>
      <c r="U185" s="1461"/>
      <c r="V185" s="1461"/>
    </row>
    <row r="186" spans="1:22" s="1468" customFormat="1" x14ac:dyDescent="0.25">
      <c r="A186" s="1454" t="str">
        <f t="shared" si="24"/>
        <v>81104151125</v>
      </c>
      <c r="B186" s="1487">
        <v>8110</v>
      </c>
      <c r="C186" s="1488">
        <v>4151</v>
      </c>
      <c r="D186" s="1489">
        <v>1</v>
      </c>
      <c r="E186" s="1489">
        <v>2</v>
      </c>
      <c r="F186" s="1489">
        <v>5</v>
      </c>
      <c r="G186" s="1490" t="s">
        <v>1263</v>
      </c>
      <c r="H186" s="1491"/>
      <c r="I186" s="1491"/>
      <c r="J186" s="1491"/>
      <c r="K186" s="1491"/>
      <c r="L186" s="1491"/>
      <c r="M186" s="1492">
        <f t="shared" si="23"/>
        <v>0</v>
      </c>
      <c r="O186" s="1733"/>
      <c r="P186" s="1461"/>
      <c r="Q186" s="1461"/>
      <c r="R186" s="1461"/>
      <c r="S186" s="1461"/>
      <c r="T186" s="1461"/>
      <c r="U186" s="1461"/>
      <c r="V186" s="1461"/>
    </row>
    <row r="187" spans="1:22" s="1468" customFormat="1" x14ac:dyDescent="0.25">
      <c r="A187" s="1454" t="str">
        <f t="shared" si="24"/>
        <v>81104151126</v>
      </c>
      <c r="B187" s="1487">
        <v>8110</v>
      </c>
      <c r="C187" s="1488">
        <v>4151</v>
      </c>
      <c r="D187" s="1489">
        <v>1</v>
      </c>
      <c r="E187" s="1489">
        <v>2</v>
      </c>
      <c r="F187" s="1489">
        <v>6</v>
      </c>
      <c r="G187" s="1490" t="s">
        <v>1264</v>
      </c>
      <c r="H187" s="1491"/>
      <c r="I187" s="1491"/>
      <c r="J187" s="1491"/>
      <c r="K187" s="1491"/>
      <c r="L187" s="1491"/>
      <c r="M187" s="1492">
        <f t="shared" si="23"/>
        <v>0</v>
      </c>
      <c r="O187" s="1733"/>
      <c r="P187" s="1461"/>
      <c r="Q187" s="1461"/>
      <c r="R187" s="1461"/>
      <c r="S187" s="1461"/>
      <c r="T187" s="1461"/>
      <c r="U187" s="1461"/>
      <c r="V187" s="1461"/>
    </row>
    <row r="188" spans="1:22" s="1468" customFormat="1" ht="27" x14ac:dyDescent="0.25">
      <c r="A188" s="1454" t="str">
        <f t="shared" si="24"/>
        <v>81104151127</v>
      </c>
      <c r="B188" s="1487">
        <v>8110</v>
      </c>
      <c r="C188" s="1488">
        <v>4151</v>
      </c>
      <c r="D188" s="1489">
        <v>1</v>
      </c>
      <c r="E188" s="1489">
        <v>2</v>
      </c>
      <c r="F188" s="1489">
        <v>7</v>
      </c>
      <c r="G188" s="1490" t="s">
        <v>1265</v>
      </c>
      <c r="H188" s="1491"/>
      <c r="I188" s="1491"/>
      <c r="J188" s="1491"/>
      <c r="K188" s="1491"/>
      <c r="L188" s="1491"/>
      <c r="M188" s="1492">
        <f t="shared" si="23"/>
        <v>0</v>
      </c>
      <c r="O188" s="1733"/>
      <c r="P188" s="1461"/>
      <c r="Q188" s="1461"/>
      <c r="R188" s="1461"/>
      <c r="S188" s="1461"/>
      <c r="T188" s="1461"/>
      <c r="U188" s="1461"/>
      <c r="V188" s="1461"/>
    </row>
    <row r="189" spans="1:22" s="1468" customFormat="1" ht="27" x14ac:dyDescent="0.25">
      <c r="A189" s="1454" t="str">
        <f t="shared" si="24"/>
        <v>81104151128</v>
      </c>
      <c r="B189" s="1487">
        <v>8110</v>
      </c>
      <c r="C189" s="1488">
        <v>4151</v>
      </c>
      <c r="D189" s="1489">
        <v>1</v>
      </c>
      <c r="E189" s="1489">
        <v>2</v>
      </c>
      <c r="F189" s="1489">
        <v>8</v>
      </c>
      <c r="G189" s="1490" t="s">
        <v>1266</v>
      </c>
      <c r="H189" s="1491"/>
      <c r="I189" s="1491"/>
      <c r="J189" s="1491"/>
      <c r="K189" s="1491"/>
      <c r="L189" s="1491"/>
      <c r="M189" s="1492">
        <f t="shared" si="23"/>
        <v>0</v>
      </c>
      <c r="O189" s="1733"/>
      <c r="P189" s="1461"/>
      <c r="Q189" s="1461"/>
      <c r="R189" s="1461"/>
      <c r="S189" s="1461"/>
      <c r="T189" s="1461"/>
      <c r="U189" s="1461"/>
      <c r="V189" s="1461"/>
    </row>
    <row r="190" spans="1:22" s="1468" customFormat="1" ht="27" x14ac:dyDescent="0.25">
      <c r="A190" s="1454" t="str">
        <f t="shared" si="24"/>
        <v>81104159</v>
      </c>
      <c r="B190" s="1469">
        <v>8110</v>
      </c>
      <c r="C190" s="1470">
        <v>4159</v>
      </c>
      <c r="D190" s="1471"/>
      <c r="E190" s="1471"/>
      <c r="F190" s="1471"/>
      <c r="G190" s="1472" t="s">
        <v>1267</v>
      </c>
      <c r="H190" s="1473">
        <f>+H191</f>
        <v>0</v>
      </c>
      <c r="I190" s="1473">
        <f>+I191</f>
        <v>0</v>
      </c>
      <c r="J190" s="1473">
        <f>+J191</f>
        <v>0</v>
      </c>
      <c r="K190" s="1473">
        <f>+K191</f>
        <v>0</v>
      </c>
      <c r="L190" s="1473">
        <f>+L191</f>
        <v>0</v>
      </c>
      <c r="M190" s="1474">
        <f t="shared" si="23"/>
        <v>0</v>
      </c>
      <c r="O190" s="1733"/>
      <c r="P190" s="1461"/>
      <c r="Q190" s="1461"/>
      <c r="R190" s="1461"/>
      <c r="S190" s="1461"/>
      <c r="T190" s="1461"/>
      <c r="U190" s="1461"/>
      <c r="V190" s="1461"/>
    </row>
    <row r="191" spans="1:22" s="1468" customFormat="1" ht="27" x14ac:dyDescent="0.25">
      <c r="A191" s="1454" t="str">
        <f t="shared" si="24"/>
        <v>811041591</v>
      </c>
      <c r="B191" s="1475">
        <v>8110</v>
      </c>
      <c r="C191" s="1476">
        <v>4159</v>
      </c>
      <c r="D191" s="1477">
        <v>1</v>
      </c>
      <c r="E191" s="1477"/>
      <c r="F191" s="1477"/>
      <c r="G191" s="1478" t="s">
        <v>1267</v>
      </c>
      <c r="H191" s="1479">
        <f t="shared" ref="H191:L192" si="36">H192</f>
        <v>0</v>
      </c>
      <c r="I191" s="1479">
        <f t="shared" si="36"/>
        <v>0</v>
      </c>
      <c r="J191" s="1479">
        <f t="shared" si="36"/>
        <v>0</v>
      </c>
      <c r="K191" s="1479">
        <f t="shared" si="36"/>
        <v>0</v>
      </c>
      <c r="L191" s="1479">
        <f t="shared" si="36"/>
        <v>0</v>
      </c>
      <c r="M191" s="1480">
        <f t="shared" si="23"/>
        <v>0</v>
      </c>
      <c r="O191" s="1733"/>
      <c r="P191" s="1461"/>
      <c r="Q191" s="1461"/>
      <c r="R191" s="1461"/>
      <c r="S191" s="1461"/>
      <c r="T191" s="1461"/>
      <c r="U191" s="1461"/>
      <c r="V191" s="1461"/>
    </row>
    <row r="192" spans="1:22" s="1468" customFormat="1" ht="18" x14ac:dyDescent="0.25">
      <c r="A192" s="1454" t="str">
        <f t="shared" si="24"/>
        <v>8110415911</v>
      </c>
      <c r="B192" s="1481">
        <v>8110</v>
      </c>
      <c r="C192" s="1482">
        <v>4159</v>
      </c>
      <c r="D192" s="1483">
        <v>1</v>
      </c>
      <c r="E192" s="1483">
        <v>1</v>
      </c>
      <c r="F192" s="1483"/>
      <c r="G192" s="1484" t="s">
        <v>1267</v>
      </c>
      <c r="H192" s="1485">
        <f t="shared" si="36"/>
        <v>0</v>
      </c>
      <c r="I192" s="1485">
        <f t="shared" si="36"/>
        <v>0</v>
      </c>
      <c r="J192" s="1485">
        <f t="shared" si="36"/>
        <v>0</v>
      </c>
      <c r="K192" s="1485">
        <f t="shared" si="36"/>
        <v>0</v>
      </c>
      <c r="L192" s="1485">
        <f t="shared" si="36"/>
        <v>0</v>
      </c>
      <c r="M192" s="1486">
        <f t="shared" si="23"/>
        <v>0</v>
      </c>
      <c r="O192" s="1733"/>
      <c r="P192" s="1461"/>
      <c r="Q192" s="1461"/>
      <c r="R192" s="1461"/>
      <c r="S192" s="1461"/>
      <c r="T192" s="1461"/>
      <c r="U192" s="1461"/>
      <c r="V192" s="1461"/>
    </row>
    <row r="193" spans="1:22" s="1468" customFormat="1" ht="18" x14ac:dyDescent="0.25">
      <c r="A193" s="1454" t="str">
        <f t="shared" si="24"/>
        <v>81104159111</v>
      </c>
      <c r="B193" s="1487">
        <v>8110</v>
      </c>
      <c r="C193" s="1488">
        <v>4159</v>
      </c>
      <c r="D193" s="1489">
        <v>1</v>
      </c>
      <c r="E193" s="1489">
        <v>1</v>
      </c>
      <c r="F193" s="1489">
        <v>1</v>
      </c>
      <c r="G193" s="1490" t="s">
        <v>1267</v>
      </c>
      <c r="H193" s="1491"/>
      <c r="I193" s="1491"/>
      <c r="J193" s="1491"/>
      <c r="K193" s="1491"/>
      <c r="L193" s="1491"/>
      <c r="M193" s="1492">
        <f t="shared" si="23"/>
        <v>0</v>
      </c>
      <c r="O193" s="1733"/>
      <c r="P193" s="1461"/>
      <c r="Q193" s="1461"/>
      <c r="R193" s="1461"/>
      <c r="S193" s="1461"/>
      <c r="T193" s="1461"/>
      <c r="U193" s="1461"/>
      <c r="V193" s="1461"/>
    </row>
    <row r="194" spans="1:22" s="1468" customFormat="1" ht="19.5" customHeight="1" x14ac:dyDescent="0.25">
      <c r="A194" s="1454" t="str">
        <f t="shared" si="24"/>
        <v>Subtotal (7)</v>
      </c>
      <c r="B194" s="1495" t="s">
        <v>2073</v>
      </c>
      <c r="C194" s="1507"/>
      <c r="D194" s="1497"/>
      <c r="E194" s="1497"/>
      <c r="F194" s="1497"/>
      <c r="G194" s="1490"/>
      <c r="H194" s="1466">
        <f>+H175+H190</f>
        <v>0</v>
      </c>
      <c r="I194" s="1466">
        <f>+I175+I190</f>
        <v>0</v>
      </c>
      <c r="J194" s="1466">
        <f>+J175+J190</f>
        <v>0</v>
      </c>
      <c r="K194" s="1466">
        <f>+K175+K190</f>
        <v>0</v>
      </c>
      <c r="L194" s="1466">
        <f>+L175+L190</f>
        <v>0</v>
      </c>
      <c r="M194" s="1467">
        <f t="shared" si="23"/>
        <v>0</v>
      </c>
      <c r="O194" s="1733"/>
      <c r="P194" s="1461"/>
      <c r="Q194" s="1461"/>
      <c r="R194" s="1461"/>
      <c r="S194" s="1461"/>
      <c r="T194" s="1461"/>
      <c r="U194" s="1461"/>
      <c r="V194" s="1461"/>
    </row>
    <row r="195" spans="1:22" s="1468" customFormat="1" x14ac:dyDescent="0.25">
      <c r="A195" s="1454" t="str">
        <f t="shared" si="24"/>
        <v>81104160</v>
      </c>
      <c r="B195" s="1462">
        <v>8110</v>
      </c>
      <c r="C195" s="1463">
        <v>4160</v>
      </c>
      <c r="D195" s="1464"/>
      <c r="E195" s="1464"/>
      <c r="F195" s="1464"/>
      <c r="G195" s="1465" t="s">
        <v>1268</v>
      </c>
      <c r="H195" s="1466">
        <f>+H196+H200+H205+H209+H213+H217+H224</f>
        <v>0</v>
      </c>
      <c r="I195" s="1466">
        <f>+I196+I200+I205+I209+I213+I217+I224</f>
        <v>0</v>
      </c>
      <c r="J195" s="1466">
        <f>+J196+J200+J205+J209+J213+J217+J224</f>
        <v>0</v>
      </c>
      <c r="K195" s="1466">
        <f t="shared" ref="K195" si="37">+K196+K200+K205+K209+K213+K217+K224</f>
        <v>0</v>
      </c>
      <c r="L195" s="1466">
        <f>+L196+L200+L205+L209+L213+L217+L224</f>
        <v>0</v>
      </c>
      <c r="M195" s="1467">
        <f t="shared" si="23"/>
        <v>0</v>
      </c>
      <c r="O195" s="1733"/>
      <c r="P195" s="1461"/>
      <c r="Q195" s="1461"/>
      <c r="R195" s="1461"/>
      <c r="S195" s="1461"/>
      <c r="T195" s="1461"/>
      <c r="U195" s="1461"/>
      <c r="V195" s="1461"/>
    </row>
    <row r="196" spans="1:22" s="1468" customFormat="1" x14ac:dyDescent="0.25">
      <c r="A196" s="1454" t="str">
        <f t="shared" si="24"/>
        <v>81104162</v>
      </c>
      <c r="B196" s="1469">
        <v>8110</v>
      </c>
      <c r="C196" s="1470">
        <v>4162</v>
      </c>
      <c r="D196" s="1471"/>
      <c r="E196" s="1471"/>
      <c r="F196" s="1471"/>
      <c r="G196" s="1472" t="s">
        <v>910</v>
      </c>
      <c r="H196" s="1473">
        <f t="shared" ref="H196:L198" si="38">SUM(H197)</f>
        <v>0</v>
      </c>
      <c r="I196" s="1473">
        <f t="shared" si="38"/>
        <v>0</v>
      </c>
      <c r="J196" s="1473">
        <f t="shared" si="38"/>
        <v>0</v>
      </c>
      <c r="K196" s="1473">
        <f t="shared" si="38"/>
        <v>0</v>
      </c>
      <c r="L196" s="1473">
        <f t="shared" si="38"/>
        <v>0</v>
      </c>
      <c r="M196" s="1474">
        <f t="shared" si="23"/>
        <v>0</v>
      </c>
      <c r="O196" s="1733"/>
      <c r="P196" s="1461"/>
      <c r="Q196" s="1461"/>
      <c r="R196" s="1461"/>
      <c r="S196" s="1461"/>
      <c r="T196" s="1461"/>
      <c r="U196" s="1461"/>
      <c r="V196" s="1461"/>
    </row>
    <row r="197" spans="1:22" s="1468" customFormat="1" x14ac:dyDescent="0.25">
      <c r="A197" s="1454" t="str">
        <f t="shared" si="24"/>
        <v>811041621</v>
      </c>
      <c r="B197" s="1475">
        <v>8110</v>
      </c>
      <c r="C197" s="1476">
        <v>4162</v>
      </c>
      <c r="D197" s="1477">
        <v>1</v>
      </c>
      <c r="E197" s="1477"/>
      <c r="F197" s="1477"/>
      <c r="G197" s="1478" t="s">
        <v>910</v>
      </c>
      <c r="H197" s="1479">
        <f t="shared" si="38"/>
        <v>0</v>
      </c>
      <c r="I197" s="1479">
        <f t="shared" si="38"/>
        <v>0</v>
      </c>
      <c r="J197" s="1479">
        <f t="shared" si="38"/>
        <v>0</v>
      </c>
      <c r="K197" s="1479">
        <f t="shared" si="38"/>
        <v>0</v>
      </c>
      <c r="L197" s="1479">
        <f t="shared" si="38"/>
        <v>0</v>
      </c>
      <c r="M197" s="1480">
        <f t="shared" si="23"/>
        <v>0</v>
      </c>
      <c r="O197" s="1733"/>
      <c r="P197" s="1461"/>
      <c r="Q197" s="1461"/>
      <c r="R197" s="1461"/>
      <c r="S197" s="1461"/>
      <c r="T197" s="1461"/>
      <c r="U197" s="1461"/>
      <c r="V197" s="1461"/>
    </row>
    <row r="198" spans="1:22" s="1468" customFormat="1" x14ac:dyDescent="0.25">
      <c r="A198" s="1454" t="str">
        <f t="shared" si="24"/>
        <v>8110416211</v>
      </c>
      <c r="B198" s="1481">
        <v>8110</v>
      </c>
      <c r="C198" s="1482">
        <v>4162</v>
      </c>
      <c r="D198" s="1483">
        <v>1</v>
      </c>
      <c r="E198" s="1483">
        <v>1</v>
      </c>
      <c r="F198" s="1483"/>
      <c r="G198" s="1484" t="s">
        <v>910</v>
      </c>
      <c r="H198" s="1485">
        <f t="shared" si="38"/>
        <v>0</v>
      </c>
      <c r="I198" s="1485">
        <f t="shared" si="38"/>
        <v>0</v>
      </c>
      <c r="J198" s="1485">
        <f t="shared" si="38"/>
        <v>0</v>
      </c>
      <c r="K198" s="1485">
        <f t="shared" si="38"/>
        <v>0</v>
      </c>
      <c r="L198" s="1485">
        <f t="shared" si="38"/>
        <v>0</v>
      </c>
      <c r="M198" s="1486">
        <f t="shared" si="23"/>
        <v>0</v>
      </c>
      <c r="O198" s="1733"/>
      <c r="P198" s="1461"/>
      <c r="Q198" s="1461"/>
      <c r="R198" s="1461"/>
      <c r="S198" s="1461"/>
      <c r="T198" s="1461"/>
      <c r="U198" s="1461"/>
      <c r="V198" s="1461"/>
    </row>
    <row r="199" spans="1:22" s="1468" customFormat="1" x14ac:dyDescent="0.25">
      <c r="A199" s="1454" t="str">
        <f t="shared" si="24"/>
        <v>81104162111</v>
      </c>
      <c r="B199" s="1487">
        <v>8110</v>
      </c>
      <c r="C199" s="1488">
        <v>4162</v>
      </c>
      <c r="D199" s="1489">
        <v>1</v>
      </c>
      <c r="E199" s="1489">
        <v>1</v>
      </c>
      <c r="F199" s="1489">
        <v>1</v>
      </c>
      <c r="G199" s="1490" t="s">
        <v>1269</v>
      </c>
      <c r="H199" s="1491"/>
      <c r="I199" s="1491"/>
      <c r="J199" s="1491"/>
      <c r="K199" s="1491"/>
      <c r="L199" s="1491"/>
      <c r="M199" s="1492">
        <f t="shared" si="23"/>
        <v>0</v>
      </c>
      <c r="O199" s="1733"/>
      <c r="P199" s="1461"/>
      <c r="Q199" s="1461"/>
      <c r="R199" s="1461"/>
      <c r="S199" s="1461"/>
      <c r="T199" s="1461"/>
      <c r="U199" s="1461"/>
      <c r="V199" s="1461"/>
    </row>
    <row r="200" spans="1:22" s="1468" customFormat="1" x14ac:dyDescent="0.25">
      <c r="A200" s="1454" t="str">
        <f t="shared" si="24"/>
        <v>81104163</v>
      </c>
      <c r="B200" s="1469">
        <v>8110</v>
      </c>
      <c r="C200" s="1470">
        <v>4163</v>
      </c>
      <c r="D200" s="1471"/>
      <c r="E200" s="1471"/>
      <c r="F200" s="1471"/>
      <c r="G200" s="1472" t="s">
        <v>1270</v>
      </c>
      <c r="H200" s="1473">
        <f t="shared" ref="H200:L201" si="39">SUM(H201)</f>
        <v>0</v>
      </c>
      <c r="I200" s="1473">
        <f t="shared" si="39"/>
        <v>0</v>
      </c>
      <c r="J200" s="1473">
        <f t="shared" si="39"/>
        <v>0</v>
      </c>
      <c r="K200" s="1473">
        <f t="shared" si="39"/>
        <v>0</v>
      </c>
      <c r="L200" s="1473">
        <f t="shared" si="39"/>
        <v>0</v>
      </c>
      <c r="M200" s="1474">
        <f t="shared" si="23"/>
        <v>0</v>
      </c>
      <c r="O200" s="1733"/>
      <c r="P200" s="1461"/>
      <c r="Q200" s="1461"/>
      <c r="R200" s="1461"/>
      <c r="S200" s="1461"/>
      <c r="T200" s="1461"/>
      <c r="U200" s="1461"/>
      <c r="V200" s="1461"/>
    </row>
    <row r="201" spans="1:22" s="1468" customFormat="1" x14ac:dyDescent="0.25">
      <c r="A201" s="1454" t="str">
        <f t="shared" si="24"/>
        <v>811041631</v>
      </c>
      <c r="B201" s="1475">
        <v>8110</v>
      </c>
      <c r="C201" s="1476">
        <v>4163</v>
      </c>
      <c r="D201" s="1477">
        <v>1</v>
      </c>
      <c r="E201" s="1477"/>
      <c r="F201" s="1477"/>
      <c r="G201" s="1478" t="s">
        <v>1270</v>
      </c>
      <c r="H201" s="1479">
        <f t="shared" si="39"/>
        <v>0</v>
      </c>
      <c r="I201" s="1479">
        <f t="shared" si="39"/>
        <v>0</v>
      </c>
      <c r="J201" s="1479">
        <f t="shared" si="39"/>
        <v>0</v>
      </c>
      <c r="K201" s="1479">
        <f t="shared" si="39"/>
        <v>0</v>
      </c>
      <c r="L201" s="1479">
        <f t="shared" si="39"/>
        <v>0</v>
      </c>
      <c r="M201" s="1480">
        <f t="shared" si="23"/>
        <v>0</v>
      </c>
      <c r="O201" s="1733"/>
      <c r="P201" s="1461"/>
      <c r="Q201" s="1461"/>
      <c r="R201" s="1461"/>
      <c r="S201" s="1461"/>
      <c r="T201" s="1461"/>
      <c r="U201" s="1461"/>
      <c r="V201" s="1461"/>
    </row>
    <row r="202" spans="1:22" s="1468" customFormat="1" x14ac:dyDescent="0.25">
      <c r="A202" s="1454" t="str">
        <f t="shared" si="24"/>
        <v>8110416311</v>
      </c>
      <c r="B202" s="1481">
        <v>8110</v>
      </c>
      <c r="C202" s="1482">
        <v>4163</v>
      </c>
      <c r="D202" s="1483">
        <v>1</v>
      </c>
      <c r="E202" s="1483">
        <v>1</v>
      </c>
      <c r="F202" s="1483"/>
      <c r="G202" s="1484" t="s">
        <v>1270</v>
      </c>
      <c r="H202" s="1485">
        <f>SUM(H203:H204)</f>
        <v>0</v>
      </c>
      <c r="I202" s="1485">
        <f>SUM(I203:I204)</f>
        <v>0</v>
      </c>
      <c r="J202" s="1485">
        <f>SUM(J203:J204)</f>
        <v>0</v>
      </c>
      <c r="K202" s="1485">
        <f>SUM(K203:K204)</f>
        <v>0</v>
      </c>
      <c r="L202" s="1485">
        <f>SUM(L203:L204)</f>
        <v>0</v>
      </c>
      <c r="M202" s="1486">
        <f t="shared" si="23"/>
        <v>0</v>
      </c>
      <c r="O202" s="1733"/>
      <c r="P202" s="1461"/>
      <c r="Q202" s="1461"/>
      <c r="R202" s="1461"/>
      <c r="S202" s="1461"/>
      <c r="T202" s="1461"/>
      <c r="U202" s="1461"/>
      <c r="V202" s="1461"/>
    </row>
    <row r="203" spans="1:22" s="1468" customFormat="1" x14ac:dyDescent="0.25">
      <c r="A203" s="1454" t="str">
        <f t="shared" si="24"/>
        <v>81104163111</v>
      </c>
      <c r="B203" s="1487">
        <v>8110</v>
      </c>
      <c r="C203" s="1488">
        <v>4163</v>
      </c>
      <c r="D203" s="1489">
        <v>1</v>
      </c>
      <c r="E203" s="1489">
        <v>1</v>
      </c>
      <c r="F203" s="1489">
        <v>1</v>
      </c>
      <c r="G203" s="1490" t="s">
        <v>1271</v>
      </c>
      <c r="H203" s="1491"/>
      <c r="I203" s="1491"/>
      <c r="J203" s="1491"/>
      <c r="K203" s="1491"/>
      <c r="L203" s="1491"/>
      <c r="M203" s="1492">
        <f t="shared" si="23"/>
        <v>0</v>
      </c>
      <c r="O203" s="1733"/>
      <c r="P203" s="1461"/>
      <c r="Q203" s="1461"/>
      <c r="R203" s="1461"/>
      <c r="S203" s="1461"/>
      <c r="T203" s="1461"/>
      <c r="U203" s="1461"/>
      <c r="V203" s="1461"/>
    </row>
    <row r="204" spans="1:22" s="1468" customFormat="1" x14ac:dyDescent="0.25">
      <c r="A204" s="1454" t="str">
        <f t="shared" si="24"/>
        <v>81104163112</v>
      </c>
      <c r="B204" s="1487">
        <v>8110</v>
      </c>
      <c r="C204" s="1488">
        <v>4163</v>
      </c>
      <c r="D204" s="1489">
        <v>1</v>
      </c>
      <c r="E204" s="1489">
        <v>1</v>
      </c>
      <c r="F204" s="1489">
        <v>2</v>
      </c>
      <c r="G204" s="1490" t="s">
        <v>1272</v>
      </c>
      <c r="H204" s="1491"/>
      <c r="I204" s="1491"/>
      <c r="J204" s="1491"/>
      <c r="K204" s="1491"/>
      <c r="L204" s="1491"/>
      <c r="M204" s="1492">
        <f t="shared" ref="M204:M267" si="40">+H204+I204+J204+K204+L204</f>
        <v>0</v>
      </c>
      <c r="O204" s="1733"/>
      <c r="P204" s="1461"/>
      <c r="Q204" s="1461"/>
      <c r="R204" s="1461"/>
      <c r="S204" s="1461"/>
      <c r="T204" s="1461"/>
      <c r="U204" s="1461"/>
      <c r="V204" s="1461"/>
    </row>
    <row r="205" spans="1:22" s="1468" customFormat="1" x14ac:dyDescent="0.25">
      <c r="A205" s="1454" t="str">
        <f t="shared" ref="A205:A268" si="41">B205&amp;C205&amp;D205&amp;E205&amp;F205</f>
        <v>81104164</v>
      </c>
      <c r="B205" s="1469">
        <v>8110</v>
      </c>
      <c r="C205" s="1470">
        <v>4164</v>
      </c>
      <c r="D205" s="1471"/>
      <c r="E205" s="1471"/>
      <c r="F205" s="1471"/>
      <c r="G205" s="1472" t="s">
        <v>1273</v>
      </c>
      <c r="H205" s="1473">
        <f t="shared" ref="H205:L207" si="42">SUM(H206)</f>
        <v>0</v>
      </c>
      <c r="I205" s="1473">
        <f t="shared" si="42"/>
        <v>0</v>
      </c>
      <c r="J205" s="1473">
        <f t="shared" si="42"/>
        <v>0</v>
      </c>
      <c r="K205" s="1473">
        <f t="shared" si="42"/>
        <v>0</v>
      </c>
      <c r="L205" s="1473">
        <f t="shared" si="42"/>
        <v>0</v>
      </c>
      <c r="M205" s="1474">
        <f t="shared" si="40"/>
        <v>0</v>
      </c>
      <c r="O205" s="1733"/>
      <c r="P205" s="1461"/>
      <c r="Q205" s="1461"/>
      <c r="R205" s="1461"/>
      <c r="S205" s="1461"/>
      <c r="T205" s="1461"/>
      <c r="U205" s="1461"/>
      <c r="V205" s="1461"/>
    </row>
    <row r="206" spans="1:22" s="1468" customFormat="1" x14ac:dyDescent="0.25">
      <c r="A206" s="1454" t="str">
        <f t="shared" si="41"/>
        <v>811041641</v>
      </c>
      <c r="B206" s="1475">
        <v>8110</v>
      </c>
      <c r="C206" s="1476">
        <v>4164</v>
      </c>
      <c r="D206" s="1477">
        <v>1</v>
      </c>
      <c r="E206" s="1477"/>
      <c r="F206" s="1477"/>
      <c r="G206" s="1478" t="s">
        <v>1273</v>
      </c>
      <c r="H206" s="1479">
        <f t="shared" si="42"/>
        <v>0</v>
      </c>
      <c r="I206" s="1479">
        <f t="shared" si="42"/>
        <v>0</v>
      </c>
      <c r="J206" s="1479">
        <f t="shared" si="42"/>
        <v>0</v>
      </c>
      <c r="K206" s="1479">
        <f t="shared" si="42"/>
        <v>0</v>
      </c>
      <c r="L206" s="1479">
        <f t="shared" si="42"/>
        <v>0</v>
      </c>
      <c r="M206" s="1480">
        <f t="shared" si="40"/>
        <v>0</v>
      </c>
      <c r="O206" s="1733"/>
      <c r="P206" s="1461"/>
      <c r="Q206" s="1461"/>
      <c r="R206" s="1461"/>
      <c r="S206" s="1461"/>
      <c r="T206" s="1461"/>
      <c r="U206" s="1461"/>
      <c r="V206" s="1461"/>
    </row>
    <row r="207" spans="1:22" s="1468" customFormat="1" x14ac:dyDescent="0.25">
      <c r="A207" s="1454" t="str">
        <f t="shared" si="41"/>
        <v>8110416411</v>
      </c>
      <c r="B207" s="1481">
        <v>8110</v>
      </c>
      <c r="C207" s="1482">
        <v>4164</v>
      </c>
      <c r="D207" s="1483">
        <v>1</v>
      </c>
      <c r="E207" s="1483">
        <v>1</v>
      </c>
      <c r="F207" s="1483"/>
      <c r="G207" s="1484" t="s">
        <v>1273</v>
      </c>
      <c r="H207" s="1485">
        <f t="shared" si="42"/>
        <v>0</v>
      </c>
      <c r="I207" s="1485">
        <f t="shared" si="42"/>
        <v>0</v>
      </c>
      <c r="J207" s="1485">
        <f t="shared" si="42"/>
        <v>0</v>
      </c>
      <c r="K207" s="1485">
        <f t="shared" si="42"/>
        <v>0</v>
      </c>
      <c r="L207" s="1485">
        <f t="shared" si="42"/>
        <v>0</v>
      </c>
      <c r="M207" s="1486">
        <f t="shared" si="40"/>
        <v>0</v>
      </c>
      <c r="O207" s="1733"/>
      <c r="P207" s="1461"/>
      <c r="Q207" s="1461"/>
      <c r="R207" s="1461"/>
      <c r="S207" s="1461"/>
      <c r="T207" s="1461"/>
      <c r="U207" s="1461"/>
      <c r="V207" s="1461"/>
    </row>
    <row r="208" spans="1:22" s="1468" customFormat="1" x14ac:dyDescent="0.25">
      <c r="A208" s="1454" t="str">
        <f t="shared" si="41"/>
        <v>81104164111</v>
      </c>
      <c r="B208" s="1487">
        <v>8110</v>
      </c>
      <c r="C208" s="1488">
        <v>4164</v>
      </c>
      <c r="D208" s="1489">
        <v>1</v>
      </c>
      <c r="E208" s="1489">
        <v>1</v>
      </c>
      <c r="F208" s="1489">
        <v>1</v>
      </c>
      <c r="G208" s="1490" t="s">
        <v>1273</v>
      </c>
      <c r="H208" s="1491"/>
      <c r="I208" s="1491"/>
      <c r="J208" s="1491"/>
      <c r="K208" s="1491"/>
      <c r="L208" s="1491"/>
      <c r="M208" s="1492">
        <f t="shared" si="40"/>
        <v>0</v>
      </c>
      <c r="O208" s="1733"/>
      <c r="P208" s="1461"/>
      <c r="Q208" s="1461"/>
      <c r="R208" s="1461"/>
      <c r="S208" s="1461"/>
      <c r="T208" s="1461"/>
      <c r="U208" s="1461"/>
      <c r="V208" s="1461"/>
    </row>
    <row r="209" spans="1:22" s="1468" customFormat="1" x14ac:dyDescent="0.25">
      <c r="A209" s="1454" t="str">
        <f t="shared" si="41"/>
        <v>81104165</v>
      </c>
      <c r="B209" s="1469">
        <v>8110</v>
      </c>
      <c r="C209" s="1470">
        <v>4165</v>
      </c>
      <c r="D209" s="1471"/>
      <c r="E209" s="1471"/>
      <c r="F209" s="1471"/>
      <c r="G209" s="1472" t="s">
        <v>1274</v>
      </c>
      <c r="H209" s="1473">
        <f t="shared" ref="H209:L210" si="43">SUM(H210)</f>
        <v>0</v>
      </c>
      <c r="I209" s="1473">
        <f t="shared" si="43"/>
        <v>0</v>
      </c>
      <c r="J209" s="1473">
        <f t="shared" si="43"/>
        <v>0</v>
      </c>
      <c r="K209" s="1473">
        <f t="shared" si="43"/>
        <v>0</v>
      </c>
      <c r="L209" s="1473">
        <f t="shared" si="43"/>
        <v>0</v>
      </c>
      <c r="M209" s="1474">
        <f t="shared" si="40"/>
        <v>0</v>
      </c>
      <c r="O209" s="1733"/>
      <c r="P209" s="1461"/>
      <c r="Q209" s="1461"/>
      <c r="R209" s="1461"/>
      <c r="S209" s="1461"/>
      <c r="T209" s="1461"/>
      <c r="U209" s="1461"/>
      <c r="V209" s="1461"/>
    </row>
    <row r="210" spans="1:22" s="1468" customFormat="1" x14ac:dyDescent="0.25">
      <c r="A210" s="1454" t="str">
        <f t="shared" si="41"/>
        <v>811041651</v>
      </c>
      <c r="B210" s="1475">
        <v>8110</v>
      </c>
      <c r="C210" s="1476">
        <v>4165</v>
      </c>
      <c r="D210" s="1477">
        <v>1</v>
      </c>
      <c r="E210" s="1477"/>
      <c r="F210" s="1477"/>
      <c r="G210" s="1478" t="s">
        <v>1274</v>
      </c>
      <c r="H210" s="1479">
        <f t="shared" si="43"/>
        <v>0</v>
      </c>
      <c r="I210" s="1479">
        <f t="shared" si="43"/>
        <v>0</v>
      </c>
      <c r="J210" s="1479">
        <f t="shared" si="43"/>
        <v>0</v>
      </c>
      <c r="K210" s="1479">
        <f t="shared" si="43"/>
        <v>0</v>
      </c>
      <c r="L210" s="1479">
        <f t="shared" si="43"/>
        <v>0</v>
      </c>
      <c r="M210" s="1480">
        <f t="shared" si="40"/>
        <v>0</v>
      </c>
      <c r="O210" s="1733"/>
      <c r="P210" s="1461"/>
      <c r="Q210" s="1461"/>
      <c r="R210" s="1461"/>
      <c r="S210" s="1461"/>
      <c r="T210" s="1461"/>
      <c r="U210" s="1461"/>
      <c r="V210" s="1461"/>
    </row>
    <row r="211" spans="1:22" s="1468" customFormat="1" x14ac:dyDescent="0.25">
      <c r="A211" s="1454" t="str">
        <f t="shared" si="41"/>
        <v>8110416511</v>
      </c>
      <c r="B211" s="1481">
        <v>8110</v>
      </c>
      <c r="C211" s="1482">
        <v>4165</v>
      </c>
      <c r="D211" s="1483">
        <v>1</v>
      </c>
      <c r="E211" s="1483">
        <v>1</v>
      </c>
      <c r="F211" s="1483"/>
      <c r="G211" s="1484" t="s">
        <v>1274</v>
      </c>
      <c r="H211" s="1485">
        <f>H212</f>
        <v>0</v>
      </c>
      <c r="I211" s="1485">
        <f>I212</f>
        <v>0</v>
      </c>
      <c r="J211" s="1485">
        <f>J212</f>
        <v>0</v>
      </c>
      <c r="K211" s="1485">
        <f>K212</f>
        <v>0</v>
      </c>
      <c r="L211" s="1485">
        <f>L212</f>
        <v>0</v>
      </c>
      <c r="M211" s="1486">
        <f t="shared" si="40"/>
        <v>0</v>
      </c>
      <c r="O211" s="1733"/>
      <c r="P211" s="1461"/>
      <c r="Q211" s="1461"/>
      <c r="R211" s="1461"/>
      <c r="S211" s="1461"/>
      <c r="T211" s="1461"/>
      <c r="U211" s="1461"/>
      <c r="V211" s="1461"/>
    </row>
    <row r="212" spans="1:22" s="1468" customFormat="1" x14ac:dyDescent="0.25">
      <c r="A212" s="1454" t="str">
        <f t="shared" si="41"/>
        <v>81104165111</v>
      </c>
      <c r="B212" s="1487">
        <v>8110</v>
      </c>
      <c r="C212" s="1488">
        <v>4165</v>
      </c>
      <c r="D212" s="1489">
        <v>1</v>
      </c>
      <c r="E212" s="1489">
        <v>1</v>
      </c>
      <c r="F212" s="1489">
        <v>1</v>
      </c>
      <c r="G212" s="1490" t="s">
        <v>1274</v>
      </c>
      <c r="H212" s="1491"/>
      <c r="I212" s="1491"/>
      <c r="J212" s="1491"/>
      <c r="K212" s="1491"/>
      <c r="L212" s="1491"/>
      <c r="M212" s="1492">
        <f t="shared" si="40"/>
        <v>0</v>
      </c>
      <c r="O212" s="1733"/>
      <c r="P212" s="1461"/>
      <c r="Q212" s="1461"/>
      <c r="R212" s="1461"/>
      <c r="S212" s="1461"/>
      <c r="T212" s="1461"/>
      <c r="U212" s="1461"/>
      <c r="V212" s="1461"/>
    </row>
    <row r="213" spans="1:22" s="1468" customFormat="1" ht="27" x14ac:dyDescent="0.25">
      <c r="A213" s="1454" t="str">
        <f t="shared" si="41"/>
        <v>81104166</v>
      </c>
      <c r="B213" s="1469">
        <v>8110</v>
      </c>
      <c r="C213" s="1470">
        <v>4166</v>
      </c>
      <c r="D213" s="1471"/>
      <c r="E213" s="1471"/>
      <c r="F213" s="1471"/>
      <c r="G213" s="1472" t="s">
        <v>1275</v>
      </c>
      <c r="H213" s="1473">
        <f t="shared" ref="H213:L215" si="44">SUM(H214)</f>
        <v>0</v>
      </c>
      <c r="I213" s="1473">
        <f t="shared" si="44"/>
        <v>0</v>
      </c>
      <c r="J213" s="1473">
        <f t="shared" si="44"/>
        <v>0</v>
      </c>
      <c r="K213" s="1473">
        <f t="shared" si="44"/>
        <v>0</v>
      </c>
      <c r="L213" s="1473">
        <f t="shared" si="44"/>
        <v>0</v>
      </c>
      <c r="M213" s="1474">
        <f t="shared" si="40"/>
        <v>0</v>
      </c>
      <c r="O213" s="1733"/>
      <c r="P213" s="1461"/>
      <c r="Q213" s="1461"/>
      <c r="R213" s="1461"/>
      <c r="S213" s="1461"/>
      <c r="T213" s="1461"/>
      <c r="U213" s="1461"/>
      <c r="V213" s="1461"/>
    </row>
    <row r="214" spans="1:22" s="1468" customFormat="1" ht="27" x14ac:dyDescent="0.25">
      <c r="A214" s="1454" t="str">
        <f t="shared" si="41"/>
        <v>811041661</v>
      </c>
      <c r="B214" s="1475">
        <v>8110</v>
      </c>
      <c r="C214" s="1476">
        <v>4166</v>
      </c>
      <c r="D214" s="1477">
        <v>1</v>
      </c>
      <c r="E214" s="1477"/>
      <c r="F214" s="1477"/>
      <c r="G214" s="1478" t="s">
        <v>1275</v>
      </c>
      <c r="H214" s="1479">
        <f t="shared" si="44"/>
        <v>0</v>
      </c>
      <c r="I214" s="1479">
        <f t="shared" si="44"/>
        <v>0</v>
      </c>
      <c r="J214" s="1479">
        <f t="shared" si="44"/>
        <v>0</v>
      </c>
      <c r="K214" s="1479">
        <f t="shared" si="44"/>
        <v>0</v>
      </c>
      <c r="L214" s="1479">
        <f t="shared" si="44"/>
        <v>0</v>
      </c>
      <c r="M214" s="1480">
        <f t="shared" si="40"/>
        <v>0</v>
      </c>
      <c r="O214" s="1733"/>
      <c r="P214" s="1461"/>
      <c r="Q214" s="1461"/>
      <c r="R214" s="1461"/>
      <c r="S214" s="1461"/>
      <c r="T214" s="1461"/>
      <c r="U214" s="1461"/>
      <c r="V214" s="1461"/>
    </row>
    <row r="215" spans="1:22" s="1468" customFormat="1" ht="18" x14ac:dyDescent="0.25">
      <c r="A215" s="1454" t="str">
        <f t="shared" si="41"/>
        <v>8110416611</v>
      </c>
      <c r="B215" s="1481">
        <v>8110</v>
      </c>
      <c r="C215" s="1482">
        <v>4166</v>
      </c>
      <c r="D215" s="1483">
        <v>1</v>
      </c>
      <c r="E215" s="1483">
        <v>1</v>
      </c>
      <c r="F215" s="1483"/>
      <c r="G215" s="1484" t="s">
        <v>1275</v>
      </c>
      <c r="H215" s="1485">
        <f t="shared" si="44"/>
        <v>0</v>
      </c>
      <c r="I215" s="1485">
        <f t="shared" si="44"/>
        <v>0</v>
      </c>
      <c r="J215" s="1485">
        <f t="shared" si="44"/>
        <v>0</v>
      </c>
      <c r="K215" s="1485">
        <f t="shared" si="44"/>
        <v>0</v>
      </c>
      <c r="L215" s="1485">
        <f t="shared" si="44"/>
        <v>0</v>
      </c>
      <c r="M215" s="1486">
        <f t="shared" si="40"/>
        <v>0</v>
      </c>
      <c r="O215" s="1733"/>
      <c r="P215" s="1461"/>
      <c r="Q215" s="1461"/>
      <c r="R215" s="1461"/>
      <c r="S215" s="1461"/>
      <c r="T215" s="1461"/>
      <c r="U215" s="1461"/>
      <c r="V215" s="1461"/>
    </row>
    <row r="216" spans="1:22" s="1468" customFormat="1" ht="27.75" customHeight="1" x14ac:dyDescent="0.25">
      <c r="A216" s="1454" t="str">
        <f t="shared" si="41"/>
        <v>81104166111</v>
      </c>
      <c r="B216" s="1487">
        <v>8110</v>
      </c>
      <c r="C216" s="1488">
        <v>4166</v>
      </c>
      <c r="D216" s="1489">
        <v>1</v>
      </c>
      <c r="E216" s="1489">
        <v>1</v>
      </c>
      <c r="F216" s="1489">
        <v>1</v>
      </c>
      <c r="G216" s="1490" t="s">
        <v>1275</v>
      </c>
      <c r="H216" s="1491"/>
      <c r="I216" s="1491"/>
      <c r="J216" s="1491"/>
      <c r="K216" s="1491"/>
      <c r="L216" s="1491"/>
      <c r="M216" s="1492">
        <f t="shared" si="40"/>
        <v>0</v>
      </c>
      <c r="O216" s="1733"/>
      <c r="P216" s="1461"/>
      <c r="Q216" s="1461"/>
      <c r="R216" s="1461"/>
      <c r="S216" s="1461"/>
      <c r="T216" s="1461"/>
      <c r="U216" s="1461"/>
      <c r="V216" s="1461"/>
    </row>
    <row r="217" spans="1:22" s="1468" customFormat="1" x14ac:dyDescent="0.25">
      <c r="A217" s="1454" t="str">
        <f t="shared" si="41"/>
        <v>81104168</v>
      </c>
      <c r="B217" s="1469">
        <v>8110</v>
      </c>
      <c r="C217" s="1470">
        <v>4168</v>
      </c>
      <c r="D217" s="1471"/>
      <c r="E217" s="1471"/>
      <c r="F217" s="1471"/>
      <c r="G217" s="1472" t="s">
        <v>1276</v>
      </c>
      <c r="H217" s="1473">
        <f t="shared" ref="H217:L218" si="45">SUM(H218)</f>
        <v>0</v>
      </c>
      <c r="I217" s="1473">
        <f t="shared" si="45"/>
        <v>0</v>
      </c>
      <c r="J217" s="1473">
        <f t="shared" si="45"/>
        <v>0</v>
      </c>
      <c r="K217" s="1473">
        <f t="shared" si="45"/>
        <v>0</v>
      </c>
      <c r="L217" s="1473">
        <f t="shared" si="45"/>
        <v>0</v>
      </c>
      <c r="M217" s="1474">
        <f t="shared" si="40"/>
        <v>0</v>
      </c>
      <c r="O217" s="1733"/>
      <c r="P217" s="1461"/>
      <c r="Q217" s="1461"/>
      <c r="R217" s="1461"/>
      <c r="S217" s="1461"/>
      <c r="T217" s="1461"/>
      <c r="U217" s="1461"/>
      <c r="V217" s="1461"/>
    </row>
    <row r="218" spans="1:22" s="1468" customFormat="1" x14ac:dyDescent="0.25">
      <c r="A218" s="1454" t="str">
        <f t="shared" si="41"/>
        <v>811041681</v>
      </c>
      <c r="B218" s="1475">
        <v>8110</v>
      </c>
      <c r="C218" s="1476">
        <v>4168</v>
      </c>
      <c r="D218" s="1477">
        <v>1</v>
      </c>
      <c r="E218" s="1477"/>
      <c r="F218" s="1477"/>
      <c r="G218" s="1478" t="s">
        <v>1276</v>
      </c>
      <c r="H218" s="1479">
        <f t="shared" si="45"/>
        <v>0</v>
      </c>
      <c r="I218" s="1479">
        <f t="shared" si="45"/>
        <v>0</v>
      </c>
      <c r="J218" s="1479">
        <f t="shared" si="45"/>
        <v>0</v>
      </c>
      <c r="K218" s="1479">
        <f t="shared" si="45"/>
        <v>0</v>
      </c>
      <c r="L218" s="1479">
        <f t="shared" si="45"/>
        <v>0</v>
      </c>
      <c r="M218" s="1480">
        <f t="shared" si="40"/>
        <v>0</v>
      </c>
      <c r="O218" s="1733"/>
      <c r="P218" s="1461"/>
      <c r="Q218" s="1461"/>
      <c r="R218" s="1461"/>
      <c r="S218" s="1461"/>
      <c r="T218" s="1461"/>
      <c r="U218" s="1461"/>
      <c r="V218" s="1461"/>
    </row>
    <row r="219" spans="1:22" s="1468" customFormat="1" x14ac:dyDescent="0.25">
      <c r="A219" s="1454" t="str">
        <f t="shared" si="41"/>
        <v>8110416811</v>
      </c>
      <c r="B219" s="1481">
        <v>8110</v>
      </c>
      <c r="C219" s="1482">
        <v>4168</v>
      </c>
      <c r="D219" s="1483">
        <v>1</v>
      </c>
      <c r="E219" s="1483">
        <v>1</v>
      </c>
      <c r="F219" s="1483"/>
      <c r="G219" s="1484" t="s">
        <v>1276</v>
      </c>
      <c r="H219" s="1485">
        <f>SUM(H220:H223)</f>
        <v>0</v>
      </c>
      <c r="I219" s="1485">
        <f>SUM(I220:I223)</f>
        <v>0</v>
      </c>
      <c r="J219" s="1485">
        <f>SUM(J220:J223)</f>
        <v>0</v>
      </c>
      <c r="K219" s="1485">
        <f>SUM(K220:K223)</f>
        <v>0</v>
      </c>
      <c r="L219" s="1485">
        <f>SUM(L220:L223)</f>
        <v>0</v>
      </c>
      <c r="M219" s="1486">
        <f t="shared" si="40"/>
        <v>0</v>
      </c>
      <c r="O219" s="1733"/>
      <c r="P219" s="1461"/>
      <c r="Q219" s="1461"/>
      <c r="R219" s="1461"/>
      <c r="S219" s="1461"/>
      <c r="T219" s="1461"/>
      <c r="U219" s="1461"/>
      <c r="V219" s="1461"/>
    </row>
    <row r="220" spans="1:22" s="1468" customFormat="1" x14ac:dyDescent="0.25">
      <c r="A220" s="1454" t="str">
        <f t="shared" si="41"/>
        <v>81104168111</v>
      </c>
      <c r="B220" s="1487">
        <v>8110</v>
      </c>
      <c r="C220" s="1488">
        <v>4168</v>
      </c>
      <c r="D220" s="1489">
        <v>1</v>
      </c>
      <c r="E220" s="1489">
        <v>1</v>
      </c>
      <c r="F220" s="1489">
        <v>1</v>
      </c>
      <c r="G220" s="1490" t="s">
        <v>910</v>
      </c>
      <c r="H220" s="1491"/>
      <c r="I220" s="1491"/>
      <c r="J220" s="1491"/>
      <c r="K220" s="1491"/>
      <c r="L220" s="1491"/>
      <c r="M220" s="1492">
        <f t="shared" si="40"/>
        <v>0</v>
      </c>
      <c r="O220" s="1733"/>
      <c r="P220" s="1461"/>
      <c r="Q220" s="1461"/>
      <c r="R220" s="1461"/>
      <c r="S220" s="1461"/>
      <c r="T220" s="1461"/>
      <c r="U220" s="1461"/>
      <c r="V220" s="1461"/>
    </row>
    <row r="221" spans="1:22" s="1468" customFormat="1" x14ac:dyDescent="0.25">
      <c r="A221" s="1454" t="str">
        <f t="shared" si="41"/>
        <v>81104168112</v>
      </c>
      <c r="B221" s="1487">
        <v>8110</v>
      </c>
      <c r="C221" s="1488">
        <v>4168</v>
      </c>
      <c r="D221" s="1489">
        <v>1</v>
      </c>
      <c r="E221" s="1489">
        <v>1</v>
      </c>
      <c r="F221" s="1489">
        <v>2</v>
      </c>
      <c r="G221" s="1490" t="s">
        <v>911</v>
      </c>
      <c r="H221" s="1491"/>
      <c r="I221" s="1491"/>
      <c r="J221" s="1491"/>
      <c r="K221" s="1491"/>
      <c r="L221" s="1491"/>
      <c r="M221" s="1492">
        <f t="shared" si="40"/>
        <v>0</v>
      </c>
      <c r="O221" s="1733"/>
      <c r="P221" s="1461"/>
      <c r="Q221" s="1461"/>
      <c r="R221" s="1461"/>
      <c r="S221" s="1461"/>
      <c r="T221" s="1461"/>
      <c r="U221" s="1461"/>
      <c r="V221" s="1461"/>
    </row>
    <row r="222" spans="1:22" s="1468" customFormat="1" x14ac:dyDescent="0.25">
      <c r="A222" s="1454" t="str">
        <f t="shared" si="41"/>
        <v>81104168113</v>
      </c>
      <c r="B222" s="1487">
        <v>8110</v>
      </c>
      <c r="C222" s="1488">
        <v>4168</v>
      </c>
      <c r="D222" s="1489">
        <v>1</v>
      </c>
      <c r="E222" s="1489">
        <v>1</v>
      </c>
      <c r="F222" s="1489">
        <v>3</v>
      </c>
      <c r="G222" s="1490" t="s">
        <v>1199</v>
      </c>
      <c r="H222" s="1491"/>
      <c r="I222" s="1491"/>
      <c r="J222" s="1491"/>
      <c r="K222" s="1491"/>
      <c r="L222" s="1491"/>
      <c r="M222" s="1492">
        <f t="shared" si="40"/>
        <v>0</v>
      </c>
      <c r="O222" s="1733"/>
      <c r="P222" s="1461"/>
      <c r="Q222" s="1461"/>
      <c r="R222" s="1461"/>
      <c r="S222" s="1461"/>
      <c r="T222" s="1461"/>
      <c r="U222" s="1461"/>
      <c r="V222" s="1461"/>
    </row>
    <row r="223" spans="1:22" s="1468" customFormat="1" x14ac:dyDescent="0.25">
      <c r="A223" s="1454" t="str">
        <f t="shared" si="41"/>
        <v>81104168114</v>
      </c>
      <c r="B223" s="1487">
        <v>8110</v>
      </c>
      <c r="C223" s="1488">
        <v>4168</v>
      </c>
      <c r="D223" s="1489">
        <v>1</v>
      </c>
      <c r="E223" s="1489">
        <v>1</v>
      </c>
      <c r="F223" s="1489">
        <v>4</v>
      </c>
      <c r="G223" s="1490" t="s">
        <v>1277</v>
      </c>
      <c r="H223" s="1491"/>
      <c r="I223" s="1491"/>
      <c r="J223" s="1491"/>
      <c r="K223" s="1491"/>
      <c r="L223" s="1491"/>
      <c r="M223" s="1492">
        <f t="shared" si="40"/>
        <v>0</v>
      </c>
      <c r="O223" s="1733"/>
      <c r="P223" s="1461"/>
      <c r="Q223" s="1461"/>
      <c r="R223" s="1461"/>
      <c r="S223" s="1461"/>
      <c r="T223" s="1461"/>
      <c r="U223" s="1461"/>
      <c r="V223" s="1461"/>
    </row>
    <row r="224" spans="1:22" s="1468" customFormat="1" x14ac:dyDescent="0.25">
      <c r="A224" s="1454" t="str">
        <f t="shared" si="41"/>
        <v>81104169</v>
      </c>
      <c r="B224" s="1469">
        <v>8110</v>
      </c>
      <c r="C224" s="1470">
        <v>4169</v>
      </c>
      <c r="D224" s="1471"/>
      <c r="E224" s="1471"/>
      <c r="F224" s="1471"/>
      <c r="G224" s="1472" t="s">
        <v>1278</v>
      </c>
      <c r="H224" s="1473">
        <f t="shared" ref="H224:L225" si="46">H225</f>
        <v>0</v>
      </c>
      <c r="I224" s="1473">
        <f t="shared" si="46"/>
        <v>0</v>
      </c>
      <c r="J224" s="1473">
        <f t="shared" si="46"/>
        <v>0</v>
      </c>
      <c r="K224" s="1473">
        <f t="shared" si="46"/>
        <v>0</v>
      </c>
      <c r="L224" s="1473">
        <f t="shared" si="46"/>
        <v>0</v>
      </c>
      <c r="M224" s="1474">
        <f t="shared" si="40"/>
        <v>0</v>
      </c>
      <c r="O224" s="1733"/>
      <c r="P224" s="1461"/>
      <c r="Q224" s="1461"/>
      <c r="R224" s="1461"/>
      <c r="S224" s="1461"/>
      <c r="T224" s="1461"/>
      <c r="U224" s="1461"/>
      <c r="V224" s="1461"/>
    </row>
    <row r="225" spans="1:22" s="1468" customFormat="1" x14ac:dyDescent="0.25">
      <c r="A225" s="1454" t="str">
        <f t="shared" si="41"/>
        <v>811041691</v>
      </c>
      <c r="B225" s="1475">
        <v>8110</v>
      </c>
      <c r="C225" s="1476">
        <v>4169</v>
      </c>
      <c r="D225" s="1477">
        <v>1</v>
      </c>
      <c r="E225" s="1477"/>
      <c r="F225" s="1477"/>
      <c r="G225" s="1478" t="s">
        <v>1278</v>
      </c>
      <c r="H225" s="1479">
        <f t="shared" si="46"/>
        <v>0</v>
      </c>
      <c r="I225" s="1479">
        <f t="shared" si="46"/>
        <v>0</v>
      </c>
      <c r="J225" s="1479">
        <f t="shared" si="46"/>
        <v>0</v>
      </c>
      <c r="K225" s="1479">
        <f t="shared" si="46"/>
        <v>0</v>
      </c>
      <c r="L225" s="1479">
        <f t="shared" si="46"/>
        <v>0</v>
      </c>
      <c r="M225" s="1480">
        <f t="shared" si="40"/>
        <v>0</v>
      </c>
      <c r="O225" s="1733"/>
      <c r="P225" s="1461"/>
      <c r="Q225" s="1461"/>
      <c r="R225" s="1461"/>
      <c r="S225" s="1461"/>
      <c r="T225" s="1461"/>
      <c r="U225" s="1461"/>
      <c r="V225" s="1461"/>
    </row>
    <row r="226" spans="1:22" s="1468" customFormat="1" x14ac:dyDescent="0.25">
      <c r="A226" s="1454" t="str">
        <f t="shared" si="41"/>
        <v>8110416911</v>
      </c>
      <c r="B226" s="1481">
        <v>8110</v>
      </c>
      <c r="C226" s="1482">
        <v>4169</v>
      </c>
      <c r="D226" s="1483">
        <v>1</v>
      </c>
      <c r="E226" s="1483">
        <v>1</v>
      </c>
      <c r="F226" s="1483"/>
      <c r="G226" s="1484" t="s">
        <v>1278</v>
      </c>
      <c r="H226" s="1485">
        <f>SUM(H227:H229)</f>
        <v>0</v>
      </c>
      <c r="I226" s="1485">
        <f>SUM(I227:I229)</f>
        <v>0</v>
      </c>
      <c r="J226" s="1485">
        <f>SUM(J227:J229)</f>
        <v>0</v>
      </c>
      <c r="K226" s="1485">
        <f>SUM(K227:K229)</f>
        <v>0</v>
      </c>
      <c r="L226" s="1485">
        <f>SUM(L227:L229)</f>
        <v>0</v>
      </c>
      <c r="M226" s="1486">
        <f t="shared" si="40"/>
        <v>0</v>
      </c>
      <c r="O226" s="1733"/>
      <c r="P226" s="1461"/>
      <c r="Q226" s="1461"/>
      <c r="R226" s="1461"/>
      <c r="S226" s="1461"/>
      <c r="T226" s="1461"/>
      <c r="U226" s="1461"/>
      <c r="V226" s="1461"/>
    </row>
    <row r="227" spans="1:22" s="1468" customFormat="1" x14ac:dyDescent="0.25">
      <c r="A227" s="1454" t="str">
        <f t="shared" si="41"/>
        <v>81104169111</v>
      </c>
      <c r="B227" s="1487">
        <v>8110</v>
      </c>
      <c r="C227" s="1488">
        <v>4169</v>
      </c>
      <c r="D227" s="1489">
        <v>1</v>
      </c>
      <c r="E227" s="1489">
        <v>1</v>
      </c>
      <c r="F227" s="1489">
        <v>1</v>
      </c>
      <c r="G227" s="1490" t="s">
        <v>1279</v>
      </c>
      <c r="H227" s="1491"/>
      <c r="I227" s="1491"/>
      <c r="J227" s="1491"/>
      <c r="K227" s="1491"/>
      <c r="L227" s="1491"/>
      <c r="M227" s="1492">
        <f t="shared" si="40"/>
        <v>0</v>
      </c>
      <c r="O227" s="1733"/>
      <c r="P227" s="1461"/>
      <c r="Q227" s="1461"/>
      <c r="R227" s="1461"/>
      <c r="S227" s="1461"/>
      <c r="T227" s="1461"/>
      <c r="U227" s="1461"/>
      <c r="V227" s="1461"/>
    </row>
    <row r="228" spans="1:22" s="1468" customFormat="1" x14ac:dyDescent="0.25">
      <c r="A228" s="1454" t="str">
        <f t="shared" si="41"/>
        <v>81104169112</v>
      </c>
      <c r="B228" s="1487">
        <v>8110</v>
      </c>
      <c r="C228" s="1488">
        <v>4169</v>
      </c>
      <c r="D228" s="1489">
        <v>1</v>
      </c>
      <c r="E228" s="1489">
        <v>1</v>
      </c>
      <c r="F228" s="1489">
        <v>2</v>
      </c>
      <c r="G228" s="1490" t="s">
        <v>1280</v>
      </c>
      <c r="H228" s="1491"/>
      <c r="I228" s="1491"/>
      <c r="J228" s="1491"/>
      <c r="K228" s="1491"/>
      <c r="L228" s="1491"/>
      <c r="M228" s="1492">
        <f t="shared" si="40"/>
        <v>0</v>
      </c>
      <c r="O228" s="1733"/>
      <c r="P228" s="1461"/>
      <c r="Q228" s="1461"/>
      <c r="R228" s="1461"/>
      <c r="S228" s="1461"/>
      <c r="T228" s="1461"/>
      <c r="U228" s="1461"/>
      <c r="V228" s="1461"/>
    </row>
    <row r="229" spans="1:22" s="1468" customFormat="1" x14ac:dyDescent="0.25">
      <c r="A229" s="1454" t="str">
        <f t="shared" si="41"/>
        <v>81104169113</v>
      </c>
      <c r="B229" s="1487">
        <v>8110</v>
      </c>
      <c r="C229" s="1488">
        <v>4169</v>
      </c>
      <c r="D229" s="1489">
        <v>1</v>
      </c>
      <c r="E229" s="1489">
        <v>1</v>
      </c>
      <c r="F229" s="1489">
        <v>3</v>
      </c>
      <c r="G229" s="1490" t="s">
        <v>1281</v>
      </c>
      <c r="H229" s="1491"/>
      <c r="I229" s="1491"/>
      <c r="J229" s="1491"/>
      <c r="K229" s="1491"/>
      <c r="L229" s="1491"/>
      <c r="M229" s="1492">
        <f t="shared" si="40"/>
        <v>0</v>
      </c>
      <c r="O229" s="1733"/>
      <c r="P229" s="1461"/>
      <c r="Q229" s="1461"/>
      <c r="R229" s="1461"/>
      <c r="S229" s="1461"/>
      <c r="T229" s="1461"/>
      <c r="U229" s="1461"/>
      <c r="V229" s="1461"/>
    </row>
    <row r="230" spans="1:22" s="1468" customFormat="1" ht="19.5" customHeight="1" x14ac:dyDescent="0.25">
      <c r="A230" s="1454" t="str">
        <f t="shared" si="41"/>
        <v>Subtotal (7)</v>
      </c>
      <c r="B230" s="1508" t="s">
        <v>2073</v>
      </c>
      <c r="C230" s="1496"/>
      <c r="D230" s="1497"/>
      <c r="E230" s="1497"/>
      <c r="F230" s="1497"/>
      <c r="G230" s="1509"/>
      <c r="H230" s="1498">
        <f>+H224+H217+H213+H209+H205+H200+H196</f>
        <v>0</v>
      </c>
      <c r="I230" s="1498">
        <f>+I224+I217+I213+I209+I205+I200+I196</f>
        <v>0</v>
      </c>
      <c r="J230" s="1498">
        <f>+J224+J217+J213+J209+J205+J200+J196</f>
        <v>0</v>
      </c>
      <c r="K230" s="1498">
        <f>+K224+K217+K213+K209+K205+K200+K196</f>
        <v>0</v>
      </c>
      <c r="L230" s="1498">
        <f>+L224+L217+L213+L209+L205+L200+L196</f>
        <v>0</v>
      </c>
      <c r="M230" s="1467">
        <f t="shared" si="40"/>
        <v>0</v>
      </c>
      <c r="O230" s="1733"/>
      <c r="P230" s="1461"/>
      <c r="Q230" s="1461"/>
      <c r="R230" s="1461"/>
      <c r="S230" s="1461"/>
      <c r="T230" s="1461"/>
      <c r="U230" s="1461"/>
      <c r="V230" s="1461"/>
    </row>
    <row r="231" spans="1:22" s="1468" customFormat="1" ht="18" x14ac:dyDescent="0.25">
      <c r="A231" s="1454" t="str">
        <f t="shared" si="41"/>
        <v>81104170</v>
      </c>
      <c r="B231" s="1462">
        <v>8110</v>
      </c>
      <c r="C231" s="1463">
        <v>4170</v>
      </c>
      <c r="D231" s="1464"/>
      <c r="E231" s="1464"/>
      <c r="F231" s="1464"/>
      <c r="G231" s="1510" t="s">
        <v>1282</v>
      </c>
      <c r="H231" s="1466">
        <f>+H232+H236+H240+H272+H276+H280+H284+H288+H292</f>
        <v>0</v>
      </c>
      <c r="I231" s="1466">
        <f>+I232+I236+I240+I272+I276+I280+I284+I288</f>
        <v>0</v>
      </c>
      <c r="J231" s="1466">
        <f t="shared" ref="J231:L231" si="47">+J232+J236+J240+J272+J276+J280+J284+J288</f>
        <v>0</v>
      </c>
      <c r="K231" s="1466">
        <f t="shared" si="47"/>
        <v>0</v>
      </c>
      <c r="L231" s="1466">
        <f t="shared" si="47"/>
        <v>0</v>
      </c>
      <c r="M231" s="1467">
        <f t="shared" si="40"/>
        <v>0</v>
      </c>
      <c r="O231" s="1733"/>
      <c r="P231" s="1461"/>
      <c r="Q231" s="1461"/>
      <c r="R231" s="1461"/>
      <c r="S231" s="1461"/>
      <c r="T231" s="1461"/>
      <c r="U231" s="1461"/>
      <c r="V231" s="1461"/>
    </row>
    <row r="232" spans="1:22" s="1468" customFormat="1" ht="18" x14ac:dyDescent="0.25">
      <c r="A232" s="1454" t="str">
        <f t="shared" si="41"/>
        <v>81104171</v>
      </c>
      <c r="B232" s="1469">
        <v>8110</v>
      </c>
      <c r="C232" s="1470">
        <v>4171</v>
      </c>
      <c r="D232" s="1471"/>
      <c r="E232" s="1471"/>
      <c r="F232" s="1471"/>
      <c r="G232" s="1472" t="s">
        <v>1283</v>
      </c>
      <c r="H232" s="1473">
        <f t="shared" ref="H232:L234" si="48">SUM(H233)</f>
        <v>0</v>
      </c>
      <c r="I232" s="1473">
        <f t="shared" si="48"/>
        <v>0</v>
      </c>
      <c r="J232" s="1473">
        <f t="shared" si="48"/>
        <v>0</v>
      </c>
      <c r="K232" s="1473">
        <f t="shared" si="48"/>
        <v>0</v>
      </c>
      <c r="L232" s="1473">
        <f t="shared" si="48"/>
        <v>0</v>
      </c>
      <c r="M232" s="1474">
        <f t="shared" si="40"/>
        <v>0</v>
      </c>
      <c r="O232" s="1733"/>
      <c r="P232" s="1461"/>
      <c r="Q232" s="1461"/>
      <c r="R232" s="1461"/>
      <c r="S232" s="1461"/>
      <c r="T232" s="1461"/>
      <c r="U232" s="1461"/>
      <c r="V232" s="1461"/>
    </row>
    <row r="233" spans="1:22" s="1468" customFormat="1" ht="18" x14ac:dyDescent="0.25">
      <c r="A233" s="1454" t="str">
        <f t="shared" si="41"/>
        <v>811041711</v>
      </c>
      <c r="B233" s="1475">
        <v>8110</v>
      </c>
      <c r="C233" s="1476">
        <v>4171</v>
      </c>
      <c r="D233" s="1477">
        <v>1</v>
      </c>
      <c r="E233" s="1477"/>
      <c r="F233" s="1477"/>
      <c r="G233" s="1478" t="s">
        <v>1283</v>
      </c>
      <c r="H233" s="1479">
        <f t="shared" si="48"/>
        <v>0</v>
      </c>
      <c r="I233" s="1479">
        <f t="shared" si="48"/>
        <v>0</v>
      </c>
      <c r="J233" s="1479">
        <f t="shared" si="48"/>
        <v>0</v>
      </c>
      <c r="K233" s="1479">
        <f t="shared" si="48"/>
        <v>0</v>
      </c>
      <c r="L233" s="1479">
        <f t="shared" si="48"/>
        <v>0</v>
      </c>
      <c r="M233" s="1480">
        <f t="shared" si="40"/>
        <v>0</v>
      </c>
      <c r="O233" s="1733"/>
      <c r="P233" s="1461"/>
      <c r="Q233" s="1461"/>
      <c r="R233" s="1461"/>
      <c r="S233" s="1461"/>
      <c r="T233" s="1461"/>
      <c r="U233" s="1461"/>
      <c r="V233" s="1461"/>
    </row>
    <row r="234" spans="1:22" s="1468" customFormat="1" ht="18" x14ac:dyDescent="0.25">
      <c r="A234" s="1454" t="str">
        <f t="shared" si="41"/>
        <v>8110417111</v>
      </c>
      <c r="B234" s="1481">
        <v>8110</v>
      </c>
      <c r="C234" s="1482">
        <v>4171</v>
      </c>
      <c r="D234" s="1483">
        <v>1</v>
      </c>
      <c r="E234" s="1483">
        <v>1</v>
      </c>
      <c r="F234" s="1483"/>
      <c r="G234" s="1484" t="s">
        <v>1283</v>
      </c>
      <c r="H234" s="1485">
        <f t="shared" si="48"/>
        <v>0</v>
      </c>
      <c r="I234" s="1485">
        <f t="shared" si="48"/>
        <v>0</v>
      </c>
      <c r="J234" s="1485">
        <f t="shared" si="48"/>
        <v>0</v>
      </c>
      <c r="K234" s="1485">
        <f t="shared" si="48"/>
        <v>0</v>
      </c>
      <c r="L234" s="1485">
        <f t="shared" si="48"/>
        <v>0</v>
      </c>
      <c r="M234" s="1486">
        <f t="shared" si="40"/>
        <v>0</v>
      </c>
      <c r="O234" s="1733"/>
      <c r="P234" s="1461"/>
      <c r="Q234" s="1461"/>
      <c r="R234" s="1461"/>
      <c r="S234" s="1461"/>
      <c r="T234" s="1461"/>
      <c r="U234" s="1461"/>
      <c r="V234" s="1461"/>
    </row>
    <row r="235" spans="1:22" s="1468" customFormat="1" ht="24.75" customHeight="1" x14ac:dyDescent="0.25">
      <c r="A235" s="1454" t="str">
        <f t="shared" si="41"/>
        <v>81104171111</v>
      </c>
      <c r="B235" s="1487">
        <v>8110</v>
      </c>
      <c r="C235" s="1488">
        <v>4171</v>
      </c>
      <c r="D235" s="1489">
        <v>1</v>
      </c>
      <c r="E235" s="1489">
        <v>1</v>
      </c>
      <c r="F235" s="1489">
        <v>1</v>
      </c>
      <c r="G235" s="1490" t="s">
        <v>1283</v>
      </c>
      <c r="H235" s="1491"/>
      <c r="I235" s="1491"/>
      <c r="J235" s="1491"/>
      <c r="K235" s="1491"/>
      <c r="L235" s="1491"/>
      <c r="M235" s="1492">
        <f t="shared" si="40"/>
        <v>0</v>
      </c>
      <c r="O235" s="1733"/>
      <c r="P235" s="1461"/>
      <c r="Q235" s="1461"/>
      <c r="R235" s="1461"/>
      <c r="S235" s="1461"/>
      <c r="T235" s="1461"/>
      <c r="U235" s="1461"/>
      <c r="V235" s="1461"/>
    </row>
    <row r="236" spans="1:22" s="1468" customFormat="1" ht="18" x14ac:dyDescent="0.25">
      <c r="A236" s="1454" t="str">
        <f t="shared" si="41"/>
        <v>81104172</v>
      </c>
      <c r="B236" s="1469">
        <v>8110</v>
      </c>
      <c r="C236" s="1470">
        <v>4172</v>
      </c>
      <c r="D236" s="1471"/>
      <c r="E236" s="1471"/>
      <c r="F236" s="1471"/>
      <c r="G236" s="1472" t="s">
        <v>1284</v>
      </c>
      <c r="H236" s="1473">
        <f t="shared" ref="H236:L238" si="49">SUM(H237)</f>
        <v>0</v>
      </c>
      <c r="I236" s="1473">
        <f t="shared" si="49"/>
        <v>0</v>
      </c>
      <c r="J236" s="1473">
        <f t="shared" si="49"/>
        <v>0</v>
      </c>
      <c r="K236" s="1473">
        <f t="shared" si="49"/>
        <v>0</v>
      </c>
      <c r="L236" s="1473">
        <f t="shared" si="49"/>
        <v>0</v>
      </c>
      <c r="M236" s="1474">
        <f t="shared" si="40"/>
        <v>0</v>
      </c>
      <c r="O236" s="1733"/>
      <c r="P236" s="1461"/>
      <c r="Q236" s="1461"/>
      <c r="R236" s="1461"/>
      <c r="S236" s="1461"/>
      <c r="T236" s="1461"/>
      <c r="U236" s="1461"/>
      <c r="V236" s="1461"/>
    </row>
    <row r="237" spans="1:22" s="1468" customFormat="1" ht="18" x14ac:dyDescent="0.25">
      <c r="A237" s="1454" t="str">
        <f t="shared" si="41"/>
        <v>811041721</v>
      </c>
      <c r="B237" s="1475">
        <v>8110</v>
      </c>
      <c r="C237" s="1476">
        <v>4172</v>
      </c>
      <c r="D237" s="1477">
        <v>1</v>
      </c>
      <c r="E237" s="1477"/>
      <c r="F237" s="1477"/>
      <c r="G237" s="1478" t="s">
        <v>1284</v>
      </c>
      <c r="H237" s="1479">
        <f t="shared" si="49"/>
        <v>0</v>
      </c>
      <c r="I237" s="1479">
        <f t="shared" si="49"/>
        <v>0</v>
      </c>
      <c r="J237" s="1479">
        <f t="shared" si="49"/>
        <v>0</v>
      </c>
      <c r="K237" s="1479">
        <f t="shared" si="49"/>
        <v>0</v>
      </c>
      <c r="L237" s="1479">
        <f t="shared" si="49"/>
        <v>0</v>
      </c>
      <c r="M237" s="1480">
        <f t="shared" si="40"/>
        <v>0</v>
      </c>
      <c r="O237" s="1733"/>
      <c r="P237" s="1461"/>
      <c r="Q237" s="1461"/>
      <c r="R237" s="1461"/>
      <c r="S237" s="1461"/>
      <c r="T237" s="1461"/>
      <c r="U237" s="1461"/>
      <c r="V237" s="1461"/>
    </row>
    <row r="238" spans="1:22" s="1468" customFormat="1" ht="18" x14ac:dyDescent="0.25">
      <c r="A238" s="1454" t="str">
        <f t="shared" si="41"/>
        <v>8110417211</v>
      </c>
      <c r="B238" s="1481">
        <v>8110</v>
      </c>
      <c r="C238" s="1482">
        <v>4172</v>
      </c>
      <c r="D238" s="1483">
        <v>1</v>
      </c>
      <c r="E238" s="1483">
        <v>1</v>
      </c>
      <c r="F238" s="1483"/>
      <c r="G238" s="1484" t="s">
        <v>1284</v>
      </c>
      <c r="H238" s="1485">
        <f t="shared" si="49"/>
        <v>0</v>
      </c>
      <c r="I238" s="1485">
        <f t="shared" si="49"/>
        <v>0</v>
      </c>
      <c r="J238" s="1485">
        <f t="shared" si="49"/>
        <v>0</v>
      </c>
      <c r="K238" s="1485">
        <f t="shared" si="49"/>
        <v>0</v>
      </c>
      <c r="L238" s="1485">
        <f t="shared" si="49"/>
        <v>0</v>
      </c>
      <c r="M238" s="1486">
        <f t="shared" si="40"/>
        <v>0</v>
      </c>
      <c r="O238" s="1733"/>
      <c r="P238" s="1461"/>
      <c r="Q238" s="1461"/>
      <c r="R238" s="1461"/>
      <c r="S238" s="1461"/>
      <c r="T238" s="1461"/>
      <c r="U238" s="1461"/>
      <c r="V238" s="1461"/>
    </row>
    <row r="239" spans="1:22" s="1468" customFormat="1" ht="21" customHeight="1" x14ac:dyDescent="0.25">
      <c r="A239" s="1454" t="str">
        <f t="shared" si="41"/>
        <v>81104172111</v>
      </c>
      <c r="B239" s="1487">
        <v>8110</v>
      </c>
      <c r="C239" s="1488">
        <v>4172</v>
      </c>
      <c r="D239" s="1489">
        <v>1</v>
      </c>
      <c r="E239" s="1489">
        <v>1</v>
      </c>
      <c r="F239" s="1489">
        <v>1</v>
      </c>
      <c r="G239" s="1490" t="s">
        <v>1284</v>
      </c>
      <c r="H239" s="1491"/>
      <c r="I239" s="1491"/>
      <c r="J239" s="1491"/>
      <c r="K239" s="1491"/>
      <c r="L239" s="1491"/>
      <c r="M239" s="1492">
        <f t="shared" si="40"/>
        <v>0</v>
      </c>
      <c r="O239" s="1733"/>
      <c r="P239" s="1461"/>
      <c r="Q239" s="1461"/>
      <c r="R239" s="1461"/>
      <c r="S239" s="1461"/>
      <c r="T239" s="1461"/>
      <c r="U239" s="1461"/>
      <c r="V239" s="1461"/>
    </row>
    <row r="240" spans="1:22" s="1468" customFormat="1" ht="27" x14ac:dyDescent="0.25">
      <c r="A240" s="1454" t="str">
        <f t="shared" si="41"/>
        <v>81104173</v>
      </c>
      <c r="B240" s="1469">
        <v>8110</v>
      </c>
      <c r="C240" s="1470">
        <v>4173</v>
      </c>
      <c r="D240" s="1471"/>
      <c r="E240" s="1471"/>
      <c r="F240" s="1471"/>
      <c r="G240" s="1472" t="s">
        <v>1285</v>
      </c>
      <c r="H240" s="1473">
        <f t="shared" ref="H240:L241" si="50">SUM(H241)</f>
        <v>0</v>
      </c>
      <c r="I240" s="1473">
        <f t="shared" si="50"/>
        <v>0</v>
      </c>
      <c r="J240" s="1473">
        <f t="shared" si="50"/>
        <v>0</v>
      </c>
      <c r="K240" s="1473">
        <f t="shared" si="50"/>
        <v>0</v>
      </c>
      <c r="L240" s="1473">
        <f t="shared" si="50"/>
        <v>0</v>
      </c>
      <c r="M240" s="1474">
        <f t="shared" si="40"/>
        <v>0</v>
      </c>
      <c r="O240" s="1733"/>
      <c r="P240" s="1461"/>
      <c r="Q240" s="1461"/>
      <c r="R240" s="1461"/>
      <c r="S240" s="1461"/>
      <c r="T240" s="1461"/>
      <c r="U240" s="1461"/>
      <c r="V240" s="1461"/>
    </row>
    <row r="241" spans="1:22" s="1468" customFormat="1" ht="27" x14ac:dyDescent="0.25">
      <c r="A241" s="1454" t="str">
        <f t="shared" si="41"/>
        <v>811041731</v>
      </c>
      <c r="B241" s="1475">
        <v>8110</v>
      </c>
      <c r="C241" s="1476">
        <v>4173</v>
      </c>
      <c r="D241" s="1477">
        <v>1</v>
      </c>
      <c r="E241" s="1477"/>
      <c r="F241" s="1477"/>
      <c r="G241" s="1478" t="s">
        <v>1285</v>
      </c>
      <c r="H241" s="1479">
        <f t="shared" si="50"/>
        <v>0</v>
      </c>
      <c r="I241" s="1479">
        <f t="shared" si="50"/>
        <v>0</v>
      </c>
      <c r="J241" s="1479">
        <f t="shared" si="50"/>
        <v>0</v>
      </c>
      <c r="K241" s="1479">
        <f t="shared" si="50"/>
        <v>0</v>
      </c>
      <c r="L241" s="1479">
        <f t="shared" si="50"/>
        <v>0</v>
      </c>
      <c r="M241" s="1480">
        <f t="shared" si="40"/>
        <v>0</v>
      </c>
      <c r="O241" s="1733"/>
      <c r="P241" s="1461"/>
      <c r="Q241" s="1461"/>
      <c r="R241" s="1461"/>
      <c r="S241" s="1461"/>
      <c r="T241" s="1461"/>
      <c r="U241" s="1461"/>
      <c r="V241" s="1461"/>
    </row>
    <row r="242" spans="1:22" s="1468" customFormat="1" ht="18" x14ac:dyDescent="0.25">
      <c r="A242" s="1454" t="str">
        <f t="shared" si="41"/>
        <v>8110417311</v>
      </c>
      <c r="B242" s="1481">
        <v>8110</v>
      </c>
      <c r="C242" s="1482">
        <v>4173</v>
      </c>
      <c r="D242" s="1483">
        <v>1</v>
      </c>
      <c r="E242" s="1483">
        <v>1</v>
      </c>
      <c r="F242" s="1483"/>
      <c r="G242" s="1484" t="s">
        <v>1285</v>
      </c>
      <c r="H242" s="1485">
        <f>SUM(H243:H271)</f>
        <v>0</v>
      </c>
      <c r="I242" s="1485">
        <f>SUM(I243:I271)</f>
        <v>0</v>
      </c>
      <c r="J242" s="1485">
        <f>SUM(J243:J271)</f>
        <v>0</v>
      </c>
      <c r="K242" s="1485">
        <f>SUM(K243:K271)</f>
        <v>0</v>
      </c>
      <c r="L242" s="1485">
        <f>SUM(L243:L271)</f>
        <v>0</v>
      </c>
      <c r="M242" s="1486">
        <f t="shared" si="40"/>
        <v>0</v>
      </c>
      <c r="O242" s="1733"/>
      <c r="P242" s="1461"/>
      <c r="Q242" s="1461"/>
      <c r="R242" s="1461"/>
      <c r="S242" s="1461"/>
      <c r="T242" s="1461"/>
      <c r="U242" s="1461"/>
      <c r="V242" s="1461"/>
    </row>
    <row r="243" spans="1:22" s="1468" customFormat="1" x14ac:dyDescent="0.25">
      <c r="A243" s="1454" t="str">
        <f t="shared" si="41"/>
        <v>81104173111</v>
      </c>
      <c r="B243" s="1487">
        <v>8110</v>
      </c>
      <c r="C243" s="1488">
        <v>4173</v>
      </c>
      <c r="D243" s="1489">
        <v>1</v>
      </c>
      <c r="E243" s="1489">
        <v>1</v>
      </c>
      <c r="F243" s="1489">
        <v>1</v>
      </c>
      <c r="G243" s="1490" t="s">
        <v>1286</v>
      </c>
      <c r="H243" s="1491"/>
      <c r="I243" s="1491"/>
      <c r="J243" s="1491"/>
      <c r="K243" s="1491"/>
      <c r="L243" s="1491"/>
      <c r="M243" s="1492">
        <f t="shared" si="40"/>
        <v>0</v>
      </c>
      <c r="O243" s="1733"/>
      <c r="P243" s="1461"/>
      <c r="Q243" s="1461"/>
      <c r="R243" s="1461"/>
      <c r="S243" s="1461"/>
      <c r="T243" s="1461"/>
      <c r="U243" s="1461"/>
      <c r="V243" s="1461"/>
    </row>
    <row r="244" spans="1:22" s="1468" customFormat="1" x14ac:dyDescent="0.25">
      <c r="A244" s="1454" t="str">
        <f t="shared" si="41"/>
        <v>81104173112</v>
      </c>
      <c r="B244" s="1487">
        <v>8110</v>
      </c>
      <c r="C244" s="1488">
        <v>4173</v>
      </c>
      <c r="D244" s="1489">
        <v>1</v>
      </c>
      <c r="E244" s="1489">
        <v>1</v>
      </c>
      <c r="F244" s="1489">
        <v>2</v>
      </c>
      <c r="G244" s="1490" t="s">
        <v>1287</v>
      </c>
      <c r="H244" s="1491"/>
      <c r="I244" s="1491"/>
      <c r="J244" s="1491"/>
      <c r="K244" s="1491"/>
      <c r="L244" s="1491"/>
      <c r="M244" s="1492">
        <f t="shared" si="40"/>
        <v>0</v>
      </c>
      <c r="O244" s="1733"/>
      <c r="P244" s="1461"/>
      <c r="Q244" s="1461"/>
      <c r="R244" s="1461"/>
      <c r="S244" s="1461"/>
      <c r="T244" s="1461"/>
      <c r="U244" s="1461"/>
      <c r="V244" s="1461"/>
    </row>
    <row r="245" spans="1:22" s="1468" customFormat="1" x14ac:dyDescent="0.25">
      <c r="A245" s="1454" t="str">
        <f t="shared" si="41"/>
        <v>81104173113</v>
      </c>
      <c r="B245" s="1487">
        <v>8110</v>
      </c>
      <c r="C245" s="1488">
        <v>4173</v>
      </c>
      <c r="D245" s="1489">
        <v>1</v>
      </c>
      <c r="E245" s="1489">
        <v>1</v>
      </c>
      <c r="F245" s="1489">
        <v>3</v>
      </c>
      <c r="G245" s="1490" t="s">
        <v>1288</v>
      </c>
      <c r="H245" s="1491"/>
      <c r="I245" s="1491"/>
      <c r="J245" s="1491"/>
      <c r="K245" s="1491"/>
      <c r="L245" s="1491"/>
      <c r="M245" s="1492">
        <f t="shared" si="40"/>
        <v>0</v>
      </c>
      <c r="O245" s="1733"/>
      <c r="P245" s="1461"/>
      <c r="Q245" s="1461"/>
      <c r="R245" s="1461"/>
      <c r="S245" s="1461"/>
      <c r="T245" s="1461"/>
      <c r="U245" s="1461"/>
      <c r="V245" s="1461"/>
    </row>
    <row r="246" spans="1:22" s="1468" customFormat="1" x14ac:dyDescent="0.25">
      <c r="A246" s="1454" t="str">
        <f t="shared" si="41"/>
        <v>81104173114</v>
      </c>
      <c r="B246" s="1487">
        <v>8110</v>
      </c>
      <c r="C246" s="1488">
        <v>4173</v>
      </c>
      <c r="D246" s="1489">
        <v>1</v>
      </c>
      <c r="E246" s="1489">
        <v>1</v>
      </c>
      <c r="F246" s="1489">
        <v>4</v>
      </c>
      <c r="G246" s="1490" t="s">
        <v>1289</v>
      </c>
      <c r="H246" s="1491"/>
      <c r="I246" s="1491"/>
      <c r="J246" s="1491"/>
      <c r="K246" s="1491"/>
      <c r="L246" s="1491"/>
      <c r="M246" s="1492">
        <f t="shared" si="40"/>
        <v>0</v>
      </c>
      <c r="O246" s="1733"/>
      <c r="P246" s="1461"/>
      <c r="Q246" s="1461"/>
      <c r="R246" s="1461"/>
      <c r="S246" s="1461"/>
      <c r="T246" s="1461"/>
      <c r="U246" s="1461"/>
      <c r="V246" s="1461"/>
    </row>
    <row r="247" spans="1:22" s="1468" customFormat="1" x14ac:dyDescent="0.25">
      <c r="A247" s="1454" t="str">
        <f t="shared" si="41"/>
        <v>81104173115</v>
      </c>
      <c r="B247" s="1487">
        <v>8110</v>
      </c>
      <c r="C247" s="1488">
        <v>4173</v>
      </c>
      <c r="D247" s="1489">
        <v>1</v>
      </c>
      <c r="E247" s="1489">
        <v>1</v>
      </c>
      <c r="F247" s="1489">
        <v>5</v>
      </c>
      <c r="G247" s="1490" t="s">
        <v>1290</v>
      </c>
      <c r="H247" s="1491"/>
      <c r="I247" s="1491"/>
      <c r="J247" s="1491"/>
      <c r="K247" s="1491"/>
      <c r="L247" s="1491"/>
      <c r="M247" s="1492">
        <f t="shared" si="40"/>
        <v>0</v>
      </c>
      <c r="O247" s="1733"/>
      <c r="P247" s="1461"/>
      <c r="Q247" s="1461"/>
      <c r="R247" s="1461"/>
      <c r="S247" s="1461"/>
      <c r="T247" s="1461"/>
      <c r="U247" s="1461"/>
      <c r="V247" s="1461"/>
    </row>
    <row r="248" spans="1:22" s="1468" customFormat="1" x14ac:dyDescent="0.25">
      <c r="A248" s="1454" t="str">
        <f t="shared" si="41"/>
        <v>81104173116</v>
      </c>
      <c r="B248" s="1487">
        <v>8110</v>
      </c>
      <c r="C248" s="1488">
        <v>4173</v>
      </c>
      <c r="D248" s="1489">
        <v>1</v>
      </c>
      <c r="E248" s="1489">
        <v>1</v>
      </c>
      <c r="F248" s="1489">
        <v>6</v>
      </c>
      <c r="G248" s="1490" t="s">
        <v>1291</v>
      </c>
      <c r="H248" s="1491"/>
      <c r="I248" s="1491"/>
      <c r="J248" s="1491"/>
      <c r="K248" s="1491"/>
      <c r="L248" s="1491"/>
      <c r="M248" s="1492">
        <f t="shared" si="40"/>
        <v>0</v>
      </c>
      <c r="O248" s="1733"/>
      <c r="P248" s="1461"/>
      <c r="Q248" s="1461"/>
      <c r="R248" s="1461"/>
      <c r="S248" s="1461"/>
      <c r="T248" s="1461"/>
      <c r="U248" s="1461"/>
      <c r="V248" s="1461"/>
    </row>
    <row r="249" spans="1:22" s="1468" customFormat="1" x14ac:dyDescent="0.25">
      <c r="A249" s="1454" t="str">
        <f t="shared" si="41"/>
        <v>81104173117</v>
      </c>
      <c r="B249" s="1487">
        <v>8110</v>
      </c>
      <c r="C249" s="1488">
        <v>4173</v>
      </c>
      <c r="D249" s="1489">
        <v>1</v>
      </c>
      <c r="E249" s="1489">
        <v>1</v>
      </c>
      <c r="F249" s="1489">
        <v>7</v>
      </c>
      <c r="G249" s="1490" t="s">
        <v>1292</v>
      </c>
      <c r="H249" s="1491"/>
      <c r="I249" s="1491"/>
      <c r="J249" s="1491"/>
      <c r="K249" s="1491"/>
      <c r="L249" s="1491"/>
      <c r="M249" s="1492">
        <f t="shared" si="40"/>
        <v>0</v>
      </c>
      <c r="O249" s="1733"/>
      <c r="P249" s="1461"/>
      <c r="Q249" s="1461"/>
      <c r="R249" s="1461"/>
      <c r="S249" s="1461"/>
      <c r="T249" s="1461"/>
      <c r="U249" s="1461"/>
      <c r="V249" s="1461"/>
    </row>
    <row r="250" spans="1:22" s="1468" customFormat="1" x14ac:dyDescent="0.25">
      <c r="A250" s="1454" t="str">
        <f t="shared" si="41"/>
        <v>81104173118</v>
      </c>
      <c r="B250" s="1487">
        <v>8110</v>
      </c>
      <c r="C250" s="1488">
        <v>4173</v>
      </c>
      <c r="D250" s="1489">
        <v>1</v>
      </c>
      <c r="E250" s="1489">
        <v>1</v>
      </c>
      <c r="F250" s="1489">
        <v>8</v>
      </c>
      <c r="G250" s="1490" t="s">
        <v>1293</v>
      </c>
      <c r="H250" s="1491"/>
      <c r="I250" s="1491"/>
      <c r="J250" s="1491"/>
      <c r="K250" s="1491"/>
      <c r="L250" s="1491"/>
      <c r="M250" s="1492">
        <f t="shared" si="40"/>
        <v>0</v>
      </c>
      <c r="O250" s="1733"/>
      <c r="P250" s="1461"/>
      <c r="Q250" s="1461"/>
      <c r="R250" s="1461"/>
      <c r="S250" s="1461"/>
      <c r="T250" s="1461"/>
      <c r="U250" s="1461"/>
      <c r="V250" s="1461"/>
    </row>
    <row r="251" spans="1:22" s="1468" customFormat="1" x14ac:dyDescent="0.25">
      <c r="A251" s="1454" t="str">
        <f t="shared" si="41"/>
        <v>81104173119</v>
      </c>
      <c r="B251" s="1487">
        <v>8110</v>
      </c>
      <c r="C251" s="1488">
        <v>4173</v>
      </c>
      <c r="D251" s="1489">
        <v>1</v>
      </c>
      <c r="E251" s="1489">
        <v>1</v>
      </c>
      <c r="F251" s="1489">
        <v>9</v>
      </c>
      <c r="G251" s="1490" t="s">
        <v>1294</v>
      </c>
      <c r="H251" s="1491"/>
      <c r="I251" s="1491"/>
      <c r="J251" s="1491"/>
      <c r="K251" s="1491"/>
      <c r="L251" s="1491"/>
      <c r="M251" s="1492">
        <f t="shared" si="40"/>
        <v>0</v>
      </c>
      <c r="O251" s="1733"/>
      <c r="P251" s="1461"/>
      <c r="Q251" s="1461"/>
      <c r="R251" s="1461"/>
      <c r="S251" s="1461"/>
      <c r="T251" s="1461"/>
      <c r="U251" s="1461"/>
      <c r="V251" s="1461"/>
    </row>
    <row r="252" spans="1:22" s="1468" customFormat="1" x14ac:dyDescent="0.25">
      <c r="A252" s="1454" t="str">
        <f t="shared" si="41"/>
        <v>811041731110</v>
      </c>
      <c r="B252" s="1487">
        <v>8110</v>
      </c>
      <c r="C252" s="1488">
        <v>4173</v>
      </c>
      <c r="D252" s="1489">
        <v>1</v>
      </c>
      <c r="E252" s="1489">
        <v>1</v>
      </c>
      <c r="F252" s="1489">
        <v>10</v>
      </c>
      <c r="G252" s="1490" t="s">
        <v>1295</v>
      </c>
      <c r="H252" s="1491"/>
      <c r="I252" s="1491"/>
      <c r="J252" s="1491"/>
      <c r="K252" s="1491"/>
      <c r="L252" s="1491"/>
      <c r="M252" s="1492">
        <f t="shared" si="40"/>
        <v>0</v>
      </c>
      <c r="O252" s="1733"/>
      <c r="P252" s="1461"/>
      <c r="Q252" s="1461"/>
      <c r="R252" s="1461"/>
      <c r="S252" s="1461"/>
      <c r="T252" s="1461"/>
      <c r="U252" s="1461"/>
      <c r="V252" s="1461"/>
    </row>
    <row r="253" spans="1:22" s="1468" customFormat="1" x14ac:dyDescent="0.25">
      <c r="A253" s="1454" t="str">
        <f t="shared" si="41"/>
        <v>811041731111</v>
      </c>
      <c r="B253" s="1487">
        <v>8110</v>
      </c>
      <c r="C253" s="1488">
        <v>4173</v>
      </c>
      <c r="D253" s="1489">
        <v>1</v>
      </c>
      <c r="E253" s="1489">
        <v>1</v>
      </c>
      <c r="F253" s="1489">
        <v>11</v>
      </c>
      <c r="G253" s="1490" t="s">
        <v>1296</v>
      </c>
      <c r="H253" s="1491"/>
      <c r="I253" s="1491"/>
      <c r="J253" s="1491"/>
      <c r="K253" s="1491"/>
      <c r="L253" s="1491"/>
      <c r="M253" s="1492">
        <f t="shared" si="40"/>
        <v>0</v>
      </c>
      <c r="O253" s="1733"/>
      <c r="P253" s="1461"/>
      <c r="Q253" s="1461"/>
      <c r="R253" s="1461"/>
      <c r="S253" s="1461"/>
      <c r="T253" s="1461"/>
      <c r="U253" s="1461"/>
      <c r="V253" s="1461"/>
    </row>
    <row r="254" spans="1:22" s="1468" customFormat="1" x14ac:dyDescent="0.25">
      <c r="A254" s="1454" t="str">
        <f t="shared" si="41"/>
        <v>811041731112</v>
      </c>
      <c r="B254" s="1487">
        <v>8110</v>
      </c>
      <c r="C254" s="1488">
        <v>4173</v>
      </c>
      <c r="D254" s="1489">
        <v>1</v>
      </c>
      <c r="E254" s="1489">
        <v>1</v>
      </c>
      <c r="F254" s="1489">
        <v>12</v>
      </c>
      <c r="G254" s="1490" t="s">
        <v>1297</v>
      </c>
      <c r="H254" s="1491"/>
      <c r="I254" s="1491"/>
      <c r="J254" s="1491"/>
      <c r="K254" s="1491"/>
      <c r="L254" s="1491"/>
      <c r="M254" s="1492">
        <f t="shared" si="40"/>
        <v>0</v>
      </c>
      <c r="O254" s="1733"/>
      <c r="P254" s="1461"/>
      <c r="Q254" s="1461"/>
      <c r="R254" s="1461"/>
      <c r="S254" s="1461"/>
      <c r="T254" s="1461"/>
      <c r="U254" s="1461"/>
      <c r="V254" s="1461"/>
    </row>
    <row r="255" spans="1:22" s="1468" customFormat="1" x14ac:dyDescent="0.25">
      <c r="A255" s="1454" t="str">
        <f t="shared" si="41"/>
        <v>811041731113</v>
      </c>
      <c r="B255" s="1487">
        <v>8110</v>
      </c>
      <c r="C255" s="1488">
        <v>4173</v>
      </c>
      <c r="D255" s="1489">
        <v>1</v>
      </c>
      <c r="E255" s="1489">
        <v>1</v>
      </c>
      <c r="F255" s="1489">
        <v>13</v>
      </c>
      <c r="G255" s="1490" t="s">
        <v>1298</v>
      </c>
      <c r="H255" s="1491"/>
      <c r="I255" s="1491"/>
      <c r="J255" s="1491"/>
      <c r="K255" s="1491"/>
      <c r="L255" s="1491"/>
      <c r="M255" s="1492">
        <f t="shared" si="40"/>
        <v>0</v>
      </c>
      <c r="O255" s="1733"/>
      <c r="P255" s="1461"/>
      <c r="Q255" s="1461"/>
      <c r="R255" s="1461"/>
      <c r="S255" s="1461"/>
      <c r="T255" s="1461"/>
      <c r="U255" s="1461"/>
      <c r="V255" s="1461"/>
    </row>
    <row r="256" spans="1:22" s="1468" customFormat="1" x14ac:dyDescent="0.25">
      <c r="A256" s="1454" t="str">
        <f t="shared" si="41"/>
        <v>811041731114</v>
      </c>
      <c r="B256" s="1487">
        <v>8110</v>
      </c>
      <c r="C256" s="1488">
        <v>4173</v>
      </c>
      <c r="D256" s="1489">
        <v>1</v>
      </c>
      <c r="E256" s="1489">
        <v>1</v>
      </c>
      <c r="F256" s="1489">
        <v>14</v>
      </c>
      <c r="G256" s="1490" t="s">
        <v>1299</v>
      </c>
      <c r="H256" s="1491"/>
      <c r="I256" s="1491"/>
      <c r="J256" s="1491"/>
      <c r="K256" s="1491"/>
      <c r="L256" s="1491"/>
      <c r="M256" s="1492">
        <f t="shared" si="40"/>
        <v>0</v>
      </c>
      <c r="O256" s="1733"/>
      <c r="P256" s="1461"/>
      <c r="Q256" s="1461"/>
      <c r="R256" s="1461"/>
      <c r="S256" s="1461"/>
      <c r="T256" s="1461"/>
      <c r="U256" s="1461"/>
      <c r="V256" s="1461"/>
    </row>
    <row r="257" spans="1:22" s="1468" customFormat="1" x14ac:dyDescent="0.25">
      <c r="A257" s="1454" t="str">
        <f t="shared" si="41"/>
        <v>811041731115</v>
      </c>
      <c r="B257" s="1487">
        <v>8110</v>
      </c>
      <c r="C257" s="1488">
        <v>4173</v>
      </c>
      <c r="D257" s="1489">
        <v>1</v>
      </c>
      <c r="E257" s="1489">
        <v>1</v>
      </c>
      <c r="F257" s="1489">
        <v>15</v>
      </c>
      <c r="G257" s="1490" t="s">
        <v>1300</v>
      </c>
      <c r="H257" s="1491"/>
      <c r="I257" s="1491"/>
      <c r="J257" s="1491"/>
      <c r="K257" s="1491"/>
      <c r="L257" s="1491"/>
      <c r="M257" s="1492">
        <f t="shared" si="40"/>
        <v>0</v>
      </c>
      <c r="O257" s="1733"/>
      <c r="P257" s="1461"/>
      <c r="Q257" s="1461"/>
      <c r="R257" s="1461"/>
      <c r="S257" s="1461"/>
      <c r="T257" s="1461"/>
      <c r="U257" s="1461"/>
      <c r="V257" s="1461"/>
    </row>
    <row r="258" spans="1:22" s="1468" customFormat="1" x14ac:dyDescent="0.25">
      <c r="A258" s="1454" t="str">
        <f t="shared" si="41"/>
        <v>811041731116</v>
      </c>
      <c r="B258" s="1487">
        <v>8110</v>
      </c>
      <c r="C258" s="1488">
        <v>4173</v>
      </c>
      <c r="D258" s="1489">
        <v>1</v>
      </c>
      <c r="E258" s="1489">
        <v>1</v>
      </c>
      <c r="F258" s="1489">
        <v>16</v>
      </c>
      <c r="G258" s="1490" t="s">
        <v>1301</v>
      </c>
      <c r="H258" s="1491"/>
      <c r="I258" s="1491"/>
      <c r="J258" s="1491"/>
      <c r="K258" s="1491"/>
      <c r="L258" s="1491"/>
      <c r="M258" s="1492">
        <f t="shared" si="40"/>
        <v>0</v>
      </c>
      <c r="O258" s="1733"/>
      <c r="P258" s="1461"/>
      <c r="Q258" s="1461"/>
      <c r="R258" s="1461"/>
      <c r="S258" s="1461"/>
      <c r="T258" s="1461"/>
      <c r="U258" s="1461"/>
      <c r="V258" s="1461"/>
    </row>
    <row r="259" spans="1:22" s="1468" customFormat="1" x14ac:dyDescent="0.25">
      <c r="A259" s="1454" t="str">
        <f t="shared" si="41"/>
        <v>811041731117</v>
      </c>
      <c r="B259" s="1487">
        <v>8110</v>
      </c>
      <c r="C259" s="1488">
        <v>4173</v>
      </c>
      <c r="D259" s="1489">
        <v>1</v>
      </c>
      <c r="E259" s="1489">
        <v>1</v>
      </c>
      <c r="F259" s="1489">
        <v>17</v>
      </c>
      <c r="G259" s="1490" t="s">
        <v>1302</v>
      </c>
      <c r="H259" s="1491"/>
      <c r="I259" s="1491"/>
      <c r="J259" s="1491"/>
      <c r="K259" s="1491"/>
      <c r="L259" s="1491"/>
      <c r="M259" s="1492">
        <f t="shared" si="40"/>
        <v>0</v>
      </c>
      <c r="O259" s="1733"/>
      <c r="P259" s="1461"/>
      <c r="Q259" s="1461"/>
      <c r="R259" s="1461"/>
      <c r="S259" s="1461"/>
      <c r="T259" s="1461"/>
      <c r="U259" s="1461"/>
      <c r="V259" s="1461"/>
    </row>
    <row r="260" spans="1:22" s="1468" customFormat="1" x14ac:dyDescent="0.25">
      <c r="A260" s="1454" t="str">
        <f t="shared" si="41"/>
        <v>811041731118</v>
      </c>
      <c r="B260" s="1487">
        <v>8110</v>
      </c>
      <c r="C260" s="1488">
        <v>4173</v>
      </c>
      <c r="D260" s="1489">
        <v>1</v>
      </c>
      <c r="E260" s="1489">
        <v>1</v>
      </c>
      <c r="F260" s="1489">
        <v>18</v>
      </c>
      <c r="G260" s="1490" t="s">
        <v>1303</v>
      </c>
      <c r="H260" s="1491"/>
      <c r="I260" s="1491"/>
      <c r="J260" s="1491"/>
      <c r="K260" s="1491"/>
      <c r="L260" s="1491"/>
      <c r="M260" s="1492">
        <f t="shared" si="40"/>
        <v>0</v>
      </c>
      <c r="O260" s="1733"/>
      <c r="P260" s="1461"/>
      <c r="Q260" s="1461"/>
      <c r="R260" s="1461"/>
      <c r="S260" s="1461"/>
      <c r="T260" s="1461"/>
      <c r="U260" s="1461"/>
      <c r="V260" s="1461"/>
    </row>
    <row r="261" spans="1:22" s="1468" customFormat="1" x14ac:dyDescent="0.25">
      <c r="A261" s="1454" t="str">
        <f t="shared" si="41"/>
        <v>811041731119</v>
      </c>
      <c r="B261" s="1487">
        <v>8110</v>
      </c>
      <c r="C261" s="1488">
        <v>4173</v>
      </c>
      <c r="D261" s="1489">
        <v>1</v>
      </c>
      <c r="E261" s="1489">
        <v>1</v>
      </c>
      <c r="F261" s="1489">
        <v>19</v>
      </c>
      <c r="G261" s="1490" t="s">
        <v>1304</v>
      </c>
      <c r="H261" s="1491"/>
      <c r="I261" s="1491"/>
      <c r="J261" s="1491"/>
      <c r="K261" s="1491"/>
      <c r="L261" s="1491"/>
      <c r="M261" s="1492">
        <f t="shared" si="40"/>
        <v>0</v>
      </c>
      <c r="O261" s="1733"/>
      <c r="P261" s="1461"/>
      <c r="Q261" s="1461"/>
      <c r="R261" s="1461"/>
      <c r="S261" s="1461"/>
      <c r="T261" s="1461"/>
      <c r="U261" s="1461"/>
      <c r="V261" s="1461"/>
    </row>
    <row r="262" spans="1:22" s="1468" customFormat="1" x14ac:dyDescent="0.25">
      <c r="A262" s="1454" t="str">
        <f t="shared" si="41"/>
        <v>811041731120</v>
      </c>
      <c r="B262" s="1487">
        <v>8110</v>
      </c>
      <c r="C262" s="1488">
        <v>4173</v>
      </c>
      <c r="D262" s="1489">
        <v>1</v>
      </c>
      <c r="E262" s="1489">
        <v>1</v>
      </c>
      <c r="F262" s="1489">
        <v>20</v>
      </c>
      <c r="G262" s="1490" t="s">
        <v>1305</v>
      </c>
      <c r="H262" s="1491"/>
      <c r="I262" s="1491"/>
      <c r="J262" s="1491"/>
      <c r="K262" s="1491"/>
      <c r="L262" s="1491"/>
      <c r="M262" s="1492">
        <f t="shared" si="40"/>
        <v>0</v>
      </c>
      <c r="O262" s="1733"/>
      <c r="P262" s="1461"/>
      <c r="Q262" s="1461"/>
      <c r="R262" s="1461"/>
      <c r="S262" s="1461"/>
      <c r="T262" s="1461"/>
      <c r="U262" s="1461"/>
      <c r="V262" s="1461"/>
    </row>
    <row r="263" spans="1:22" s="1468" customFormat="1" ht="27" x14ac:dyDescent="0.25">
      <c r="A263" s="1454" t="str">
        <f t="shared" si="41"/>
        <v>811041731121</v>
      </c>
      <c r="B263" s="1487">
        <v>8110</v>
      </c>
      <c r="C263" s="1488">
        <v>4173</v>
      </c>
      <c r="D263" s="1489">
        <v>1</v>
      </c>
      <c r="E263" s="1489">
        <v>1</v>
      </c>
      <c r="F263" s="1489">
        <v>21</v>
      </c>
      <c r="G263" s="1490" t="s">
        <v>1306</v>
      </c>
      <c r="H263" s="1491"/>
      <c r="I263" s="1491"/>
      <c r="J263" s="1491"/>
      <c r="K263" s="1491"/>
      <c r="L263" s="1491"/>
      <c r="M263" s="1492">
        <f t="shared" si="40"/>
        <v>0</v>
      </c>
      <c r="O263" s="1733"/>
      <c r="P263" s="1461"/>
      <c r="Q263" s="1461"/>
      <c r="R263" s="1461"/>
      <c r="S263" s="1461"/>
      <c r="T263" s="1461"/>
      <c r="U263" s="1461"/>
      <c r="V263" s="1461"/>
    </row>
    <row r="264" spans="1:22" s="1468" customFormat="1" ht="18" x14ac:dyDescent="0.25">
      <c r="A264" s="1454" t="str">
        <f t="shared" si="41"/>
        <v>811041731122</v>
      </c>
      <c r="B264" s="1487">
        <v>8110</v>
      </c>
      <c r="C264" s="1488">
        <v>4173</v>
      </c>
      <c r="D264" s="1489">
        <v>1</v>
      </c>
      <c r="E264" s="1489">
        <v>1</v>
      </c>
      <c r="F264" s="1489">
        <v>22</v>
      </c>
      <c r="G264" s="1490" t="s">
        <v>1307</v>
      </c>
      <c r="H264" s="1491"/>
      <c r="I264" s="1491"/>
      <c r="J264" s="1491"/>
      <c r="K264" s="1491"/>
      <c r="L264" s="1491"/>
      <c r="M264" s="1492">
        <f t="shared" si="40"/>
        <v>0</v>
      </c>
      <c r="O264" s="1733"/>
      <c r="P264" s="1461"/>
      <c r="Q264" s="1461"/>
      <c r="R264" s="1461"/>
      <c r="S264" s="1461"/>
      <c r="T264" s="1461"/>
      <c r="U264" s="1461"/>
      <c r="V264" s="1461"/>
    </row>
    <row r="265" spans="1:22" s="1468" customFormat="1" x14ac:dyDescent="0.25">
      <c r="A265" s="1454" t="str">
        <f t="shared" si="41"/>
        <v>811041731123</v>
      </c>
      <c r="B265" s="1487">
        <v>8110</v>
      </c>
      <c r="C265" s="1488">
        <v>4173</v>
      </c>
      <c r="D265" s="1489">
        <v>1</v>
      </c>
      <c r="E265" s="1489">
        <v>1</v>
      </c>
      <c r="F265" s="1489">
        <v>23</v>
      </c>
      <c r="G265" s="1490" t="s">
        <v>1308</v>
      </c>
      <c r="H265" s="1491"/>
      <c r="I265" s="1491"/>
      <c r="J265" s="1491"/>
      <c r="K265" s="1491"/>
      <c r="L265" s="1491"/>
      <c r="M265" s="1492">
        <f t="shared" si="40"/>
        <v>0</v>
      </c>
      <c r="O265" s="1733"/>
      <c r="P265" s="1461"/>
      <c r="Q265" s="1461"/>
      <c r="R265" s="1461"/>
      <c r="S265" s="1461"/>
      <c r="T265" s="1461"/>
      <c r="U265" s="1461"/>
      <c r="V265" s="1461"/>
    </row>
    <row r="266" spans="1:22" s="1468" customFormat="1" x14ac:dyDescent="0.25">
      <c r="A266" s="1454" t="str">
        <f t="shared" si="41"/>
        <v>811041731124</v>
      </c>
      <c r="B266" s="1487">
        <v>8110</v>
      </c>
      <c r="C266" s="1488">
        <v>4173</v>
      </c>
      <c r="D266" s="1489">
        <v>1</v>
      </c>
      <c r="E266" s="1489">
        <v>1</v>
      </c>
      <c r="F266" s="1489">
        <v>24</v>
      </c>
      <c r="G266" s="1490" t="s">
        <v>1309</v>
      </c>
      <c r="H266" s="1491"/>
      <c r="I266" s="1491"/>
      <c r="J266" s="1491"/>
      <c r="K266" s="1491"/>
      <c r="L266" s="1491"/>
      <c r="M266" s="1492">
        <f t="shared" si="40"/>
        <v>0</v>
      </c>
      <c r="O266" s="1733"/>
      <c r="P266" s="1461"/>
      <c r="Q266" s="1461"/>
      <c r="R266" s="1461"/>
      <c r="S266" s="1461"/>
      <c r="T266" s="1461"/>
      <c r="U266" s="1461"/>
      <c r="V266" s="1461"/>
    </row>
    <row r="267" spans="1:22" s="1468" customFormat="1" x14ac:dyDescent="0.25">
      <c r="A267" s="1454" t="str">
        <f t="shared" si="41"/>
        <v>811041731125</v>
      </c>
      <c r="B267" s="1487">
        <v>8110</v>
      </c>
      <c r="C267" s="1488">
        <v>4173</v>
      </c>
      <c r="D267" s="1489">
        <v>1</v>
      </c>
      <c r="E267" s="1489">
        <v>1</v>
      </c>
      <c r="F267" s="1489">
        <v>25</v>
      </c>
      <c r="G267" s="1490" t="s">
        <v>1310</v>
      </c>
      <c r="H267" s="1491"/>
      <c r="I267" s="1491"/>
      <c r="J267" s="1491"/>
      <c r="K267" s="1491"/>
      <c r="L267" s="1491"/>
      <c r="M267" s="1492">
        <f t="shared" si="40"/>
        <v>0</v>
      </c>
      <c r="O267" s="1733"/>
      <c r="P267" s="1461"/>
      <c r="Q267" s="1461"/>
      <c r="R267" s="1461"/>
      <c r="S267" s="1461"/>
      <c r="T267" s="1461"/>
      <c r="U267" s="1461"/>
      <c r="V267" s="1461"/>
    </row>
    <row r="268" spans="1:22" s="1468" customFormat="1" x14ac:dyDescent="0.25">
      <c r="A268" s="1454" t="str">
        <f t="shared" si="41"/>
        <v>811041731126</v>
      </c>
      <c r="B268" s="1487">
        <v>8110</v>
      </c>
      <c r="C268" s="1488">
        <v>4173</v>
      </c>
      <c r="D268" s="1489">
        <v>1</v>
      </c>
      <c r="E268" s="1489">
        <v>1</v>
      </c>
      <c r="F268" s="1489">
        <v>26</v>
      </c>
      <c r="G268" s="1490" t="s">
        <v>1311</v>
      </c>
      <c r="H268" s="1491"/>
      <c r="I268" s="1491"/>
      <c r="J268" s="1491"/>
      <c r="K268" s="1491"/>
      <c r="L268" s="1491"/>
      <c r="M268" s="1492">
        <f t="shared" ref="M268:M331" si="51">+H268+I268+J268+K268+L268</f>
        <v>0</v>
      </c>
      <c r="O268" s="1733"/>
      <c r="P268" s="1461"/>
      <c r="Q268" s="1461"/>
      <c r="R268" s="1461"/>
      <c r="S268" s="1461"/>
      <c r="T268" s="1461"/>
      <c r="U268" s="1461"/>
      <c r="V268" s="1461"/>
    </row>
    <row r="269" spans="1:22" s="1468" customFormat="1" x14ac:dyDescent="0.25">
      <c r="A269" s="1454" t="str">
        <f t="shared" ref="A269:A332" si="52">B269&amp;C269&amp;D269&amp;E269&amp;F269</f>
        <v>811041731127</v>
      </c>
      <c r="B269" s="1487">
        <v>8110</v>
      </c>
      <c r="C269" s="1488">
        <v>4173</v>
      </c>
      <c r="D269" s="1489">
        <v>1</v>
      </c>
      <c r="E269" s="1489">
        <v>1</v>
      </c>
      <c r="F269" s="1489">
        <v>27</v>
      </c>
      <c r="G269" s="1490" t="s">
        <v>1312</v>
      </c>
      <c r="H269" s="1491"/>
      <c r="I269" s="1491"/>
      <c r="J269" s="1491"/>
      <c r="K269" s="1491"/>
      <c r="L269" s="1491"/>
      <c r="M269" s="1492">
        <f t="shared" si="51"/>
        <v>0</v>
      </c>
      <c r="O269" s="1733"/>
      <c r="P269" s="1461"/>
      <c r="Q269" s="1461"/>
      <c r="R269" s="1461"/>
      <c r="S269" s="1461"/>
      <c r="T269" s="1461"/>
      <c r="U269" s="1461"/>
      <c r="V269" s="1461"/>
    </row>
    <row r="270" spans="1:22" s="1468" customFormat="1" ht="18" x14ac:dyDescent="0.25">
      <c r="A270" s="1454" t="str">
        <f t="shared" si="52"/>
        <v>811041731128</v>
      </c>
      <c r="B270" s="1487">
        <v>8110</v>
      </c>
      <c r="C270" s="1488">
        <v>4173</v>
      </c>
      <c r="D270" s="1489">
        <v>1</v>
      </c>
      <c r="E270" s="1489">
        <v>1</v>
      </c>
      <c r="F270" s="1489">
        <v>28</v>
      </c>
      <c r="G270" s="1490" t="s">
        <v>1313</v>
      </c>
      <c r="H270" s="1491"/>
      <c r="I270" s="1491"/>
      <c r="J270" s="1491"/>
      <c r="K270" s="1491"/>
      <c r="L270" s="1491"/>
      <c r="M270" s="1492">
        <f t="shared" si="51"/>
        <v>0</v>
      </c>
      <c r="O270" s="1733"/>
      <c r="P270" s="1461"/>
      <c r="Q270" s="1461"/>
      <c r="R270" s="1461"/>
      <c r="S270" s="1461"/>
      <c r="T270" s="1461"/>
      <c r="U270" s="1461"/>
      <c r="V270" s="1461"/>
    </row>
    <row r="271" spans="1:22" s="1468" customFormat="1" x14ac:dyDescent="0.25">
      <c r="A271" s="1454" t="str">
        <f t="shared" si="52"/>
        <v>811041731129</v>
      </c>
      <c r="B271" s="1487">
        <v>8110</v>
      </c>
      <c r="C271" s="1488">
        <v>4173</v>
      </c>
      <c r="D271" s="1489">
        <v>1</v>
      </c>
      <c r="E271" s="1489">
        <v>1</v>
      </c>
      <c r="F271" s="1489">
        <v>29</v>
      </c>
      <c r="G271" s="1490" t="s">
        <v>1314</v>
      </c>
      <c r="H271" s="1491"/>
      <c r="I271" s="1491"/>
      <c r="J271" s="1491"/>
      <c r="K271" s="1491"/>
      <c r="L271" s="1491"/>
      <c r="M271" s="1492">
        <f t="shared" si="51"/>
        <v>0</v>
      </c>
      <c r="O271" s="1733"/>
      <c r="P271" s="1461"/>
      <c r="Q271" s="1461"/>
      <c r="R271" s="1461"/>
      <c r="S271" s="1461"/>
      <c r="T271" s="1461"/>
      <c r="U271" s="1461"/>
      <c r="V271" s="1461"/>
    </row>
    <row r="272" spans="1:22" s="1468" customFormat="1" ht="27" x14ac:dyDescent="0.25">
      <c r="A272" s="1454" t="str">
        <f t="shared" si="52"/>
        <v>81104174</v>
      </c>
      <c r="B272" s="1469">
        <v>8110</v>
      </c>
      <c r="C272" s="1470">
        <v>4174</v>
      </c>
      <c r="D272" s="1471"/>
      <c r="E272" s="1471"/>
      <c r="F272" s="1471"/>
      <c r="G272" s="1472" t="s">
        <v>1315</v>
      </c>
      <c r="H272" s="1473">
        <f t="shared" ref="H272:L274" si="53">SUM(H273)</f>
        <v>0</v>
      </c>
      <c r="I272" s="1473">
        <f t="shared" si="53"/>
        <v>0</v>
      </c>
      <c r="J272" s="1473">
        <f t="shared" si="53"/>
        <v>0</v>
      </c>
      <c r="K272" s="1473">
        <f t="shared" si="53"/>
        <v>0</v>
      </c>
      <c r="L272" s="1473">
        <f t="shared" si="53"/>
        <v>0</v>
      </c>
      <c r="M272" s="1474">
        <f t="shared" si="51"/>
        <v>0</v>
      </c>
      <c r="O272" s="1733"/>
      <c r="P272" s="1461"/>
      <c r="Q272" s="1461"/>
      <c r="R272" s="1461"/>
      <c r="S272" s="1461"/>
      <c r="T272" s="1461"/>
      <c r="U272" s="1461"/>
      <c r="V272" s="1461"/>
    </row>
    <row r="273" spans="1:22" s="1468" customFormat="1" ht="27" x14ac:dyDescent="0.25">
      <c r="A273" s="1454" t="str">
        <f t="shared" si="52"/>
        <v>811041741</v>
      </c>
      <c r="B273" s="1475">
        <v>8110</v>
      </c>
      <c r="C273" s="1476">
        <v>4174</v>
      </c>
      <c r="D273" s="1477">
        <v>1</v>
      </c>
      <c r="E273" s="1477"/>
      <c r="F273" s="1477"/>
      <c r="G273" s="1478" t="s">
        <v>1315</v>
      </c>
      <c r="H273" s="1479">
        <f t="shared" si="53"/>
        <v>0</v>
      </c>
      <c r="I273" s="1479">
        <f t="shared" si="53"/>
        <v>0</v>
      </c>
      <c r="J273" s="1479">
        <f t="shared" si="53"/>
        <v>0</v>
      </c>
      <c r="K273" s="1479">
        <f>SUM(K274)</f>
        <v>0</v>
      </c>
      <c r="L273" s="1479">
        <f>SUM(L274)</f>
        <v>0</v>
      </c>
      <c r="M273" s="1480">
        <f t="shared" si="51"/>
        <v>0</v>
      </c>
      <c r="O273" s="1733"/>
      <c r="P273" s="1461"/>
      <c r="Q273" s="1461"/>
      <c r="R273" s="1461"/>
      <c r="S273" s="1461"/>
      <c r="T273" s="1461"/>
      <c r="U273" s="1461"/>
      <c r="V273" s="1461"/>
    </row>
    <row r="274" spans="1:22" s="1468" customFormat="1" ht="18" x14ac:dyDescent="0.25">
      <c r="A274" s="1454" t="str">
        <f t="shared" si="52"/>
        <v>8110417411</v>
      </c>
      <c r="B274" s="1481">
        <v>8110</v>
      </c>
      <c r="C274" s="1482">
        <v>4174</v>
      </c>
      <c r="D274" s="1483">
        <v>1</v>
      </c>
      <c r="E274" s="1483">
        <v>1</v>
      </c>
      <c r="F274" s="1483"/>
      <c r="G274" s="1484" t="s">
        <v>1315</v>
      </c>
      <c r="H274" s="1485">
        <f t="shared" si="53"/>
        <v>0</v>
      </c>
      <c r="I274" s="1485">
        <f t="shared" si="53"/>
        <v>0</v>
      </c>
      <c r="J274" s="1485">
        <f t="shared" si="53"/>
        <v>0</v>
      </c>
      <c r="K274" s="1485">
        <f>SUM(K275)</f>
        <v>0</v>
      </c>
      <c r="L274" s="1485">
        <f>SUM(L275)</f>
        <v>0</v>
      </c>
      <c r="M274" s="1486">
        <f t="shared" si="51"/>
        <v>0</v>
      </c>
      <c r="O274" s="1733"/>
      <c r="P274" s="1461"/>
      <c r="Q274" s="1461"/>
      <c r="R274" s="1461"/>
      <c r="S274" s="1461"/>
      <c r="T274" s="1461"/>
      <c r="U274" s="1461"/>
      <c r="V274" s="1461"/>
    </row>
    <row r="275" spans="1:22" s="1468" customFormat="1" ht="33" customHeight="1" x14ac:dyDescent="0.25">
      <c r="A275" s="1454" t="str">
        <f t="shared" si="52"/>
        <v>81104174111</v>
      </c>
      <c r="B275" s="1487">
        <v>8110</v>
      </c>
      <c r="C275" s="1488">
        <v>4174</v>
      </c>
      <c r="D275" s="1489">
        <v>1</v>
      </c>
      <c r="E275" s="1489">
        <v>1</v>
      </c>
      <c r="F275" s="1489">
        <v>1</v>
      </c>
      <c r="G275" s="1490" t="s">
        <v>1315</v>
      </c>
      <c r="H275" s="1491"/>
      <c r="I275" s="1491"/>
      <c r="J275" s="1491"/>
      <c r="K275" s="1491"/>
      <c r="L275" s="1491"/>
      <c r="M275" s="1492">
        <f t="shared" si="51"/>
        <v>0</v>
      </c>
      <c r="O275" s="1733"/>
      <c r="P275" s="1461"/>
      <c r="Q275" s="1461"/>
      <c r="R275" s="1461"/>
      <c r="S275" s="1461"/>
      <c r="T275" s="1461"/>
      <c r="U275" s="1461"/>
      <c r="V275" s="1461"/>
    </row>
    <row r="276" spans="1:22" s="1468" customFormat="1" ht="27" x14ac:dyDescent="0.25">
      <c r="A276" s="1454" t="str">
        <f t="shared" si="52"/>
        <v>81104175</v>
      </c>
      <c r="B276" s="1469">
        <v>8110</v>
      </c>
      <c r="C276" s="1470">
        <v>4175</v>
      </c>
      <c r="D276" s="1471"/>
      <c r="E276" s="1471"/>
      <c r="F276" s="1471"/>
      <c r="G276" s="1472" t="s">
        <v>1316</v>
      </c>
      <c r="H276" s="1473">
        <f t="shared" ref="H276:L277" si="54">+H277</f>
        <v>0</v>
      </c>
      <c r="I276" s="1473">
        <f t="shared" si="54"/>
        <v>0</v>
      </c>
      <c r="J276" s="1473">
        <f t="shared" si="54"/>
        <v>0</v>
      </c>
      <c r="K276" s="1473">
        <f t="shared" si="54"/>
        <v>0</v>
      </c>
      <c r="L276" s="1473">
        <f t="shared" si="54"/>
        <v>0</v>
      </c>
      <c r="M276" s="1474">
        <f t="shared" si="51"/>
        <v>0</v>
      </c>
      <c r="O276" s="1733"/>
      <c r="P276" s="1461"/>
      <c r="Q276" s="1461"/>
      <c r="R276" s="1461"/>
      <c r="S276" s="1461"/>
      <c r="T276" s="1461"/>
      <c r="U276" s="1461"/>
      <c r="V276" s="1461"/>
    </row>
    <row r="277" spans="1:22" s="1468" customFormat="1" ht="27" x14ac:dyDescent="0.25">
      <c r="A277" s="1454" t="str">
        <f t="shared" si="52"/>
        <v>811041751</v>
      </c>
      <c r="B277" s="1475">
        <v>8110</v>
      </c>
      <c r="C277" s="1476">
        <v>4175</v>
      </c>
      <c r="D277" s="1477">
        <v>1</v>
      </c>
      <c r="E277" s="1477"/>
      <c r="F277" s="1477"/>
      <c r="G277" s="1478" t="s">
        <v>1316</v>
      </c>
      <c r="H277" s="1479">
        <f t="shared" si="54"/>
        <v>0</v>
      </c>
      <c r="I277" s="1479">
        <f t="shared" si="54"/>
        <v>0</v>
      </c>
      <c r="J277" s="1479">
        <f t="shared" si="54"/>
        <v>0</v>
      </c>
      <c r="K277" s="1479">
        <f t="shared" si="54"/>
        <v>0</v>
      </c>
      <c r="L277" s="1479">
        <f t="shared" si="54"/>
        <v>0</v>
      </c>
      <c r="M277" s="1480">
        <f t="shared" si="51"/>
        <v>0</v>
      </c>
      <c r="O277" s="1733"/>
      <c r="P277" s="1461"/>
      <c r="Q277" s="1461"/>
      <c r="R277" s="1461"/>
      <c r="S277" s="1461"/>
      <c r="T277" s="1461"/>
      <c r="U277" s="1461"/>
      <c r="V277" s="1461"/>
    </row>
    <row r="278" spans="1:22" s="1468" customFormat="1" ht="27" x14ac:dyDescent="0.25">
      <c r="A278" s="1454" t="str">
        <f t="shared" si="52"/>
        <v>8110417511</v>
      </c>
      <c r="B278" s="1481">
        <v>8110</v>
      </c>
      <c r="C278" s="1482">
        <v>4175</v>
      </c>
      <c r="D278" s="1483">
        <v>1</v>
      </c>
      <c r="E278" s="1483">
        <v>1</v>
      </c>
      <c r="F278" s="1483"/>
      <c r="G278" s="1484" t="s">
        <v>1316</v>
      </c>
      <c r="H278" s="1485">
        <f>SUM(H279)</f>
        <v>0</v>
      </c>
      <c r="I278" s="1485">
        <f>SUM(I279)</f>
        <v>0</v>
      </c>
      <c r="J278" s="1485">
        <f>SUM(J279)</f>
        <v>0</v>
      </c>
      <c r="K278" s="1485">
        <f>SUM(K279)</f>
        <v>0</v>
      </c>
      <c r="L278" s="1485">
        <f>SUM(L279)</f>
        <v>0</v>
      </c>
      <c r="M278" s="1486">
        <f t="shared" si="51"/>
        <v>0</v>
      </c>
      <c r="O278" s="1733"/>
      <c r="P278" s="1461"/>
      <c r="Q278" s="1461"/>
      <c r="R278" s="1461"/>
      <c r="S278" s="1461"/>
      <c r="T278" s="1461"/>
      <c r="U278" s="1461"/>
      <c r="V278" s="1461"/>
    </row>
    <row r="279" spans="1:22" s="1468" customFormat="1" ht="33" customHeight="1" x14ac:dyDescent="0.25">
      <c r="A279" s="1454" t="str">
        <f t="shared" si="52"/>
        <v>81104175111</v>
      </c>
      <c r="B279" s="1511">
        <v>8110</v>
      </c>
      <c r="C279" s="1512">
        <v>4175</v>
      </c>
      <c r="D279" s="1513">
        <v>1</v>
      </c>
      <c r="E279" s="1513">
        <v>1</v>
      </c>
      <c r="F279" s="1513">
        <v>1</v>
      </c>
      <c r="G279" s="1514" t="s">
        <v>1316</v>
      </c>
      <c r="H279" s="1515"/>
      <c r="I279" s="1515"/>
      <c r="J279" s="1515"/>
      <c r="K279" s="1515"/>
      <c r="L279" s="1515"/>
      <c r="M279" s="1492">
        <f t="shared" si="51"/>
        <v>0</v>
      </c>
      <c r="O279" s="1733"/>
      <c r="P279" s="1461"/>
      <c r="Q279" s="1461"/>
      <c r="R279" s="1461"/>
      <c r="S279" s="1461"/>
      <c r="T279" s="1461"/>
      <c r="U279" s="1461"/>
      <c r="V279" s="1461"/>
    </row>
    <row r="280" spans="1:22" s="1468" customFormat="1" ht="27" x14ac:dyDescent="0.25">
      <c r="A280" s="1454" t="str">
        <f t="shared" si="52"/>
        <v>81104176</v>
      </c>
      <c r="B280" s="1469">
        <v>8110</v>
      </c>
      <c r="C280" s="1470">
        <v>4176</v>
      </c>
      <c r="D280" s="1471"/>
      <c r="E280" s="1471"/>
      <c r="F280" s="1471"/>
      <c r="G280" s="1472" t="s">
        <v>1317</v>
      </c>
      <c r="H280" s="1473">
        <f t="shared" ref="H280:L281" si="55">+H281</f>
        <v>0</v>
      </c>
      <c r="I280" s="1473">
        <f t="shared" si="55"/>
        <v>0</v>
      </c>
      <c r="J280" s="1473">
        <f t="shared" si="55"/>
        <v>0</v>
      </c>
      <c r="K280" s="1473">
        <f t="shared" si="55"/>
        <v>0</v>
      </c>
      <c r="L280" s="1473">
        <f t="shared" si="55"/>
        <v>0</v>
      </c>
      <c r="M280" s="1474">
        <f t="shared" si="51"/>
        <v>0</v>
      </c>
      <c r="O280" s="1733"/>
      <c r="P280" s="1461"/>
      <c r="Q280" s="1461"/>
      <c r="R280" s="1461"/>
      <c r="S280" s="1461"/>
      <c r="T280" s="1461"/>
      <c r="U280" s="1461"/>
      <c r="V280" s="1461"/>
    </row>
    <row r="281" spans="1:22" s="1468" customFormat="1" ht="27" x14ac:dyDescent="0.25">
      <c r="A281" s="1454" t="str">
        <f t="shared" si="52"/>
        <v>811041761</v>
      </c>
      <c r="B281" s="1475">
        <v>8110</v>
      </c>
      <c r="C281" s="1476">
        <v>4176</v>
      </c>
      <c r="D281" s="1477">
        <v>1</v>
      </c>
      <c r="E281" s="1477"/>
      <c r="F281" s="1477"/>
      <c r="G281" s="1478" t="s">
        <v>1317</v>
      </c>
      <c r="H281" s="1479">
        <f t="shared" si="55"/>
        <v>0</v>
      </c>
      <c r="I281" s="1479">
        <f t="shared" si="55"/>
        <v>0</v>
      </c>
      <c r="J281" s="1479">
        <f t="shared" si="55"/>
        <v>0</v>
      </c>
      <c r="K281" s="1479">
        <f t="shared" si="55"/>
        <v>0</v>
      </c>
      <c r="L281" s="1479">
        <f t="shared" si="55"/>
        <v>0</v>
      </c>
      <c r="M281" s="1480">
        <f t="shared" si="51"/>
        <v>0</v>
      </c>
      <c r="O281" s="1733"/>
      <c r="P281" s="1461"/>
      <c r="Q281" s="1461"/>
      <c r="R281" s="1461"/>
      <c r="S281" s="1461"/>
      <c r="T281" s="1461"/>
      <c r="U281" s="1461"/>
      <c r="V281" s="1461"/>
    </row>
    <row r="282" spans="1:22" s="1468" customFormat="1" ht="27" x14ac:dyDescent="0.25">
      <c r="A282" s="1454" t="str">
        <f t="shared" si="52"/>
        <v>8110417611</v>
      </c>
      <c r="B282" s="1481">
        <v>8110</v>
      </c>
      <c r="C282" s="1482">
        <v>4176</v>
      </c>
      <c r="D282" s="1483">
        <v>1</v>
      </c>
      <c r="E282" s="1483">
        <v>1</v>
      </c>
      <c r="F282" s="1483"/>
      <c r="G282" s="1484" t="s">
        <v>1317</v>
      </c>
      <c r="H282" s="1485">
        <f>SUM(H283)</f>
        <v>0</v>
      </c>
      <c r="I282" s="1485">
        <f>SUM(I283)</f>
        <v>0</v>
      </c>
      <c r="J282" s="1485">
        <f>SUM(J283)</f>
        <v>0</v>
      </c>
      <c r="K282" s="1485">
        <f>SUM(K283)</f>
        <v>0</v>
      </c>
      <c r="L282" s="1485">
        <f>SUM(L283)</f>
        <v>0</v>
      </c>
      <c r="M282" s="1486">
        <f t="shared" si="51"/>
        <v>0</v>
      </c>
      <c r="O282" s="1733"/>
      <c r="P282" s="1461"/>
      <c r="Q282" s="1461"/>
      <c r="R282" s="1461"/>
      <c r="S282" s="1461"/>
      <c r="T282" s="1461"/>
      <c r="U282" s="1461"/>
      <c r="V282" s="1461"/>
    </row>
    <row r="283" spans="1:22" s="1468" customFormat="1" ht="33" customHeight="1" x14ac:dyDescent="0.25">
      <c r="A283" s="1454" t="str">
        <f t="shared" si="52"/>
        <v>81104176111</v>
      </c>
      <c r="B283" s="1511">
        <v>8110</v>
      </c>
      <c r="C283" s="1512">
        <v>4176</v>
      </c>
      <c r="D283" s="1513">
        <v>1</v>
      </c>
      <c r="E283" s="1513">
        <v>1</v>
      </c>
      <c r="F283" s="1513">
        <v>1</v>
      </c>
      <c r="G283" s="1514" t="s">
        <v>1317</v>
      </c>
      <c r="H283" s="1515"/>
      <c r="I283" s="1515"/>
      <c r="J283" s="1515"/>
      <c r="K283" s="1515"/>
      <c r="L283" s="1515"/>
      <c r="M283" s="1492">
        <f t="shared" si="51"/>
        <v>0</v>
      </c>
      <c r="O283" s="1733"/>
      <c r="P283" s="1461"/>
      <c r="Q283" s="1461"/>
      <c r="R283" s="1461"/>
      <c r="S283" s="1461"/>
      <c r="T283" s="1461"/>
      <c r="U283" s="1461"/>
      <c r="V283" s="1461"/>
    </row>
    <row r="284" spans="1:22" s="1468" customFormat="1" ht="27" x14ac:dyDescent="0.25">
      <c r="A284" s="1454" t="str">
        <f t="shared" si="52"/>
        <v>81104177</v>
      </c>
      <c r="B284" s="1469">
        <v>8110</v>
      </c>
      <c r="C284" s="1470">
        <v>4177</v>
      </c>
      <c r="D284" s="1471"/>
      <c r="E284" s="1471"/>
      <c r="F284" s="1471"/>
      <c r="G284" s="1472" t="s">
        <v>1318</v>
      </c>
      <c r="H284" s="1473">
        <f t="shared" ref="H284:L285" si="56">+H285</f>
        <v>0</v>
      </c>
      <c r="I284" s="1473">
        <f t="shared" si="56"/>
        <v>0</v>
      </c>
      <c r="J284" s="1473">
        <f t="shared" si="56"/>
        <v>0</v>
      </c>
      <c r="K284" s="1473">
        <f t="shared" si="56"/>
        <v>0</v>
      </c>
      <c r="L284" s="1473">
        <f t="shared" si="56"/>
        <v>0</v>
      </c>
      <c r="M284" s="1474">
        <f t="shared" si="51"/>
        <v>0</v>
      </c>
      <c r="O284" s="1733"/>
      <c r="P284" s="1461"/>
      <c r="Q284" s="1461"/>
      <c r="R284" s="1461"/>
      <c r="S284" s="1461"/>
      <c r="T284" s="1461"/>
      <c r="U284" s="1461"/>
      <c r="V284" s="1461"/>
    </row>
    <row r="285" spans="1:22" s="1468" customFormat="1" ht="27" x14ac:dyDescent="0.25">
      <c r="A285" s="1454" t="str">
        <f t="shared" si="52"/>
        <v>811041771</v>
      </c>
      <c r="B285" s="1475">
        <v>8110</v>
      </c>
      <c r="C285" s="1476">
        <v>4177</v>
      </c>
      <c r="D285" s="1477">
        <v>1</v>
      </c>
      <c r="E285" s="1477"/>
      <c r="F285" s="1477"/>
      <c r="G285" s="1478" t="s">
        <v>1318</v>
      </c>
      <c r="H285" s="1479">
        <f t="shared" si="56"/>
        <v>0</v>
      </c>
      <c r="I285" s="1479">
        <f t="shared" si="56"/>
        <v>0</v>
      </c>
      <c r="J285" s="1479">
        <f t="shared" si="56"/>
        <v>0</v>
      </c>
      <c r="K285" s="1479">
        <f t="shared" si="56"/>
        <v>0</v>
      </c>
      <c r="L285" s="1479">
        <f t="shared" si="56"/>
        <v>0</v>
      </c>
      <c r="M285" s="1480">
        <f t="shared" si="51"/>
        <v>0</v>
      </c>
      <c r="O285" s="1733"/>
      <c r="P285" s="1461"/>
      <c r="Q285" s="1461"/>
      <c r="R285" s="1461"/>
      <c r="S285" s="1461"/>
      <c r="T285" s="1461"/>
      <c r="U285" s="1461"/>
      <c r="V285" s="1461"/>
    </row>
    <row r="286" spans="1:22" s="1468" customFormat="1" ht="18" x14ac:dyDescent="0.25">
      <c r="A286" s="1454" t="str">
        <f t="shared" si="52"/>
        <v>8110417711</v>
      </c>
      <c r="B286" s="1481">
        <v>8110</v>
      </c>
      <c r="C286" s="1482">
        <v>4177</v>
      </c>
      <c r="D286" s="1483">
        <v>1</v>
      </c>
      <c r="E286" s="1483">
        <v>1</v>
      </c>
      <c r="F286" s="1483"/>
      <c r="G286" s="1484" t="s">
        <v>1318</v>
      </c>
      <c r="H286" s="1485">
        <f>SUM(H287)</f>
        <v>0</v>
      </c>
      <c r="I286" s="1485">
        <f>SUM(I287)</f>
        <v>0</v>
      </c>
      <c r="J286" s="1485">
        <f>SUM(J287)</f>
        <v>0</v>
      </c>
      <c r="K286" s="1485">
        <f>SUM(K287)</f>
        <v>0</v>
      </c>
      <c r="L286" s="1485">
        <f>SUM(L287)</f>
        <v>0</v>
      </c>
      <c r="M286" s="1486">
        <f t="shared" si="51"/>
        <v>0</v>
      </c>
      <c r="O286" s="1733"/>
      <c r="P286" s="1461"/>
      <c r="Q286" s="1461"/>
      <c r="R286" s="1461"/>
      <c r="S286" s="1461"/>
      <c r="T286" s="1461"/>
      <c r="U286" s="1461"/>
      <c r="V286" s="1461"/>
    </row>
    <row r="287" spans="1:22" s="1468" customFormat="1" ht="33" customHeight="1" x14ac:dyDescent="0.25">
      <c r="A287" s="1454" t="str">
        <f t="shared" si="52"/>
        <v>81104177111</v>
      </c>
      <c r="B287" s="1511">
        <v>8110</v>
      </c>
      <c r="C287" s="1512">
        <v>4177</v>
      </c>
      <c r="D287" s="1513">
        <v>1</v>
      </c>
      <c r="E287" s="1513">
        <v>1</v>
      </c>
      <c r="F287" s="1513">
        <v>1</v>
      </c>
      <c r="G287" s="1514" t="s">
        <v>1318</v>
      </c>
      <c r="H287" s="1515"/>
      <c r="I287" s="1515"/>
      <c r="J287" s="1515"/>
      <c r="K287" s="1515"/>
      <c r="L287" s="1515"/>
      <c r="M287" s="1492">
        <f t="shared" si="51"/>
        <v>0</v>
      </c>
      <c r="O287" s="1733"/>
      <c r="P287" s="1461"/>
      <c r="Q287" s="1461"/>
      <c r="R287" s="1461"/>
      <c r="S287" s="1461"/>
      <c r="T287" s="1461"/>
      <c r="U287" s="1461"/>
      <c r="V287" s="1461"/>
    </row>
    <row r="288" spans="1:22" s="1468" customFormat="1" ht="18" x14ac:dyDescent="0.25">
      <c r="A288" s="1454" t="str">
        <f t="shared" si="52"/>
        <v>81104178</v>
      </c>
      <c r="B288" s="1469">
        <v>8110</v>
      </c>
      <c r="C288" s="1470">
        <v>4178</v>
      </c>
      <c r="D288" s="1471"/>
      <c r="E288" s="1471"/>
      <c r="F288" s="1471"/>
      <c r="G288" s="1472" t="s">
        <v>1319</v>
      </c>
      <c r="H288" s="1473">
        <f>+H289</f>
        <v>0</v>
      </c>
      <c r="I288" s="1473">
        <f>+I289</f>
        <v>0</v>
      </c>
      <c r="J288" s="1473">
        <f t="shared" ref="J288:J289" si="57">+J289</f>
        <v>0</v>
      </c>
      <c r="K288" s="1473">
        <f>+K289</f>
        <v>0</v>
      </c>
      <c r="L288" s="1473">
        <f>+L289</f>
        <v>0</v>
      </c>
      <c r="M288" s="1474">
        <f t="shared" si="51"/>
        <v>0</v>
      </c>
      <c r="O288" s="1733"/>
      <c r="P288" s="1461"/>
      <c r="Q288" s="1461"/>
      <c r="R288" s="1461"/>
      <c r="S288" s="1461"/>
      <c r="T288" s="1461"/>
      <c r="U288" s="1461"/>
      <c r="V288" s="1461"/>
    </row>
    <row r="289" spans="1:22" s="1468" customFormat="1" ht="18" x14ac:dyDescent="0.25">
      <c r="A289" s="1454" t="str">
        <f t="shared" si="52"/>
        <v>811041781</v>
      </c>
      <c r="B289" s="1475">
        <v>8110</v>
      </c>
      <c r="C289" s="1476">
        <v>4178</v>
      </c>
      <c r="D289" s="1477">
        <v>1</v>
      </c>
      <c r="E289" s="1477"/>
      <c r="F289" s="1477"/>
      <c r="G289" s="1478" t="s">
        <v>1319</v>
      </c>
      <c r="H289" s="1479">
        <f>+H290</f>
        <v>0</v>
      </c>
      <c r="I289" s="1479">
        <f>+I290</f>
        <v>0</v>
      </c>
      <c r="J289" s="1479">
        <f t="shared" si="57"/>
        <v>0</v>
      </c>
      <c r="K289" s="1479">
        <f>+K290</f>
        <v>0</v>
      </c>
      <c r="L289" s="1479">
        <f>+L290</f>
        <v>0</v>
      </c>
      <c r="M289" s="1480">
        <f t="shared" si="51"/>
        <v>0</v>
      </c>
      <c r="O289" s="1733"/>
      <c r="P289" s="1461"/>
      <c r="Q289" s="1461"/>
      <c r="R289" s="1461"/>
      <c r="S289" s="1461"/>
      <c r="T289" s="1461"/>
      <c r="U289" s="1461"/>
      <c r="V289" s="1461"/>
    </row>
    <row r="290" spans="1:22" s="1468" customFormat="1" ht="18" x14ac:dyDescent="0.25">
      <c r="A290" s="1454" t="str">
        <f t="shared" si="52"/>
        <v>8110417811</v>
      </c>
      <c r="B290" s="1481">
        <v>8110</v>
      </c>
      <c r="C290" s="1482">
        <v>4178</v>
      </c>
      <c r="D290" s="1483">
        <v>1</v>
      </c>
      <c r="E290" s="1483">
        <v>1</v>
      </c>
      <c r="F290" s="1483"/>
      <c r="G290" s="1484" t="s">
        <v>1319</v>
      </c>
      <c r="H290" s="1485">
        <f>SUM(H291)</f>
        <v>0</v>
      </c>
      <c r="I290" s="1485">
        <f>SUM(I291)</f>
        <v>0</v>
      </c>
      <c r="J290" s="1485">
        <f>SUM(J291)</f>
        <v>0</v>
      </c>
      <c r="K290" s="1485">
        <f>SUM(K291)</f>
        <v>0</v>
      </c>
      <c r="L290" s="1485">
        <f>SUM(L291)</f>
        <v>0</v>
      </c>
      <c r="M290" s="1486">
        <f>+H290+I290+J290+K290+L290</f>
        <v>0</v>
      </c>
      <c r="O290" s="1733"/>
      <c r="P290" s="1461"/>
      <c r="Q290" s="1461"/>
      <c r="R290" s="1461"/>
      <c r="S290" s="1461"/>
      <c r="T290" s="1461"/>
      <c r="U290" s="1461"/>
      <c r="V290" s="1461"/>
    </row>
    <row r="291" spans="1:22" s="1468" customFormat="1" ht="33" customHeight="1" x14ac:dyDescent="0.25">
      <c r="A291" s="1454" t="str">
        <f t="shared" si="52"/>
        <v>81104178111</v>
      </c>
      <c r="B291" s="1511">
        <v>8110</v>
      </c>
      <c r="C291" s="1512">
        <v>4178</v>
      </c>
      <c r="D291" s="1513">
        <v>1</v>
      </c>
      <c r="E291" s="1513">
        <v>1</v>
      </c>
      <c r="F291" s="1513">
        <v>1</v>
      </c>
      <c r="G291" s="1514" t="s">
        <v>1319</v>
      </c>
      <c r="H291" s="1515"/>
      <c r="I291" s="1515"/>
      <c r="J291" s="1515"/>
      <c r="K291" s="1515"/>
      <c r="L291" s="1515"/>
      <c r="M291" s="1492">
        <f>+H291+I291+J291+K291+L291</f>
        <v>0</v>
      </c>
      <c r="O291" s="1733"/>
      <c r="P291" s="1461"/>
      <c r="Q291" s="1461"/>
      <c r="R291" s="1461"/>
      <c r="S291" s="1461"/>
      <c r="T291" s="1461"/>
      <c r="U291" s="1461"/>
      <c r="V291" s="1461"/>
    </row>
    <row r="292" spans="1:22" s="1468" customFormat="1" ht="15.75" customHeight="1" x14ac:dyDescent="0.25">
      <c r="A292" s="1454" t="str">
        <f t="shared" si="52"/>
        <v>81104179</v>
      </c>
      <c r="B292" s="1469">
        <v>8110</v>
      </c>
      <c r="C292" s="1470">
        <v>4179</v>
      </c>
      <c r="D292" s="1471"/>
      <c r="E292" s="1471"/>
      <c r="F292" s="1471"/>
      <c r="G292" s="1472" t="s">
        <v>1320</v>
      </c>
      <c r="H292" s="1473">
        <f>+H293+H294</f>
        <v>0</v>
      </c>
      <c r="I292" s="1473">
        <f>+I293+I294</f>
        <v>0</v>
      </c>
      <c r="J292" s="1473">
        <f>+J293+J294</f>
        <v>0</v>
      </c>
      <c r="K292" s="1473">
        <f>+K293+K294</f>
        <v>0</v>
      </c>
      <c r="L292" s="1473">
        <f>+L293+L294</f>
        <v>0</v>
      </c>
      <c r="M292" s="1474">
        <f>+H292+I292+J292+K292+L292</f>
        <v>0</v>
      </c>
      <c r="O292" s="1733"/>
      <c r="P292" s="1461"/>
      <c r="Q292" s="1461"/>
      <c r="R292" s="1461"/>
      <c r="S292" s="1461"/>
      <c r="T292" s="1461"/>
      <c r="U292" s="1461"/>
      <c r="V292" s="1461"/>
    </row>
    <row r="293" spans="1:22" s="1468" customFormat="1" ht="17.25" customHeight="1" x14ac:dyDescent="0.25">
      <c r="A293" s="1454" t="str">
        <f t="shared" si="52"/>
        <v>811041791</v>
      </c>
      <c r="B293" s="1475">
        <v>8110</v>
      </c>
      <c r="C293" s="1476">
        <v>4179</v>
      </c>
      <c r="D293" s="1477">
        <v>1</v>
      </c>
      <c r="E293" s="1477"/>
      <c r="F293" s="1477"/>
      <c r="G293" s="1478" t="s">
        <v>1321</v>
      </c>
      <c r="H293" s="1479">
        <f>SUM(H294)</f>
        <v>0</v>
      </c>
      <c r="I293" s="1479">
        <f>SUM(I294)</f>
        <v>0</v>
      </c>
      <c r="J293" s="1479">
        <f t="shared" ref="J293" si="58">SUM(J294)</f>
        <v>0</v>
      </c>
      <c r="K293" s="1479">
        <f>SUM(K294)</f>
        <v>0</v>
      </c>
      <c r="L293" s="1479">
        <f>SUM(L294)</f>
        <v>0</v>
      </c>
      <c r="M293" s="1480">
        <f t="shared" si="51"/>
        <v>0</v>
      </c>
      <c r="O293" s="1733"/>
      <c r="P293" s="1461"/>
      <c r="Q293" s="1461"/>
      <c r="R293" s="1461"/>
      <c r="S293" s="1461"/>
      <c r="T293" s="1461"/>
      <c r="U293" s="1461"/>
      <c r="V293" s="1461"/>
    </row>
    <row r="294" spans="1:22" s="1468" customFormat="1" ht="14.25" customHeight="1" x14ac:dyDescent="0.25">
      <c r="A294" s="1454" t="str">
        <f t="shared" si="52"/>
        <v>811041792</v>
      </c>
      <c r="B294" s="1481">
        <v>8110</v>
      </c>
      <c r="C294" s="1482">
        <v>4179</v>
      </c>
      <c r="D294" s="1483">
        <v>2</v>
      </c>
      <c r="E294" s="1483"/>
      <c r="F294" s="1483"/>
      <c r="G294" s="1484" t="s">
        <v>1322</v>
      </c>
      <c r="H294" s="1485">
        <f>+H295+H296+H297+H298+H299+H300</f>
        <v>0</v>
      </c>
      <c r="I294" s="1485">
        <f>+I295+I296+I297+I298+I299+I300</f>
        <v>0</v>
      </c>
      <c r="J294" s="1485">
        <f t="shared" ref="J294:L294" si="59">+J295+J296+J297+J298+J299+J300</f>
        <v>0</v>
      </c>
      <c r="K294" s="1485">
        <f t="shared" si="59"/>
        <v>0</v>
      </c>
      <c r="L294" s="1485">
        <f t="shared" si="59"/>
        <v>0</v>
      </c>
      <c r="M294" s="1486">
        <f t="shared" si="51"/>
        <v>0</v>
      </c>
      <c r="O294" s="1733"/>
      <c r="P294" s="1461"/>
      <c r="Q294" s="1461"/>
      <c r="R294" s="1461"/>
      <c r="S294" s="1461"/>
      <c r="T294" s="1461"/>
      <c r="U294" s="1461"/>
      <c r="V294" s="1461"/>
    </row>
    <row r="295" spans="1:22" s="1468" customFormat="1" ht="12" customHeight="1" x14ac:dyDescent="0.25">
      <c r="A295" s="1454" t="str">
        <f t="shared" si="52"/>
        <v>8110417921</v>
      </c>
      <c r="B295" s="1511">
        <v>8110</v>
      </c>
      <c r="C295" s="1512">
        <v>4179</v>
      </c>
      <c r="D295" s="1513">
        <v>2</v>
      </c>
      <c r="E295" s="1513">
        <v>1</v>
      </c>
      <c r="F295" s="1513"/>
      <c r="G295" s="1514" t="s">
        <v>1323</v>
      </c>
      <c r="H295" s="1515"/>
      <c r="I295" s="1515"/>
      <c r="J295" s="1515"/>
      <c r="K295" s="1515"/>
      <c r="L295" s="1515"/>
      <c r="M295" s="1492">
        <f t="shared" si="51"/>
        <v>0</v>
      </c>
      <c r="O295" s="1733"/>
      <c r="P295" s="1461"/>
      <c r="Q295" s="1461"/>
      <c r="R295" s="1461"/>
      <c r="S295" s="1461"/>
      <c r="T295" s="1461"/>
      <c r="U295" s="1461"/>
      <c r="V295" s="1461"/>
    </row>
    <row r="296" spans="1:22" s="1468" customFormat="1" ht="12" customHeight="1" x14ac:dyDescent="0.25">
      <c r="A296" s="1454" t="str">
        <f t="shared" si="52"/>
        <v>8110417922</v>
      </c>
      <c r="B296" s="1511">
        <v>8110</v>
      </c>
      <c r="C296" s="1512">
        <v>4179</v>
      </c>
      <c r="D296" s="1513">
        <v>2</v>
      </c>
      <c r="E296" s="1513">
        <v>2</v>
      </c>
      <c r="F296" s="1513"/>
      <c r="G296" s="1514" t="s">
        <v>1324</v>
      </c>
      <c r="H296" s="1515"/>
      <c r="I296" s="1515"/>
      <c r="J296" s="1515"/>
      <c r="K296" s="1515"/>
      <c r="L296" s="1515"/>
      <c r="M296" s="1492">
        <f t="shared" si="51"/>
        <v>0</v>
      </c>
      <c r="O296" s="1733"/>
      <c r="P296" s="1461"/>
      <c r="Q296" s="1461"/>
      <c r="R296" s="1461"/>
      <c r="S296" s="1461"/>
      <c r="T296" s="1461"/>
      <c r="U296" s="1461"/>
      <c r="V296" s="1461"/>
    </row>
    <row r="297" spans="1:22" s="1468" customFormat="1" ht="14.25" customHeight="1" x14ac:dyDescent="0.25">
      <c r="A297" s="1454" t="str">
        <f t="shared" si="52"/>
        <v>8110417923</v>
      </c>
      <c r="B297" s="1511">
        <v>8110</v>
      </c>
      <c r="C297" s="1512">
        <v>4179</v>
      </c>
      <c r="D297" s="1513">
        <v>2</v>
      </c>
      <c r="E297" s="1513">
        <v>3</v>
      </c>
      <c r="F297" s="1513"/>
      <c r="G297" s="1514" t="s">
        <v>1325</v>
      </c>
      <c r="H297" s="1515"/>
      <c r="I297" s="1515"/>
      <c r="J297" s="1515"/>
      <c r="K297" s="1515"/>
      <c r="L297" s="1515"/>
      <c r="M297" s="1492">
        <f t="shared" si="51"/>
        <v>0</v>
      </c>
      <c r="O297" s="1733"/>
      <c r="P297" s="1461"/>
      <c r="Q297" s="1461"/>
      <c r="R297" s="1461"/>
      <c r="S297" s="1461"/>
      <c r="T297" s="1461"/>
      <c r="U297" s="1461"/>
      <c r="V297" s="1461"/>
    </row>
    <row r="298" spans="1:22" s="1468" customFormat="1" ht="13.5" customHeight="1" x14ac:dyDescent="0.25">
      <c r="A298" s="1454" t="str">
        <f t="shared" si="52"/>
        <v>8110417924</v>
      </c>
      <c r="B298" s="1511">
        <v>8110</v>
      </c>
      <c r="C298" s="1512">
        <v>4179</v>
      </c>
      <c r="D298" s="1513">
        <v>2</v>
      </c>
      <c r="E298" s="1513">
        <v>4</v>
      </c>
      <c r="F298" s="1513"/>
      <c r="G298" s="1514" t="s">
        <v>1326</v>
      </c>
      <c r="H298" s="1515"/>
      <c r="I298" s="1515"/>
      <c r="J298" s="1515"/>
      <c r="K298" s="1515"/>
      <c r="L298" s="1515"/>
      <c r="M298" s="1492">
        <f t="shared" si="51"/>
        <v>0</v>
      </c>
      <c r="O298" s="1733"/>
      <c r="P298" s="1461"/>
      <c r="Q298" s="1461"/>
      <c r="R298" s="1461"/>
      <c r="S298" s="1461"/>
      <c r="T298" s="1461"/>
      <c r="U298" s="1461"/>
      <c r="V298" s="1461"/>
    </row>
    <row r="299" spans="1:22" s="1468" customFormat="1" ht="15" customHeight="1" x14ac:dyDescent="0.25">
      <c r="A299" s="1454" t="str">
        <f t="shared" si="52"/>
        <v>8110417925</v>
      </c>
      <c r="B299" s="1511">
        <v>8110</v>
      </c>
      <c r="C299" s="1512">
        <v>4179</v>
      </c>
      <c r="D299" s="1513">
        <v>2</v>
      </c>
      <c r="E299" s="1513">
        <v>5</v>
      </c>
      <c r="F299" s="1513"/>
      <c r="G299" s="1514" t="s">
        <v>1327</v>
      </c>
      <c r="H299" s="1515"/>
      <c r="I299" s="1515"/>
      <c r="J299" s="1515"/>
      <c r="K299" s="1515"/>
      <c r="L299" s="1515"/>
      <c r="M299" s="1492">
        <f t="shared" si="51"/>
        <v>0</v>
      </c>
      <c r="O299" s="1733"/>
      <c r="P299" s="1461"/>
      <c r="Q299" s="1461"/>
      <c r="R299" s="1461"/>
      <c r="S299" s="1461"/>
      <c r="T299" s="1461"/>
      <c r="U299" s="1461"/>
      <c r="V299" s="1461"/>
    </row>
    <row r="300" spans="1:22" s="1468" customFormat="1" ht="29.25" customHeight="1" x14ac:dyDescent="0.25">
      <c r="A300" s="1454" t="str">
        <f t="shared" si="52"/>
        <v>8110417926</v>
      </c>
      <c r="B300" s="1511">
        <v>8110</v>
      </c>
      <c r="C300" s="1512">
        <v>4179</v>
      </c>
      <c r="D300" s="1513">
        <v>2</v>
      </c>
      <c r="E300" s="1513">
        <v>6</v>
      </c>
      <c r="F300" s="1513"/>
      <c r="G300" s="1514" t="s">
        <v>1328</v>
      </c>
      <c r="H300" s="1515"/>
      <c r="I300" s="1515"/>
      <c r="J300" s="1515"/>
      <c r="K300" s="1515"/>
      <c r="L300" s="1515"/>
      <c r="M300" s="1492">
        <f t="shared" si="51"/>
        <v>0</v>
      </c>
      <c r="O300" s="1733"/>
      <c r="P300" s="1461"/>
      <c r="Q300" s="1461"/>
      <c r="R300" s="1461"/>
      <c r="S300" s="1461"/>
      <c r="T300" s="1461"/>
      <c r="U300" s="1461"/>
      <c r="V300" s="1461"/>
    </row>
    <row r="301" spans="1:22" s="1468" customFormat="1" ht="17.25" customHeight="1" x14ac:dyDescent="0.25">
      <c r="A301" s="1454" t="str">
        <f t="shared" si="52"/>
        <v>Subtotal (7)</v>
      </c>
      <c r="B301" s="1508" t="s">
        <v>2073</v>
      </c>
      <c r="C301" s="1507"/>
      <c r="D301" s="1497"/>
      <c r="E301" s="1497"/>
      <c r="F301" s="1497"/>
      <c r="G301" s="1503"/>
      <c r="H301" s="1498">
        <f>+H232+H236+H240+H272+H276+H280+H284+H288+H292</f>
        <v>0</v>
      </c>
      <c r="I301" s="1498">
        <f>+I232+I236+I240+I272+I276+I280+I284+I288+I292</f>
        <v>0</v>
      </c>
      <c r="J301" s="1498">
        <f>+J232+J236+J240+J272+J276+J280+J284+J288+J292</f>
        <v>0</v>
      </c>
      <c r="K301" s="1498">
        <f>+K232+K236+K240+K272+K276+K280+K284+K288+K292</f>
        <v>0</v>
      </c>
      <c r="L301" s="1498">
        <f>+L232+L236+L240+L272+L276+L280+L284+L288+L292</f>
        <v>0</v>
      </c>
      <c r="M301" s="1467">
        <f t="shared" si="51"/>
        <v>0</v>
      </c>
      <c r="O301" s="1733"/>
      <c r="P301" s="1461"/>
      <c r="Q301" s="1461"/>
      <c r="R301" s="1461"/>
      <c r="S301" s="1461"/>
      <c r="T301" s="1461"/>
      <c r="U301" s="1461"/>
      <c r="V301" s="1461"/>
    </row>
    <row r="302" spans="1:22" s="1468" customFormat="1" ht="46.5" customHeight="1" x14ac:dyDescent="0.25">
      <c r="A302" s="1454" t="str">
        <f t="shared" si="52"/>
        <v>81104200</v>
      </c>
      <c r="B302" s="1516">
        <v>8110</v>
      </c>
      <c r="C302" s="1517">
        <v>4200</v>
      </c>
      <c r="D302" s="1518"/>
      <c r="E302" s="1518"/>
      <c r="F302" s="1518"/>
      <c r="G302" s="1519" t="s">
        <v>1329</v>
      </c>
      <c r="H302" s="1520">
        <f>+H303+H376</f>
        <v>0</v>
      </c>
      <c r="I302" s="1520">
        <f>+I303+I376</f>
        <v>0</v>
      </c>
      <c r="J302" s="1520">
        <f t="shared" ref="J302:L302" si="60">+J303+J376</f>
        <v>0</v>
      </c>
      <c r="K302" s="1520">
        <f t="shared" si="60"/>
        <v>0</v>
      </c>
      <c r="L302" s="1520">
        <f t="shared" si="60"/>
        <v>0</v>
      </c>
      <c r="M302" s="1467">
        <f t="shared" si="51"/>
        <v>0</v>
      </c>
      <c r="O302" s="1733"/>
      <c r="P302" s="1461"/>
      <c r="Q302" s="1461"/>
      <c r="R302" s="1461"/>
      <c r="S302" s="1461"/>
      <c r="T302" s="1461"/>
      <c r="U302" s="1461"/>
      <c r="V302" s="1461"/>
    </row>
    <row r="303" spans="1:22" s="1468" customFormat="1" ht="21" customHeight="1" x14ac:dyDescent="0.25">
      <c r="A303" s="1454" t="str">
        <f t="shared" si="52"/>
        <v>81104210</v>
      </c>
      <c r="B303" s="1462">
        <v>8110</v>
      </c>
      <c r="C303" s="1463">
        <v>4210</v>
      </c>
      <c r="D303" s="1464"/>
      <c r="E303" s="1464"/>
      <c r="F303" s="1464"/>
      <c r="G303" s="1465" t="s">
        <v>217</v>
      </c>
      <c r="H303" s="1466">
        <f>+H304+H333+H341+H345+H350</f>
        <v>0</v>
      </c>
      <c r="I303" s="1466">
        <f>+I304+I333+I341+I345+I350</f>
        <v>0</v>
      </c>
      <c r="J303" s="1466">
        <f>+J304+J333+J341+J345+J350</f>
        <v>0</v>
      </c>
      <c r="K303" s="1466">
        <f t="shared" ref="K303:L303" si="61">+K304+K333+K341+K345+K350</f>
        <v>0</v>
      </c>
      <c r="L303" s="1466">
        <f t="shared" si="61"/>
        <v>0</v>
      </c>
      <c r="M303" s="1467">
        <f t="shared" si="51"/>
        <v>0</v>
      </c>
      <c r="O303" s="1733"/>
      <c r="P303" s="1461"/>
      <c r="Q303" s="1461"/>
      <c r="R303" s="1461"/>
      <c r="S303" s="1461"/>
      <c r="T303" s="1461"/>
      <c r="U303" s="1461"/>
      <c r="V303" s="1461"/>
    </row>
    <row r="304" spans="1:22" s="1468" customFormat="1" x14ac:dyDescent="0.25">
      <c r="A304" s="1454" t="str">
        <f t="shared" si="52"/>
        <v>81104211</v>
      </c>
      <c r="B304" s="1469">
        <v>8110</v>
      </c>
      <c r="C304" s="1470">
        <v>4211</v>
      </c>
      <c r="D304" s="1471"/>
      <c r="E304" s="1471"/>
      <c r="F304" s="1471"/>
      <c r="G304" s="1472" t="s">
        <v>241</v>
      </c>
      <c r="H304" s="1473">
        <f>SUM(H305)</f>
        <v>0</v>
      </c>
      <c r="I304" s="1473">
        <f>SUM(I305)</f>
        <v>0</v>
      </c>
      <c r="J304" s="1473">
        <f>SUM(J305)</f>
        <v>0</v>
      </c>
      <c r="K304" s="1473">
        <f>SUM(K305)</f>
        <v>0</v>
      </c>
      <c r="L304" s="1473">
        <f>SUM(L305)</f>
        <v>0</v>
      </c>
      <c r="M304" s="1474">
        <f t="shared" si="51"/>
        <v>0</v>
      </c>
      <c r="O304" s="1733"/>
      <c r="P304" s="1461"/>
      <c r="Q304" s="1461"/>
      <c r="R304" s="1461"/>
      <c r="S304" s="1461"/>
      <c r="T304" s="1461"/>
      <c r="U304" s="1461"/>
      <c r="V304" s="1461"/>
    </row>
    <row r="305" spans="1:22" s="1468" customFormat="1" x14ac:dyDescent="0.25">
      <c r="A305" s="1454" t="str">
        <f t="shared" si="52"/>
        <v>811042111</v>
      </c>
      <c r="B305" s="1475">
        <v>8110</v>
      </c>
      <c r="C305" s="1476">
        <v>4211</v>
      </c>
      <c r="D305" s="1477">
        <v>1</v>
      </c>
      <c r="E305" s="1477"/>
      <c r="F305" s="1477"/>
      <c r="G305" s="1478" t="s">
        <v>241</v>
      </c>
      <c r="H305" s="1479">
        <f>+H306+H319</f>
        <v>0</v>
      </c>
      <c r="I305" s="1479">
        <f>+I306+I319</f>
        <v>0</v>
      </c>
      <c r="J305" s="1479">
        <f>+J306+J319</f>
        <v>0</v>
      </c>
      <c r="K305" s="1479">
        <f>+K306+K319</f>
        <v>0</v>
      </c>
      <c r="L305" s="1479">
        <f>+L306+L319</f>
        <v>0</v>
      </c>
      <c r="M305" s="1480">
        <f t="shared" si="51"/>
        <v>0</v>
      </c>
      <c r="O305" s="1733"/>
      <c r="P305" s="1461"/>
      <c r="Q305" s="1461"/>
      <c r="R305" s="1461"/>
      <c r="S305" s="1461"/>
      <c r="T305" s="1461"/>
      <c r="U305" s="1461"/>
      <c r="V305" s="1461"/>
    </row>
    <row r="306" spans="1:22" s="1468" customFormat="1" ht="18" x14ac:dyDescent="0.25">
      <c r="A306" s="1454" t="str">
        <f t="shared" si="52"/>
        <v>8110421111</v>
      </c>
      <c r="B306" s="1481">
        <v>8110</v>
      </c>
      <c r="C306" s="1482">
        <v>4211</v>
      </c>
      <c r="D306" s="1483">
        <v>1</v>
      </c>
      <c r="E306" s="1483">
        <v>1</v>
      </c>
      <c r="F306" s="1483"/>
      <c r="G306" s="1484" t="s">
        <v>1330</v>
      </c>
      <c r="H306" s="1485">
        <f>SUM(H307:H318)</f>
        <v>0</v>
      </c>
      <c r="I306" s="1485">
        <f>SUM(I307:I318)</f>
        <v>0</v>
      </c>
      <c r="J306" s="1485">
        <f>SUM(J307:J318)</f>
        <v>0</v>
      </c>
      <c r="K306" s="1485">
        <f>SUM(K307:K318)</f>
        <v>0</v>
      </c>
      <c r="L306" s="1485">
        <f>SUM(L307:L318)</f>
        <v>0</v>
      </c>
      <c r="M306" s="1486">
        <f t="shared" si="51"/>
        <v>0</v>
      </c>
      <c r="O306" s="1733"/>
      <c r="P306" s="1461"/>
      <c r="Q306" s="1461"/>
      <c r="R306" s="1461"/>
      <c r="S306" s="1461"/>
      <c r="T306" s="1461"/>
      <c r="U306" s="1461"/>
      <c r="V306" s="1461"/>
    </row>
    <row r="307" spans="1:22" s="1468" customFormat="1" x14ac:dyDescent="0.25">
      <c r="A307" s="1454" t="str">
        <f t="shared" si="52"/>
        <v>81104211111</v>
      </c>
      <c r="B307" s="1487">
        <v>8110</v>
      </c>
      <c r="C307" s="1488">
        <v>4211</v>
      </c>
      <c r="D307" s="1489">
        <v>1</v>
      </c>
      <c r="E307" s="1489">
        <v>1</v>
      </c>
      <c r="F307" s="1489">
        <v>1</v>
      </c>
      <c r="G307" s="1490" t="s">
        <v>1331</v>
      </c>
      <c r="H307" s="1491"/>
      <c r="I307" s="1491"/>
      <c r="J307" s="1491"/>
      <c r="K307" s="1491"/>
      <c r="L307" s="1491"/>
      <c r="M307" s="1492">
        <f t="shared" si="51"/>
        <v>0</v>
      </c>
      <c r="O307" s="1733"/>
      <c r="P307" s="1461"/>
      <c r="Q307" s="1461"/>
      <c r="R307" s="1461"/>
      <c r="S307" s="1461"/>
      <c r="T307" s="1461"/>
      <c r="U307" s="1461"/>
      <c r="V307" s="1461"/>
    </row>
    <row r="308" spans="1:22" s="1468" customFormat="1" x14ac:dyDescent="0.25">
      <c r="A308" s="1454" t="str">
        <f t="shared" si="52"/>
        <v>81104211112</v>
      </c>
      <c r="B308" s="1487">
        <v>8110</v>
      </c>
      <c r="C308" s="1488">
        <v>4211</v>
      </c>
      <c r="D308" s="1489">
        <v>1</v>
      </c>
      <c r="E308" s="1489">
        <v>1</v>
      </c>
      <c r="F308" s="1489">
        <v>2</v>
      </c>
      <c r="G308" s="1490" t="s">
        <v>1332</v>
      </c>
      <c r="H308" s="1491"/>
      <c r="I308" s="1491"/>
      <c r="J308" s="1491"/>
      <c r="K308" s="1491"/>
      <c r="L308" s="1491"/>
      <c r="M308" s="1492">
        <f t="shared" si="51"/>
        <v>0</v>
      </c>
      <c r="O308" s="1733"/>
      <c r="P308" s="1461"/>
      <c r="Q308" s="1461"/>
      <c r="R308" s="1461"/>
      <c r="S308" s="1461"/>
      <c r="T308" s="1461"/>
      <c r="U308" s="1461"/>
      <c r="V308" s="1461"/>
    </row>
    <row r="309" spans="1:22" s="1468" customFormat="1" x14ac:dyDescent="0.25">
      <c r="A309" s="1454" t="str">
        <f t="shared" si="52"/>
        <v>81104211113</v>
      </c>
      <c r="B309" s="1487">
        <v>8110</v>
      </c>
      <c r="C309" s="1488">
        <v>4211</v>
      </c>
      <c r="D309" s="1489">
        <v>1</v>
      </c>
      <c r="E309" s="1489">
        <v>1</v>
      </c>
      <c r="F309" s="1489">
        <v>3</v>
      </c>
      <c r="G309" s="1490" t="s">
        <v>1333</v>
      </c>
      <c r="H309" s="1491"/>
      <c r="I309" s="1491"/>
      <c r="J309" s="1491"/>
      <c r="K309" s="1491"/>
      <c r="L309" s="1491"/>
      <c r="M309" s="1492">
        <f t="shared" si="51"/>
        <v>0</v>
      </c>
      <c r="O309" s="1733"/>
      <c r="P309" s="1461"/>
      <c r="Q309" s="1461"/>
      <c r="R309" s="1461"/>
      <c r="S309" s="1461"/>
      <c r="T309" s="1461"/>
      <c r="U309" s="1461"/>
      <c r="V309" s="1461"/>
    </row>
    <row r="310" spans="1:22" s="1468" customFormat="1" x14ac:dyDescent="0.25">
      <c r="A310" s="1454" t="str">
        <f t="shared" si="52"/>
        <v>81104211114</v>
      </c>
      <c r="B310" s="1487">
        <v>8110</v>
      </c>
      <c r="C310" s="1488">
        <v>4211</v>
      </c>
      <c r="D310" s="1489">
        <v>1</v>
      </c>
      <c r="E310" s="1489">
        <v>1</v>
      </c>
      <c r="F310" s="1489">
        <v>4</v>
      </c>
      <c r="G310" s="1490" t="s">
        <v>769</v>
      </c>
      <c r="H310" s="1491"/>
      <c r="I310" s="1491"/>
      <c r="J310" s="1491"/>
      <c r="K310" s="1491"/>
      <c r="L310" s="1491"/>
      <c r="M310" s="1492">
        <f t="shared" si="51"/>
        <v>0</v>
      </c>
      <c r="O310" s="1733"/>
      <c r="P310" s="1461"/>
      <c r="Q310" s="1461"/>
      <c r="R310" s="1461"/>
      <c r="S310" s="1461"/>
      <c r="T310" s="1461"/>
      <c r="U310" s="1461"/>
      <c r="V310" s="1461"/>
    </row>
    <row r="311" spans="1:22" s="1468" customFormat="1" x14ac:dyDescent="0.25">
      <c r="A311" s="1454" t="str">
        <f t="shared" si="52"/>
        <v>81104211115</v>
      </c>
      <c r="B311" s="1487">
        <v>8110</v>
      </c>
      <c r="C311" s="1488">
        <v>4211</v>
      </c>
      <c r="D311" s="1489">
        <v>1</v>
      </c>
      <c r="E311" s="1489">
        <v>1</v>
      </c>
      <c r="F311" s="1489">
        <v>5</v>
      </c>
      <c r="G311" s="1490" t="s">
        <v>1334</v>
      </c>
      <c r="H311" s="1491"/>
      <c r="I311" s="1491"/>
      <c r="J311" s="1491"/>
      <c r="K311" s="1491"/>
      <c r="L311" s="1491"/>
      <c r="M311" s="1492">
        <f t="shared" si="51"/>
        <v>0</v>
      </c>
      <c r="O311" s="1733"/>
      <c r="P311" s="1461"/>
      <c r="Q311" s="1461"/>
      <c r="R311" s="1461"/>
      <c r="S311" s="1461"/>
      <c r="T311" s="1461"/>
      <c r="U311" s="1461"/>
      <c r="V311" s="1461"/>
    </row>
    <row r="312" spans="1:22" s="1468" customFormat="1" x14ac:dyDescent="0.25">
      <c r="A312" s="1454" t="str">
        <f t="shared" si="52"/>
        <v>81104211116</v>
      </c>
      <c r="B312" s="1487">
        <v>8110</v>
      </c>
      <c r="C312" s="1488">
        <v>4211</v>
      </c>
      <c r="D312" s="1489">
        <v>1</v>
      </c>
      <c r="E312" s="1489">
        <v>1</v>
      </c>
      <c r="F312" s="1489">
        <v>6</v>
      </c>
      <c r="G312" s="1287" t="s">
        <v>1335</v>
      </c>
      <c r="H312" s="1491"/>
      <c r="I312" s="1491"/>
      <c r="J312" s="1491"/>
      <c r="K312" s="1491"/>
      <c r="L312" s="1491"/>
      <c r="M312" s="1492">
        <f t="shared" si="51"/>
        <v>0</v>
      </c>
      <c r="O312" s="1733"/>
      <c r="P312" s="1461"/>
      <c r="Q312" s="1461"/>
      <c r="R312" s="1461"/>
      <c r="S312" s="1461"/>
      <c r="T312" s="1461"/>
      <c r="U312" s="1461"/>
      <c r="V312" s="1461"/>
    </row>
    <row r="313" spans="1:22" s="1468" customFormat="1" x14ac:dyDescent="0.25">
      <c r="A313" s="1454" t="str">
        <f t="shared" si="52"/>
        <v>81104211117</v>
      </c>
      <c r="B313" s="1487">
        <v>8110</v>
      </c>
      <c r="C313" s="1488">
        <v>4211</v>
      </c>
      <c r="D313" s="1489">
        <v>1</v>
      </c>
      <c r="E313" s="1489">
        <v>1</v>
      </c>
      <c r="F313" s="1489">
        <v>7</v>
      </c>
      <c r="G313" s="1490" t="s">
        <v>1336</v>
      </c>
      <c r="H313" s="1491"/>
      <c r="I313" s="1491"/>
      <c r="J313" s="1491"/>
      <c r="K313" s="1491"/>
      <c r="L313" s="1491"/>
      <c r="M313" s="1492">
        <f t="shared" si="51"/>
        <v>0</v>
      </c>
      <c r="O313" s="1733"/>
      <c r="P313" s="1461"/>
      <c r="Q313" s="1461"/>
      <c r="R313" s="1461"/>
      <c r="S313" s="1461"/>
      <c r="T313" s="1461"/>
      <c r="U313" s="1461"/>
      <c r="V313" s="1461"/>
    </row>
    <row r="314" spans="1:22" s="1468" customFormat="1" ht="18" x14ac:dyDescent="0.25">
      <c r="A314" s="1454" t="str">
        <f t="shared" si="52"/>
        <v>81104211118</v>
      </c>
      <c r="B314" s="1487">
        <v>8110</v>
      </c>
      <c r="C314" s="1488">
        <v>4211</v>
      </c>
      <c r="D314" s="1489">
        <v>1</v>
      </c>
      <c r="E314" s="1489">
        <v>1</v>
      </c>
      <c r="F314" s="1489">
        <v>8</v>
      </c>
      <c r="G314" s="1490" t="s">
        <v>1337</v>
      </c>
      <c r="H314" s="1491"/>
      <c r="I314" s="1491"/>
      <c r="J314" s="1491"/>
      <c r="K314" s="1491"/>
      <c r="L314" s="1491"/>
      <c r="M314" s="1492">
        <f t="shared" si="51"/>
        <v>0</v>
      </c>
      <c r="O314" s="1733"/>
      <c r="P314" s="1461"/>
      <c r="Q314" s="1461"/>
      <c r="R314" s="1461"/>
      <c r="S314" s="1461"/>
      <c r="T314" s="1461"/>
      <c r="U314" s="1461"/>
      <c r="V314" s="1461"/>
    </row>
    <row r="315" spans="1:22" s="1468" customFormat="1" x14ac:dyDescent="0.25">
      <c r="A315" s="1454" t="str">
        <f t="shared" si="52"/>
        <v>81104211119</v>
      </c>
      <c r="B315" s="1487">
        <v>8110</v>
      </c>
      <c r="C315" s="1488">
        <v>4211</v>
      </c>
      <c r="D315" s="1489">
        <v>1</v>
      </c>
      <c r="E315" s="1489">
        <v>1</v>
      </c>
      <c r="F315" s="1489">
        <v>9</v>
      </c>
      <c r="G315" s="1490" t="s">
        <v>1338</v>
      </c>
      <c r="H315" s="1491"/>
      <c r="I315" s="1491"/>
      <c r="J315" s="1491"/>
      <c r="K315" s="1491"/>
      <c r="L315" s="1491"/>
      <c r="M315" s="1492">
        <f t="shared" si="51"/>
        <v>0</v>
      </c>
      <c r="O315" s="1733"/>
      <c r="P315" s="1461"/>
      <c r="Q315" s="1461"/>
      <c r="R315" s="1461"/>
      <c r="S315" s="1461"/>
      <c r="T315" s="1461"/>
      <c r="U315" s="1461"/>
      <c r="V315" s="1461"/>
    </row>
    <row r="316" spans="1:22" s="1468" customFormat="1" ht="41.25" customHeight="1" x14ac:dyDescent="0.25">
      <c r="A316" s="1454" t="str">
        <f t="shared" si="52"/>
        <v>811042111110</v>
      </c>
      <c r="B316" s="1487">
        <v>8110</v>
      </c>
      <c r="C316" s="1488">
        <v>4211</v>
      </c>
      <c r="D316" s="1489">
        <v>1</v>
      </c>
      <c r="E316" s="1489">
        <v>1</v>
      </c>
      <c r="F316" s="1489">
        <v>10</v>
      </c>
      <c r="G316" s="1490" t="s">
        <v>1339</v>
      </c>
      <c r="H316" s="1491"/>
      <c r="I316" s="1491"/>
      <c r="J316" s="1491"/>
      <c r="K316" s="1491"/>
      <c r="L316" s="1491"/>
      <c r="M316" s="1492">
        <f t="shared" si="51"/>
        <v>0</v>
      </c>
      <c r="O316" s="1733"/>
      <c r="P316" s="1461"/>
      <c r="Q316" s="1461"/>
      <c r="R316" s="1461"/>
      <c r="S316" s="1461"/>
      <c r="T316" s="1461"/>
      <c r="U316" s="1461"/>
      <c r="V316" s="1461"/>
    </row>
    <row r="317" spans="1:22" s="1468" customFormat="1" ht="41.25" customHeight="1" x14ac:dyDescent="0.25">
      <c r="A317" s="1454" t="str">
        <f t="shared" si="52"/>
        <v>811042111111</v>
      </c>
      <c r="B317" s="1487">
        <v>8110</v>
      </c>
      <c r="C317" s="1488">
        <v>4211</v>
      </c>
      <c r="D317" s="1489">
        <v>1</v>
      </c>
      <c r="E317" s="1489">
        <v>1</v>
      </c>
      <c r="F317" s="1489">
        <v>11</v>
      </c>
      <c r="G317" s="1490" t="s">
        <v>2075</v>
      </c>
      <c r="H317" s="1491"/>
      <c r="I317" s="1491"/>
      <c r="J317" s="1491"/>
      <c r="K317" s="1491"/>
      <c r="L317" s="1491"/>
      <c r="M317" s="1492">
        <f t="shared" si="51"/>
        <v>0</v>
      </c>
      <c r="O317" s="1733"/>
      <c r="P317" s="1461"/>
      <c r="Q317" s="1461"/>
      <c r="R317" s="1461"/>
      <c r="S317" s="1461"/>
      <c r="T317" s="1461"/>
      <c r="U317" s="1461"/>
      <c r="V317" s="1461"/>
    </row>
    <row r="318" spans="1:22" s="1468" customFormat="1" ht="41.25" customHeight="1" x14ac:dyDescent="0.25">
      <c r="A318" s="1454" t="str">
        <f t="shared" si="52"/>
        <v>811042111112</v>
      </c>
      <c r="B318" s="1487">
        <v>8110</v>
      </c>
      <c r="C318" s="1488">
        <v>4211</v>
      </c>
      <c r="D318" s="1489">
        <v>1</v>
      </c>
      <c r="E318" s="1489">
        <v>1</v>
      </c>
      <c r="F318" s="1489">
        <v>12</v>
      </c>
      <c r="G318" s="1490" t="s">
        <v>1340</v>
      </c>
      <c r="H318" s="1491"/>
      <c r="I318" s="1491"/>
      <c r="J318" s="1491"/>
      <c r="K318" s="1491"/>
      <c r="L318" s="1491"/>
      <c r="M318" s="1492">
        <f t="shared" si="51"/>
        <v>0</v>
      </c>
      <c r="O318" s="1733"/>
      <c r="P318" s="1461"/>
      <c r="Q318" s="1461"/>
      <c r="R318" s="1461"/>
      <c r="S318" s="1461"/>
      <c r="T318" s="1461"/>
      <c r="U318" s="1461"/>
      <c r="V318" s="1461"/>
    </row>
    <row r="319" spans="1:22" s="1468" customFormat="1" ht="18" x14ac:dyDescent="0.25">
      <c r="A319" s="1454" t="str">
        <f t="shared" si="52"/>
        <v>8110421112</v>
      </c>
      <c r="B319" s="1481">
        <v>8110</v>
      </c>
      <c r="C319" s="1482">
        <v>4211</v>
      </c>
      <c r="D319" s="1483">
        <v>1</v>
      </c>
      <c r="E319" s="1483">
        <v>2</v>
      </c>
      <c r="F319" s="1483"/>
      <c r="G319" s="1484" t="s">
        <v>1341</v>
      </c>
      <c r="H319" s="1485">
        <f>SUM(H320:H332)</f>
        <v>0</v>
      </c>
      <c r="I319" s="1485">
        <f>SUM(I320:I332)</f>
        <v>0</v>
      </c>
      <c r="J319" s="1485">
        <f>SUM(J320:J332)</f>
        <v>0</v>
      </c>
      <c r="K319" s="1485">
        <f>SUM(K320:K332)</f>
        <v>0</v>
      </c>
      <c r="L319" s="1485">
        <f>SUM(L320:L332)</f>
        <v>0</v>
      </c>
      <c r="M319" s="1486">
        <f t="shared" si="51"/>
        <v>0</v>
      </c>
      <c r="O319" s="1733"/>
      <c r="P319" s="1461"/>
      <c r="Q319" s="1461"/>
      <c r="R319" s="1461"/>
      <c r="S319" s="1461"/>
      <c r="T319" s="1461"/>
      <c r="U319" s="1461"/>
      <c r="V319" s="1461"/>
    </row>
    <row r="320" spans="1:22" s="1468" customFormat="1" ht="20.25" customHeight="1" x14ac:dyDescent="0.25">
      <c r="A320" s="1454" t="str">
        <f t="shared" si="52"/>
        <v>81104211121</v>
      </c>
      <c r="B320" s="1487">
        <v>8110</v>
      </c>
      <c r="C320" s="1488">
        <v>4211</v>
      </c>
      <c r="D320" s="1489">
        <v>1</v>
      </c>
      <c r="E320" s="1489">
        <v>2</v>
      </c>
      <c r="F320" s="1489">
        <v>1</v>
      </c>
      <c r="G320" s="1490" t="s">
        <v>1342</v>
      </c>
      <c r="H320" s="1491"/>
      <c r="I320" s="1491"/>
      <c r="J320" s="1491"/>
      <c r="K320" s="1491"/>
      <c r="L320" s="1491"/>
      <c r="M320" s="1492">
        <f>+H320+I320+J320+K320+L320</f>
        <v>0</v>
      </c>
      <c r="O320" s="1733"/>
      <c r="P320" s="1461"/>
      <c r="Q320" s="1461"/>
      <c r="R320" s="1461"/>
      <c r="S320" s="1461"/>
      <c r="T320" s="1461"/>
      <c r="U320" s="1461"/>
      <c r="V320" s="1461"/>
    </row>
    <row r="321" spans="1:22" s="1468" customFormat="1" ht="20.25" customHeight="1" x14ac:dyDescent="0.25">
      <c r="A321" s="1454" t="str">
        <f t="shared" si="52"/>
        <v>81104211122</v>
      </c>
      <c r="B321" s="1487">
        <v>8110</v>
      </c>
      <c r="C321" s="1488">
        <v>4211</v>
      </c>
      <c r="D321" s="1489">
        <v>1</v>
      </c>
      <c r="E321" s="1489">
        <v>2</v>
      </c>
      <c r="F321" s="1489">
        <v>2</v>
      </c>
      <c r="G321" s="1490" t="s">
        <v>1343</v>
      </c>
      <c r="H321" s="1491"/>
      <c r="I321" s="1491"/>
      <c r="J321" s="1491"/>
      <c r="K321" s="1491"/>
      <c r="L321" s="1491"/>
      <c r="M321" s="1492">
        <f t="shared" si="51"/>
        <v>0</v>
      </c>
      <c r="O321" s="1733"/>
      <c r="P321" s="1461"/>
      <c r="Q321" s="1461"/>
      <c r="R321" s="1461"/>
      <c r="S321" s="1461"/>
      <c r="T321" s="1461"/>
      <c r="U321" s="1461"/>
      <c r="V321" s="1461"/>
    </row>
    <row r="322" spans="1:22" s="1468" customFormat="1" ht="34.5" customHeight="1" x14ac:dyDescent="0.25">
      <c r="A322" s="1454" t="str">
        <f t="shared" si="52"/>
        <v>81104211123</v>
      </c>
      <c r="B322" s="1487">
        <v>8110</v>
      </c>
      <c r="C322" s="1488">
        <v>4211</v>
      </c>
      <c r="D322" s="1489">
        <v>1</v>
      </c>
      <c r="E322" s="1489">
        <v>2</v>
      </c>
      <c r="F322" s="1489">
        <v>3</v>
      </c>
      <c r="G322" s="1490" t="s">
        <v>1344</v>
      </c>
      <c r="H322" s="1491"/>
      <c r="I322" s="1491"/>
      <c r="J322" s="1491"/>
      <c r="K322" s="1491"/>
      <c r="L322" s="1491"/>
      <c r="M322" s="1492">
        <f t="shared" si="51"/>
        <v>0</v>
      </c>
      <c r="O322" s="1733"/>
      <c r="P322" s="1461"/>
      <c r="Q322" s="1461"/>
      <c r="R322" s="1461"/>
      <c r="S322" s="1461"/>
      <c r="T322" s="1461"/>
      <c r="U322" s="1461"/>
      <c r="V322" s="1461"/>
    </row>
    <row r="323" spans="1:22" s="1468" customFormat="1" ht="34.5" customHeight="1" x14ac:dyDescent="0.25">
      <c r="A323" s="1454" t="str">
        <f t="shared" si="52"/>
        <v>81104211124</v>
      </c>
      <c r="B323" s="1487">
        <v>8110</v>
      </c>
      <c r="C323" s="1488">
        <v>4211</v>
      </c>
      <c r="D323" s="1489">
        <v>1</v>
      </c>
      <c r="E323" s="1489">
        <v>2</v>
      </c>
      <c r="F323" s="1489">
        <v>4</v>
      </c>
      <c r="G323" s="1490" t="s">
        <v>1345</v>
      </c>
      <c r="H323" s="1491"/>
      <c r="I323" s="1491"/>
      <c r="J323" s="1491"/>
      <c r="K323" s="1491"/>
      <c r="L323" s="1491"/>
      <c r="M323" s="1492">
        <f t="shared" si="51"/>
        <v>0</v>
      </c>
      <c r="O323" s="1733"/>
      <c r="P323" s="1461"/>
      <c r="Q323" s="1461"/>
      <c r="R323" s="1461"/>
      <c r="S323" s="1461"/>
      <c r="T323" s="1461"/>
      <c r="U323" s="1461"/>
      <c r="V323" s="1461"/>
    </row>
    <row r="324" spans="1:22" s="1468" customFormat="1" ht="34.5" customHeight="1" x14ac:dyDescent="0.25">
      <c r="A324" s="1454" t="str">
        <f t="shared" si="52"/>
        <v>81104211125</v>
      </c>
      <c r="B324" s="1487">
        <v>8110</v>
      </c>
      <c r="C324" s="1488">
        <v>4211</v>
      </c>
      <c r="D324" s="1489">
        <v>1</v>
      </c>
      <c r="E324" s="1489">
        <v>2</v>
      </c>
      <c r="F324" s="1489">
        <v>5</v>
      </c>
      <c r="G324" s="1490" t="s">
        <v>773</v>
      </c>
      <c r="H324" s="1491"/>
      <c r="I324" s="1491"/>
      <c r="J324" s="1491"/>
      <c r="K324" s="1491"/>
      <c r="L324" s="1491"/>
      <c r="M324" s="1492">
        <f t="shared" si="51"/>
        <v>0</v>
      </c>
      <c r="O324" s="1733"/>
      <c r="P324" s="1461"/>
      <c r="Q324" s="1461"/>
      <c r="R324" s="1461"/>
      <c r="S324" s="1461"/>
      <c r="T324" s="1461"/>
      <c r="U324" s="1461"/>
      <c r="V324" s="1461"/>
    </row>
    <row r="325" spans="1:22" s="1468" customFormat="1" ht="34.5" customHeight="1" x14ac:dyDescent="0.25">
      <c r="A325" s="1454" t="str">
        <f t="shared" si="52"/>
        <v>81104211126</v>
      </c>
      <c r="B325" s="1487">
        <v>8110</v>
      </c>
      <c r="C325" s="1488">
        <v>4211</v>
      </c>
      <c r="D325" s="1489">
        <v>1</v>
      </c>
      <c r="E325" s="1489">
        <v>2</v>
      </c>
      <c r="F325" s="1489">
        <v>6</v>
      </c>
      <c r="G325" s="1490" t="s">
        <v>772</v>
      </c>
      <c r="H325" s="1491"/>
      <c r="I325" s="1491"/>
      <c r="J325" s="1491"/>
      <c r="K325" s="1491"/>
      <c r="L325" s="1491"/>
      <c r="M325" s="1492">
        <f t="shared" si="51"/>
        <v>0</v>
      </c>
      <c r="O325" s="1733"/>
      <c r="P325" s="1461"/>
      <c r="Q325" s="1461"/>
      <c r="R325" s="1461"/>
      <c r="S325" s="1461"/>
      <c r="T325" s="1461"/>
      <c r="U325" s="1461"/>
      <c r="V325" s="1461"/>
    </row>
    <row r="326" spans="1:22" s="1468" customFormat="1" ht="34.5" customHeight="1" x14ac:dyDescent="0.25">
      <c r="A326" s="1454" t="str">
        <f t="shared" si="52"/>
        <v>81104211127</v>
      </c>
      <c r="B326" s="1487">
        <v>8110</v>
      </c>
      <c r="C326" s="1488">
        <v>4211</v>
      </c>
      <c r="D326" s="1489">
        <v>1</v>
      </c>
      <c r="E326" s="1489">
        <v>2</v>
      </c>
      <c r="F326" s="1489">
        <v>7</v>
      </c>
      <c r="G326" s="1490" t="s">
        <v>774</v>
      </c>
      <c r="H326" s="1491"/>
      <c r="I326" s="1491"/>
      <c r="J326" s="1491"/>
      <c r="K326" s="1491"/>
      <c r="L326" s="1491"/>
      <c r="M326" s="1492">
        <f t="shared" si="51"/>
        <v>0</v>
      </c>
      <c r="O326" s="1733"/>
      <c r="P326" s="1461"/>
      <c r="Q326" s="1461"/>
      <c r="R326" s="1461"/>
      <c r="S326" s="1461"/>
      <c r="T326" s="1461"/>
      <c r="U326" s="1461"/>
      <c r="V326" s="1461"/>
    </row>
    <row r="327" spans="1:22" s="1468" customFormat="1" ht="34.5" customHeight="1" x14ac:dyDescent="0.25">
      <c r="A327" s="1454" t="str">
        <f t="shared" si="52"/>
        <v>81104211128</v>
      </c>
      <c r="B327" s="1487">
        <v>8110</v>
      </c>
      <c r="C327" s="1488">
        <v>4211</v>
      </c>
      <c r="D327" s="1489">
        <v>1</v>
      </c>
      <c r="E327" s="1489">
        <v>2</v>
      </c>
      <c r="F327" s="1489">
        <v>8</v>
      </c>
      <c r="G327" s="1490" t="s">
        <v>775</v>
      </c>
      <c r="H327" s="1491"/>
      <c r="I327" s="1491"/>
      <c r="J327" s="1491"/>
      <c r="K327" s="1491"/>
      <c r="L327" s="1491"/>
      <c r="M327" s="1492">
        <f t="shared" si="51"/>
        <v>0</v>
      </c>
      <c r="O327" s="1733"/>
      <c r="P327" s="1461"/>
      <c r="Q327" s="1461"/>
      <c r="R327" s="1461"/>
      <c r="S327" s="1461"/>
      <c r="T327" s="1461"/>
      <c r="U327" s="1461"/>
      <c r="V327" s="1461"/>
    </row>
    <row r="328" spans="1:22" s="1468" customFormat="1" x14ac:dyDescent="0.25">
      <c r="A328" s="1454" t="str">
        <f t="shared" si="52"/>
        <v>81104211129</v>
      </c>
      <c r="B328" s="1487">
        <v>8110</v>
      </c>
      <c r="C328" s="1488">
        <v>4211</v>
      </c>
      <c r="D328" s="1489">
        <v>1</v>
      </c>
      <c r="E328" s="1489">
        <v>2</v>
      </c>
      <c r="F328" s="1489">
        <v>9</v>
      </c>
      <c r="G328" s="1490" t="s">
        <v>1346</v>
      </c>
      <c r="H328" s="1491"/>
      <c r="I328" s="1491"/>
      <c r="J328" s="1491"/>
      <c r="K328" s="1491"/>
      <c r="L328" s="1491"/>
      <c r="M328" s="1492">
        <f t="shared" si="51"/>
        <v>0</v>
      </c>
      <c r="O328" s="1733"/>
      <c r="P328" s="1461"/>
      <c r="Q328" s="1461"/>
      <c r="R328" s="1461"/>
      <c r="S328" s="1461"/>
      <c r="T328" s="1461"/>
      <c r="U328" s="1461"/>
      <c r="V328" s="1461"/>
    </row>
    <row r="329" spans="1:22" s="1468" customFormat="1" x14ac:dyDescent="0.25">
      <c r="A329" s="1454" t="str">
        <f t="shared" si="52"/>
        <v>811042111210</v>
      </c>
      <c r="B329" s="1487">
        <v>8110</v>
      </c>
      <c r="C329" s="1488">
        <v>4211</v>
      </c>
      <c r="D329" s="1489">
        <v>1</v>
      </c>
      <c r="E329" s="1489">
        <v>2</v>
      </c>
      <c r="F329" s="1489">
        <v>10</v>
      </c>
      <c r="G329" s="1490" t="s">
        <v>1347</v>
      </c>
      <c r="H329" s="1491"/>
      <c r="I329" s="1491"/>
      <c r="J329" s="1491"/>
      <c r="K329" s="1491"/>
      <c r="L329" s="1491"/>
      <c r="M329" s="1492">
        <f>+H329+I329+J329+K329+L329</f>
        <v>0</v>
      </c>
      <c r="O329" s="1733"/>
      <c r="P329" s="1461"/>
      <c r="Q329" s="1461"/>
      <c r="R329" s="1461"/>
      <c r="S329" s="1461"/>
      <c r="T329" s="1461"/>
      <c r="U329" s="1461"/>
      <c r="V329" s="1461"/>
    </row>
    <row r="330" spans="1:22" s="1468" customFormat="1" ht="18" x14ac:dyDescent="0.25">
      <c r="A330" s="1454" t="str">
        <f t="shared" si="52"/>
        <v>811042111211</v>
      </c>
      <c r="B330" s="1487">
        <v>8110</v>
      </c>
      <c r="C330" s="1488">
        <v>4211</v>
      </c>
      <c r="D330" s="1489">
        <v>1</v>
      </c>
      <c r="E330" s="1489">
        <v>2</v>
      </c>
      <c r="F330" s="1489">
        <v>11</v>
      </c>
      <c r="G330" s="1490" t="s">
        <v>1348</v>
      </c>
      <c r="H330" s="1491"/>
      <c r="I330" s="1491"/>
      <c r="J330" s="1491"/>
      <c r="K330" s="1491"/>
      <c r="L330" s="1491"/>
      <c r="M330" s="1492">
        <f t="shared" si="51"/>
        <v>0</v>
      </c>
      <c r="O330" s="1733"/>
      <c r="P330" s="1461"/>
      <c r="Q330" s="1461"/>
      <c r="R330" s="1461"/>
      <c r="S330" s="1461"/>
      <c r="T330" s="1461"/>
      <c r="U330" s="1461"/>
      <c r="V330" s="1461"/>
    </row>
    <row r="331" spans="1:22" s="1468" customFormat="1" x14ac:dyDescent="0.25">
      <c r="A331" s="1454" t="str">
        <f t="shared" si="52"/>
        <v>811042111212</v>
      </c>
      <c r="B331" s="1487">
        <v>8110</v>
      </c>
      <c r="C331" s="1488">
        <v>4211</v>
      </c>
      <c r="D331" s="1489">
        <v>1</v>
      </c>
      <c r="E331" s="1489">
        <v>2</v>
      </c>
      <c r="F331" s="1489">
        <v>12</v>
      </c>
      <c r="G331" s="1490" t="s">
        <v>1349</v>
      </c>
      <c r="H331" s="1491"/>
      <c r="I331" s="1491"/>
      <c r="J331" s="1491"/>
      <c r="K331" s="1491"/>
      <c r="L331" s="1491"/>
      <c r="M331" s="1492">
        <f t="shared" si="51"/>
        <v>0</v>
      </c>
      <c r="O331" s="1733"/>
      <c r="P331" s="1461"/>
      <c r="Q331" s="1461"/>
      <c r="R331" s="1461"/>
      <c r="S331" s="1461"/>
      <c r="T331" s="1461"/>
      <c r="U331" s="1461"/>
      <c r="V331" s="1461"/>
    </row>
    <row r="332" spans="1:22" s="1468" customFormat="1" ht="35.25" customHeight="1" x14ac:dyDescent="0.25">
      <c r="A332" s="1454" t="str">
        <f t="shared" si="52"/>
        <v>811042111213</v>
      </c>
      <c r="B332" s="1487">
        <v>8110</v>
      </c>
      <c r="C332" s="1488">
        <v>4211</v>
      </c>
      <c r="D332" s="1489">
        <v>1</v>
      </c>
      <c r="E332" s="1489">
        <v>2</v>
      </c>
      <c r="F332" s="1489">
        <v>13</v>
      </c>
      <c r="G332" s="1490" t="s">
        <v>1350</v>
      </c>
      <c r="H332" s="1491"/>
      <c r="I332" s="1491"/>
      <c r="J332" s="1491"/>
      <c r="K332" s="1491"/>
      <c r="L332" s="1491"/>
      <c r="M332" s="1492">
        <f>+H332+I332+J332+K332+L332</f>
        <v>0</v>
      </c>
      <c r="O332" s="1733"/>
      <c r="P332" s="1461"/>
      <c r="Q332" s="1461"/>
      <c r="R332" s="1461"/>
      <c r="S332" s="1461"/>
      <c r="T332" s="1461"/>
      <c r="U332" s="1461"/>
      <c r="V332" s="1461"/>
    </row>
    <row r="333" spans="1:22" s="1468" customFormat="1" x14ac:dyDescent="0.25">
      <c r="A333" s="1454" t="str">
        <f t="shared" ref="A333:A396" si="62">B333&amp;C333&amp;D333&amp;E333&amp;F333</f>
        <v>81104212</v>
      </c>
      <c r="B333" s="1469">
        <v>8110</v>
      </c>
      <c r="C333" s="1470">
        <v>4212</v>
      </c>
      <c r="D333" s="1471"/>
      <c r="E333" s="1471"/>
      <c r="F333" s="1471"/>
      <c r="G333" s="1472" t="s">
        <v>1351</v>
      </c>
      <c r="H333" s="1473">
        <f t="shared" ref="H333:L334" si="63">SUM(H334)</f>
        <v>0</v>
      </c>
      <c r="I333" s="1473">
        <f t="shared" si="63"/>
        <v>0</v>
      </c>
      <c r="J333" s="1473">
        <f t="shared" si="63"/>
        <v>0</v>
      </c>
      <c r="K333" s="1473">
        <f t="shared" si="63"/>
        <v>0</v>
      </c>
      <c r="L333" s="1473">
        <f t="shared" si="63"/>
        <v>0</v>
      </c>
      <c r="M333" s="1474">
        <f t="shared" ref="M333:M396" si="64">+H333+I333+J333+K333+L333</f>
        <v>0</v>
      </c>
      <c r="O333" s="1733"/>
      <c r="P333" s="1461"/>
      <c r="Q333" s="1461"/>
      <c r="R333" s="1461"/>
      <c r="S333" s="1461"/>
      <c r="T333" s="1461"/>
      <c r="U333" s="1461"/>
      <c r="V333" s="1461"/>
    </row>
    <row r="334" spans="1:22" s="1468" customFormat="1" x14ac:dyDescent="0.25">
      <c r="A334" s="1454" t="str">
        <f t="shared" si="62"/>
        <v>811042121</v>
      </c>
      <c r="B334" s="1475">
        <v>8110</v>
      </c>
      <c r="C334" s="1476">
        <v>4212</v>
      </c>
      <c r="D334" s="1477">
        <v>1</v>
      </c>
      <c r="E334" s="1477"/>
      <c r="F334" s="1477"/>
      <c r="G334" s="1478" t="s">
        <v>162</v>
      </c>
      <c r="H334" s="1479">
        <f t="shared" si="63"/>
        <v>0</v>
      </c>
      <c r="I334" s="1479">
        <f t="shared" si="63"/>
        <v>0</v>
      </c>
      <c r="J334" s="1479">
        <f t="shared" si="63"/>
        <v>0</v>
      </c>
      <c r="K334" s="1479">
        <f t="shared" si="63"/>
        <v>0</v>
      </c>
      <c r="L334" s="1479">
        <f t="shared" si="63"/>
        <v>0</v>
      </c>
      <c r="M334" s="1480">
        <f t="shared" si="64"/>
        <v>0</v>
      </c>
      <c r="O334" s="1733"/>
      <c r="P334" s="1461"/>
      <c r="Q334" s="1461"/>
      <c r="R334" s="1461"/>
      <c r="S334" s="1461"/>
      <c r="T334" s="1461"/>
      <c r="U334" s="1461"/>
      <c r="V334" s="1461"/>
    </row>
    <row r="335" spans="1:22" s="1468" customFormat="1" x14ac:dyDescent="0.25">
      <c r="A335" s="1454" t="str">
        <f t="shared" si="62"/>
        <v>8110421211</v>
      </c>
      <c r="B335" s="1481">
        <v>8110</v>
      </c>
      <c r="C335" s="1482">
        <v>4212</v>
      </c>
      <c r="D335" s="1483">
        <v>1</v>
      </c>
      <c r="E335" s="1483">
        <v>1</v>
      </c>
      <c r="F335" s="1483"/>
      <c r="G335" s="1484" t="s">
        <v>162</v>
      </c>
      <c r="H335" s="1485">
        <f>SUM(H336:H340)</f>
        <v>0</v>
      </c>
      <c r="I335" s="1485">
        <f>SUM(I336:I340)</f>
        <v>0</v>
      </c>
      <c r="J335" s="1485">
        <f>SUM(J336:J340)</f>
        <v>0</v>
      </c>
      <c r="K335" s="1485">
        <f>SUM(K336:K340)</f>
        <v>0</v>
      </c>
      <c r="L335" s="1485">
        <f>SUM(L336:L340)</f>
        <v>0</v>
      </c>
      <c r="M335" s="1486">
        <f t="shared" si="64"/>
        <v>0</v>
      </c>
      <c r="O335" s="1733"/>
      <c r="P335" s="1461"/>
      <c r="Q335" s="1461"/>
      <c r="R335" s="1461"/>
      <c r="S335" s="1461"/>
      <c r="T335" s="1461"/>
      <c r="U335" s="1461"/>
      <c r="V335" s="1461"/>
    </row>
    <row r="336" spans="1:22" s="1468" customFormat="1" x14ac:dyDescent="0.25">
      <c r="A336" s="1454" t="str">
        <f t="shared" si="62"/>
        <v>81104212111</v>
      </c>
      <c r="B336" s="1487">
        <v>8110</v>
      </c>
      <c r="C336" s="1488">
        <v>4212</v>
      </c>
      <c r="D336" s="1489">
        <v>1</v>
      </c>
      <c r="E336" s="1489">
        <v>1</v>
      </c>
      <c r="F336" s="1489">
        <v>1</v>
      </c>
      <c r="G336" s="1490" t="s">
        <v>1352</v>
      </c>
      <c r="H336" s="1491"/>
      <c r="I336" s="1491"/>
      <c r="J336" s="1491"/>
      <c r="K336" s="1491"/>
      <c r="L336" s="1491"/>
      <c r="M336" s="1492">
        <f t="shared" si="64"/>
        <v>0</v>
      </c>
      <c r="O336" s="1733"/>
      <c r="P336" s="1461"/>
      <c r="Q336" s="1461"/>
      <c r="R336" s="1461"/>
      <c r="S336" s="1461"/>
      <c r="T336" s="1461"/>
      <c r="U336" s="1461"/>
      <c r="V336" s="1461"/>
    </row>
    <row r="337" spans="1:22" s="1468" customFormat="1" ht="20.25" customHeight="1" x14ac:dyDescent="0.25">
      <c r="A337" s="1454" t="str">
        <f t="shared" si="62"/>
        <v>81104212112</v>
      </c>
      <c r="B337" s="1487">
        <v>8110</v>
      </c>
      <c r="C337" s="1488">
        <v>4212</v>
      </c>
      <c r="D337" s="1489">
        <v>1</v>
      </c>
      <c r="E337" s="1489">
        <v>1</v>
      </c>
      <c r="F337" s="1489">
        <v>2</v>
      </c>
      <c r="G337" s="1490" t="s">
        <v>1353</v>
      </c>
      <c r="H337" s="1491"/>
      <c r="I337" s="1491"/>
      <c r="J337" s="1491"/>
      <c r="K337" s="1491"/>
      <c r="L337" s="1491"/>
      <c r="M337" s="1492">
        <f t="shared" si="64"/>
        <v>0</v>
      </c>
      <c r="O337" s="1733"/>
      <c r="P337" s="1461"/>
      <c r="Q337" s="1461"/>
      <c r="R337" s="1461"/>
      <c r="S337" s="1461"/>
      <c r="T337" s="1461"/>
      <c r="U337" s="1461"/>
      <c r="V337" s="1461"/>
    </row>
    <row r="338" spans="1:22" s="1468" customFormat="1" x14ac:dyDescent="0.25">
      <c r="A338" s="1454" t="str">
        <f t="shared" si="62"/>
        <v>81104212113</v>
      </c>
      <c r="B338" s="1487">
        <v>8110</v>
      </c>
      <c r="C338" s="1488">
        <v>4212</v>
      </c>
      <c r="D338" s="1489">
        <v>1</v>
      </c>
      <c r="E338" s="1489">
        <v>1</v>
      </c>
      <c r="F338" s="1489">
        <v>3</v>
      </c>
      <c r="G338" s="1490" t="s">
        <v>1354</v>
      </c>
      <c r="H338" s="1491"/>
      <c r="I338" s="1491"/>
      <c r="J338" s="1491"/>
      <c r="K338" s="1491"/>
      <c r="L338" s="1491"/>
      <c r="M338" s="1492">
        <f t="shared" si="64"/>
        <v>0</v>
      </c>
      <c r="O338" s="1733"/>
      <c r="P338" s="1461"/>
      <c r="Q338" s="1461"/>
      <c r="R338" s="1461"/>
      <c r="S338" s="1461"/>
      <c r="T338" s="1461"/>
      <c r="U338" s="1461"/>
      <c r="V338" s="1461"/>
    </row>
    <row r="339" spans="1:22" s="1468" customFormat="1" x14ac:dyDescent="0.25">
      <c r="A339" s="1454" t="str">
        <f t="shared" si="62"/>
        <v>81104212114</v>
      </c>
      <c r="B339" s="1487">
        <v>8110</v>
      </c>
      <c r="C339" s="1488">
        <v>4212</v>
      </c>
      <c r="D339" s="1489">
        <v>1</v>
      </c>
      <c r="E339" s="1489">
        <v>1</v>
      </c>
      <c r="F339" s="1489">
        <v>4</v>
      </c>
      <c r="G339" s="1490" t="s">
        <v>1355</v>
      </c>
      <c r="H339" s="1491"/>
      <c r="I339" s="1491"/>
      <c r="J339" s="1491"/>
      <c r="K339" s="1491"/>
      <c r="L339" s="1491"/>
      <c r="M339" s="1492">
        <f t="shared" si="64"/>
        <v>0</v>
      </c>
      <c r="O339" s="1733"/>
      <c r="P339" s="1461"/>
      <c r="Q339" s="1461"/>
      <c r="R339" s="1461"/>
      <c r="S339" s="1461"/>
      <c r="T339" s="1461"/>
      <c r="U339" s="1461"/>
      <c r="V339" s="1461"/>
    </row>
    <row r="340" spans="1:22" s="1468" customFormat="1" x14ac:dyDescent="0.25">
      <c r="A340" s="1454" t="str">
        <f t="shared" si="62"/>
        <v>81104212115</v>
      </c>
      <c r="B340" s="1487">
        <v>8110</v>
      </c>
      <c r="C340" s="1488">
        <v>4212</v>
      </c>
      <c r="D340" s="1489">
        <v>1</v>
      </c>
      <c r="E340" s="1489">
        <v>1</v>
      </c>
      <c r="F340" s="1489">
        <v>5</v>
      </c>
      <c r="G340" s="1490" t="s">
        <v>1356</v>
      </c>
      <c r="H340" s="1491"/>
      <c r="I340" s="1491"/>
      <c r="J340" s="1491"/>
      <c r="K340" s="1491"/>
      <c r="L340" s="1491"/>
      <c r="M340" s="1492">
        <f t="shared" si="64"/>
        <v>0</v>
      </c>
      <c r="O340" s="1733"/>
      <c r="P340" s="1461"/>
      <c r="Q340" s="1461"/>
      <c r="R340" s="1461"/>
      <c r="S340" s="1461"/>
      <c r="T340" s="1461"/>
      <c r="U340" s="1461"/>
      <c r="V340" s="1461"/>
    </row>
    <row r="341" spans="1:22" s="1468" customFormat="1" x14ac:dyDescent="0.25">
      <c r="A341" s="1454" t="str">
        <f t="shared" si="62"/>
        <v>81104213</v>
      </c>
      <c r="B341" s="1469">
        <v>8110</v>
      </c>
      <c r="C341" s="1470">
        <v>4213</v>
      </c>
      <c r="D341" s="1471"/>
      <c r="E341" s="1471"/>
      <c r="F341" s="1471"/>
      <c r="G341" s="1472" t="s">
        <v>242</v>
      </c>
      <c r="H341" s="1473">
        <f t="shared" ref="H341:L342" si="65">+H342</f>
        <v>0</v>
      </c>
      <c r="I341" s="1473">
        <f t="shared" si="65"/>
        <v>0</v>
      </c>
      <c r="J341" s="1473">
        <f t="shared" si="65"/>
        <v>0</v>
      </c>
      <c r="K341" s="1473">
        <f t="shared" si="65"/>
        <v>0</v>
      </c>
      <c r="L341" s="1473">
        <f t="shared" si="65"/>
        <v>0</v>
      </c>
      <c r="M341" s="1474">
        <f t="shared" si="64"/>
        <v>0</v>
      </c>
      <c r="O341" s="1733"/>
      <c r="P341" s="1461"/>
      <c r="Q341" s="1461"/>
      <c r="R341" s="1461"/>
      <c r="S341" s="1461"/>
      <c r="T341" s="1461"/>
      <c r="U341" s="1461"/>
      <c r="V341" s="1461"/>
    </row>
    <row r="342" spans="1:22" s="1468" customFormat="1" x14ac:dyDescent="0.25">
      <c r="A342" s="1454" t="str">
        <f t="shared" si="62"/>
        <v>811042131</v>
      </c>
      <c r="B342" s="1475">
        <v>8110</v>
      </c>
      <c r="C342" s="1476">
        <v>4213</v>
      </c>
      <c r="D342" s="1477">
        <v>1</v>
      </c>
      <c r="E342" s="1477"/>
      <c r="F342" s="1477"/>
      <c r="G342" s="1478" t="s">
        <v>242</v>
      </c>
      <c r="H342" s="1479">
        <f t="shared" si="65"/>
        <v>0</v>
      </c>
      <c r="I342" s="1479">
        <f t="shared" si="65"/>
        <v>0</v>
      </c>
      <c r="J342" s="1479">
        <f t="shared" si="65"/>
        <v>0</v>
      </c>
      <c r="K342" s="1479">
        <f t="shared" si="65"/>
        <v>0</v>
      </c>
      <c r="L342" s="1479">
        <f t="shared" si="65"/>
        <v>0</v>
      </c>
      <c r="M342" s="1480">
        <f t="shared" si="64"/>
        <v>0</v>
      </c>
      <c r="O342" s="1733"/>
      <c r="P342" s="1461"/>
      <c r="Q342" s="1461"/>
      <c r="R342" s="1461"/>
      <c r="S342" s="1461"/>
      <c r="T342" s="1461"/>
      <c r="U342" s="1461"/>
      <c r="V342" s="1461"/>
    </row>
    <row r="343" spans="1:22" s="1468" customFormat="1" x14ac:dyDescent="0.25">
      <c r="A343" s="1454" t="str">
        <f t="shared" si="62"/>
        <v>8110421311</v>
      </c>
      <c r="B343" s="1481">
        <v>8110</v>
      </c>
      <c r="C343" s="1482">
        <v>4213</v>
      </c>
      <c r="D343" s="1483">
        <v>1</v>
      </c>
      <c r="E343" s="1483">
        <v>1</v>
      </c>
      <c r="F343" s="1483"/>
      <c r="G343" s="1484" t="s">
        <v>1357</v>
      </c>
      <c r="H343" s="1485">
        <f>SUM(H344)</f>
        <v>0</v>
      </c>
      <c r="I343" s="1485">
        <f>SUM(I344)</f>
        <v>0</v>
      </c>
      <c r="J343" s="1485">
        <f>SUM(J344)</f>
        <v>0</v>
      </c>
      <c r="K343" s="1485">
        <f>SUM(K344)</f>
        <v>0</v>
      </c>
      <c r="L343" s="1485">
        <f>SUM(L344)</f>
        <v>0</v>
      </c>
      <c r="M343" s="1486">
        <f t="shared" si="64"/>
        <v>0</v>
      </c>
      <c r="O343" s="1733"/>
      <c r="P343" s="1461"/>
      <c r="Q343" s="1461"/>
      <c r="R343" s="1461"/>
      <c r="S343" s="1461"/>
      <c r="T343" s="1461"/>
      <c r="U343" s="1461"/>
      <c r="V343" s="1461"/>
    </row>
    <row r="344" spans="1:22" s="1468" customFormat="1" x14ac:dyDescent="0.25">
      <c r="A344" s="1454" t="str">
        <f t="shared" si="62"/>
        <v>81104213111</v>
      </c>
      <c r="B344" s="1487">
        <v>8110</v>
      </c>
      <c r="C344" s="1488">
        <v>4213</v>
      </c>
      <c r="D344" s="1489">
        <v>1</v>
      </c>
      <c r="E344" s="1489">
        <v>1</v>
      </c>
      <c r="F344" s="1489">
        <v>1</v>
      </c>
      <c r="G344" s="1490" t="s">
        <v>1358</v>
      </c>
      <c r="H344" s="1491"/>
      <c r="I344" s="1491"/>
      <c r="J344" s="1491"/>
      <c r="K344" s="1491"/>
      <c r="L344" s="1491"/>
      <c r="M344" s="1492">
        <f t="shared" si="64"/>
        <v>0</v>
      </c>
      <c r="O344" s="1733"/>
      <c r="P344" s="1461"/>
      <c r="Q344" s="1461"/>
      <c r="R344" s="1461"/>
      <c r="S344" s="1461"/>
      <c r="T344" s="1461"/>
      <c r="U344" s="1461"/>
      <c r="V344" s="1461"/>
    </row>
    <row r="345" spans="1:22" s="1468" customFormat="1" x14ac:dyDescent="0.25">
      <c r="A345" s="1454" t="str">
        <f t="shared" si="62"/>
        <v>81104214</v>
      </c>
      <c r="B345" s="1469">
        <v>8110</v>
      </c>
      <c r="C345" s="1470">
        <v>4214</v>
      </c>
      <c r="D345" s="1471"/>
      <c r="E345" s="1471"/>
      <c r="F345" s="1471"/>
      <c r="G345" s="1472" t="s">
        <v>1359</v>
      </c>
      <c r="H345" s="1473">
        <f t="shared" ref="H345:L346" si="66">+H346</f>
        <v>0</v>
      </c>
      <c r="I345" s="1473">
        <f t="shared" si="66"/>
        <v>0</v>
      </c>
      <c r="J345" s="1473">
        <f t="shared" si="66"/>
        <v>0</v>
      </c>
      <c r="K345" s="1473">
        <f t="shared" si="66"/>
        <v>0</v>
      </c>
      <c r="L345" s="1473">
        <f t="shared" si="66"/>
        <v>0</v>
      </c>
      <c r="M345" s="1474">
        <f t="shared" si="64"/>
        <v>0</v>
      </c>
      <c r="O345" s="1733"/>
      <c r="P345" s="1461"/>
      <c r="Q345" s="1461"/>
      <c r="R345" s="1461"/>
      <c r="S345" s="1461"/>
      <c r="T345" s="1461"/>
      <c r="U345" s="1461"/>
      <c r="V345" s="1461"/>
    </row>
    <row r="346" spans="1:22" s="1468" customFormat="1" x14ac:dyDescent="0.25">
      <c r="A346" s="1454" t="str">
        <f t="shared" si="62"/>
        <v>811042141</v>
      </c>
      <c r="B346" s="1475">
        <v>8110</v>
      </c>
      <c r="C346" s="1476">
        <v>4214</v>
      </c>
      <c r="D346" s="1477">
        <v>1</v>
      </c>
      <c r="E346" s="1477"/>
      <c r="F346" s="1477"/>
      <c r="G346" s="1478" t="s">
        <v>1359</v>
      </c>
      <c r="H346" s="1479">
        <f t="shared" si="66"/>
        <v>0</v>
      </c>
      <c r="I346" s="1479">
        <f t="shared" si="66"/>
        <v>0</v>
      </c>
      <c r="J346" s="1479">
        <f t="shared" si="66"/>
        <v>0</v>
      </c>
      <c r="K346" s="1479">
        <f t="shared" si="66"/>
        <v>0</v>
      </c>
      <c r="L346" s="1479">
        <f t="shared" si="66"/>
        <v>0</v>
      </c>
      <c r="M346" s="1480">
        <f t="shared" si="64"/>
        <v>0</v>
      </c>
      <c r="O346" s="1733"/>
      <c r="P346" s="1461"/>
      <c r="Q346" s="1461"/>
      <c r="R346" s="1461"/>
      <c r="S346" s="1461"/>
      <c r="T346" s="1461"/>
      <c r="U346" s="1461"/>
      <c r="V346" s="1461"/>
    </row>
    <row r="347" spans="1:22" s="1468" customFormat="1" x14ac:dyDescent="0.25">
      <c r="A347" s="1454" t="str">
        <f t="shared" si="62"/>
        <v>8110421411</v>
      </c>
      <c r="B347" s="1481">
        <v>8110</v>
      </c>
      <c r="C347" s="1482">
        <v>4214</v>
      </c>
      <c r="D347" s="1483">
        <v>1</v>
      </c>
      <c r="E347" s="1483">
        <v>1</v>
      </c>
      <c r="F347" s="1483"/>
      <c r="G347" s="1484" t="s">
        <v>1359</v>
      </c>
      <c r="H347" s="1485">
        <f>SUM(H348:H349)</f>
        <v>0</v>
      </c>
      <c r="I347" s="1485">
        <f>SUM(I348:I349)</f>
        <v>0</v>
      </c>
      <c r="J347" s="1485">
        <f>SUM(J348:J349)</f>
        <v>0</v>
      </c>
      <c r="K347" s="1485">
        <f>SUM(K348:K349)</f>
        <v>0</v>
      </c>
      <c r="L347" s="1485">
        <f>SUM(L348:L349)</f>
        <v>0</v>
      </c>
      <c r="M347" s="1486">
        <f t="shared" si="64"/>
        <v>0</v>
      </c>
      <c r="O347" s="1733"/>
      <c r="P347" s="1461"/>
      <c r="Q347" s="1461"/>
      <c r="R347" s="1461"/>
      <c r="S347" s="1461"/>
      <c r="T347" s="1461"/>
      <c r="U347" s="1461"/>
      <c r="V347" s="1461"/>
    </row>
    <row r="348" spans="1:22" s="1468" customFormat="1" x14ac:dyDescent="0.25">
      <c r="A348" s="1454" t="str">
        <f t="shared" si="62"/>
        <v>81104214111</v>
      </c>
      <c r="B348" s="1487">
        <v>8110</v>
      </c>
      <c r="C348" s="1488">
        <v>4214</v>
      </c>
      <c r="D348" s="1489">
        <v>1</v>
      </c>
      <c r="E348" s="1489">
        <v>1</v>
      </c>
      <c r="F348" s="1489">
        <v>1</v>
      </c>
      <c r="G348" s="1490" t="s">
        <v>1357</v>
      </c>
      <c r="H348" s="1491"/>
      <c r="I348" s="1491"/>
      <c r="J348" s="1491"/>
      <c r="K348" s="1491"/>
      <c r="L348" s="1491"/>
      <c r="M348" s="1492">
        <f t="shared" si="64"/>
        <v>0</v>
      </c>
      <c r="O348" s="1733"/>
      <c r="P348" s="1461"/>
      <c r="Q348" s="1461"/>
      <c r="R348" s="1461"/>
      <c r="S348" s="1461"/>
      <c r="T348" s="1461"/>
      <c r="U348" s="1461"/>
      <c r="V348" s="1461"/>
    </row>
    <row r="349" spans="1:22" s="1468" customFormat="1" x14ac:dyDescent="0.25">
      <c r="A349" s="1454" t="str">
        <f t="shared" si="62"/>
        <v>81104214112</v>
      </c>
      <c r="B349" s="1487">
        <v>8110</v>
      </c>
      <c r="C349" s="1488">
        <v>4214</v>
      </c>
      <c r="D349" s="1489">
        <v>1</v>
      </c>
      <c r="E349" s="1489">
        <v>1</v>
      </c>
      <c r="F349" s="1489">
        <v>2</v>
      </c>
      <c r="G349" s="1490" t="s">
        <v>1358</v>
      </c>
      <c r="H349" s="1491"/>
      <c r="I349" s="1491"/>
      <c r="J349" s="1491"/>
      <c r="K349" s="1491"/>
      <c r="L349" s="1491"/>
      <c r="M349" s="1492">
        <f t="shared" si="64"/>
        <v>0</v>
      </c>
      <c r="O349" s="1733"/>
      <c r="P349" s="1461"/>
      <c r="Q349" s="1461"/>
      <c r="R349" s="1461"/>
      <c r="S349" s="1461"/>
      <c r="T349" s="1461"/>
      <c r="U349" s="1461"/>
      <c r="V349" s="1461"/>
    </row>
    <row r="350" spans="1:22" s="1468" customFormat="1" x14ac:dyDescent="0.25">
      <c r="A350" s="1454" t="str">
        <f t="shared" si="62"/>
        <v>81104215</v>
      </c>
      <c r="B350" s="1469">
        <v>8110</v>
      </c>
      <c r="C350" s="1470">
        <v>4215</v>
      </c>
      <c r="D350" s="1471"/>
      <c r="E350" s="1471"/>
      <c r="F350" s="1471"/>
      <c r="G350" s="1472" t="s">
        <v>1360</v>
      </c>
      <c r="H350" s="1473">
        <f t="shared" ref="H350:L351" si="67">+H351</f>
        <v>0</v>
      </c>
      <c r="I350" s="1473">
        <f t="shared" si="67"/>
        <v>0</v>
      </c>
      <c r="J350" s="1473">
        <f t="shared" si="67"/>
        <v>0</v>
      </c>
      <c r="K350" s="1473">
        <f t="shared" si="67"/>
        <v>0</v>
      </c>
      <c r="L350" s="1473">
        <f t="shared" si="67"/>
        <v>0</v>
      </c>
      <c r="M350" s="1474">
        <f t="shared" si="64"/>
        <v>0</v>
      </c>
      <c r="O350" s="1733"/>
      <c r="P350" s="1461"/>
      <c r="Q350" s="1461"/>
      <c r="R350" s="1461"/>
      <c r="S350" s="1461"/>
      <c r="T350" s="1461"/>
      <c r="U350" s="1461"/>
      <c r="V350" s="1461"/>
    </row>
    <row r="351" spans="1:22" s="1468" customFormat="1" x14ac:dyDescent="0.25">
      <c r="A351" s="1454" t="str">
        <f t="shared" si="62"/>
        <v>811042151</v>
      </c>
      <c r="B351" s="1475">
        <v>8110</v>
      </c>
      <c r="C351" s="1476">
        <v>4215</v>
      </c>
      <c r="D351" s="1477">
        <v>1</v>
      </c>
      <c r="E351" s="1477"/>
      <c r="F351" s="1477"/>
      <c r="G351" s="1478" t="s">
        <v>1360</v>
      </c>
      <c r="H351" s="1479">
        <f t="shared" si="67"/>
        <v>0</v>
      </c>
      <c r="I351" s="1479">
        <f t="shared" si="67"/>
        <v>0</v>
      </c>
      <c r="J351" s="1479">
        <f t="shared" si="67"/>
        <v>0</v>
      </c>
      <c r="K351" s="1479">
        <f t="shared" si="67"/>
        <v>0</v>
      </c>
      <c r="L351" s="1479">
        <f t="shared" si="67"/>
        <v>0</v>
      </c>
      <c r="M351" s="1480">
        <f t="shared" si="64"/>
        <v>0</v>
      </c>
      <c r="O351" s="1733"/>
      <c r="P351" s="1461"/>
      <c r="Q351" s="1461"/>
      <c r="R351" s="1461"/>
      <c r="S351" s="1461"/>
      <c r="T351" s="1461"/>
      <c r="U351" s="1461"/>
      <c r="V351" s="1461"/>
    </row>
    <row r="352" spans="1:22" s="1468" customFormat="1" x14ac:dyDescent="0.25">
      <c r="A352" s="1454" t="str">
        <f t="shared" si="62"/>
        <v>8110421511</v>
      </c>
      <c r="B352" s="1481">
        <v>8110</v>
      </c>
      <c r="C352" s="1482">
        <v>4215</v>
      </c>
      <c r="D352" s="1483">
        <v>1</v>
      </c>
      <c r="E352" s="1483">
        <v>1</v>
      </c>
      <c r="F352" s="1483"/>
      <c r="G352" s="1484" t="s">
        <v>1360</v>
      </c>
      <c r="H352" s="1485">
        <f>SUM(H353:H374)</f>
        <v>0</v>
      </c>
      <c r="I352" s="1485">
        <f>SUM(I353:I374)</f>
        <v>0</v>
      </c>
      <c r="J352" s="1485">
        <f>SUM(J353:J374)</f>
        <v>0</v>
      </c>
      <c r="K352" s="1485">
        <f>SUM(K353:K374)</f>
        <v>0</v>
      </c>
      <c r="L352" s="1485">
        <f>SUM(L353:L374)</f>
        <v>0</v>
      </c>
      <c r="M352" s="1486">
        <f t="shared" si="64"/>
        <v>0</v>
      </c>
      <c r="O352" s="1733"/>
      <c r="P352" s="1461"/>
      <c r="Q352" s="1461"/>
      <c r="R352" s="1461"/>
      <c r="S352" s="1461"/>
      <c r="T352" s="1461"/>
      <c r="U352" s="1461"/>
      <c r="V352" s="1461"/>
    </row>
    <row r="353" spans="1:22" s="1468" customFormat="1" x14ac:dyDescent="0.25">
      <c r="A353" s="1454" t="str">
        <f t="shared" si="62"/>
        <v>81104215111</v>
      </c>
      <c r="B353" s="1487">
        <v>8110</v>
      </c>
      <c r="C353" s="1488">
        <v>4215</v>
      </c>
      <c r="D353" s="1489">
        <v>1</v>
      </c>
      <c r="E353" s="1489">
        <v>1</v>
      </c>
      <c r="F353" s="1489">
        <v>1</v>
      </c>
      <c r="G353" s="1490" t="s">
        <v>1361</v>
      </c>
      <c r="H353" s="1491"/>
      <c r="I353" s="1491"/>
      <c r="J353" s="1491"/>
      <c r="K353" s="1491"/>
      <c r="L353" s="1491"/>
      <c r="M353" s="1492">
        <f t="shared" si="64"/>
        <v>0</v>
      </c>
      <c r="O353" s="1733"/>
      <c r="P353" s="1461"/>
      <c r="Q353" s="1461"/>
      <c r="R353" s="1461"/>
      <c r="S353" s="1461"/>
      <c r="T353" s="1461"/>
      <c r="U353" s="1461"/>
      <c r="V353" s="1461"/>
    </row>
    <row r="354" spans="1:22" s="1468" customFormat="1" x14ac:dyDescent="0.25">
      <c r="A354" s="1454" t="str">
        <f t="shared" si="62"/>
        <v>81104215112</v>
      </c>
      <c r="B354" s="1487">
        <v>8110</v>
      </c>
      <c r="C354" s="1488">
        <v>4215</v>
      </c>
      <c r="D354" s="1489">
        <v>1</v>
      </c>
      <c r="E354" s="1489">
        <v>1</v>
      </c>
      <c r="F354" s="1489">
        <v>2</v>
      </c>
      <c r="G354" s="1490" t="s">
        <v>1362</v>
      </c>
      <c r="H354" s="1491"/>
      <c r="I354" s="1491"/>
      <c r="J354" s="1491"/>
      <c r="K354" s="1491"/>
      <c r="L354" s="1491"/>
      <c r="M354" s="1492">
        <f t="shared" si="64"/>
        <v>0</v>
      </c>
      <c r="O354" s="1733"/>
      <c r="P354" s="1461"/>
      <c r="Q354" s="1461"/>
      <c r="R354" s="1461"/>
      <c r="S354" s="1461"/>
      <c r="T354" s="1461"/>
      <c r="U354" s="1461"/>
      <c r="V354" s="1461"/>
    </row>
    <row r="355" spans="1:22" s="1468" customFormat="1" x14ac:dyDescent="0.25">
      <c r="A355" s="1454" t="str">
        <f t="shared" si="62"/>
        <v>81104215113</v>
      </c>
      <c r="B355" s="1487">
        <v>8110</v>
      </c>
      <c r="C355" s="1488">
        <v>4215</v>
      </c>
      <c r="D355" s="1489">
        <v>1</v>
      </c>
      <c r="E355" s="1489">
        <v>1</v>
      </c>
      <c r="F355" s="1489">
        <v>3</v>
      </c>
      <c r="G355" s="1490" t="s">
        <v>1363</v>
      </c>
      <c r="H355" s="1491"/>
      <c r="I355" s="1491"/>
      <c r="J355" s="1491"/>
      <c r="K355" s="1491"/>
      <c r="L355" s="1491"/>
      <c r="M355" s="1492">
        <f t="shared" si="64"/>
        <v>0</v>
      </c>
      <c r="O355" s="1733"/>
      <c r="P355" s="1461"/>
      <c r="Q355" s="1461"/>
      <c r="R355" s="1461"/>
      <c r="S355" s="1461"/>
      <c r="T355" s="1461"/>
      <c r="U355" s="1461"/>
      <c r="V355" s="1461"/>
    </row>
    <row r="356" spans="1:22" s="1468" customFormat="1" x14ac:dyDescent="0.25">
      <c r="A356" s="1454" t="str">
        <f t="shared" si="62"/>
        <v>81104215114</v>
      </c>
      <c r="B356" s="1487">
        <v>8110</v>
      </c>
      <c r="C356" s="1488">
        <v>4215</v>
      </c>
      <c r="D356" s="1489">
        <v>1</v>
      </c>
      <c r="E356" s="1489">
        <v>1</v>
      </c>
      <c r="F356" s="1489">
        <v>4</v>
      </c>
      <c r="G356" s="1490" t="s">
        <v>1364</v>
      </c>
      <c r="H356" s="1491"/>
      <c r="I356" s="1491"/>
      <c r="J356" s="1491"/>
      <c r="K356" s="1491"/>
      <c r="L356" s="1491"/>
      <c r="M356" s="1492">
        <f t="shared" si="64"/>
        <v>0</v>
      </c>
      <c r="O356" s="1733"/>
      <c r="P356" s="1461"/>
      <c r="Q356" s="1461"/>
      <c r="R356" s="1461"/>
      <c r="S356" s="1461"/>
      <c r="T356" s="1461"/>
      <c r="U356" s="1461"/>
      <c r="V356" s="1461"/>
    </row>
    <row r="357" spans="1:22" s="1468" customFormat="1" x14ac:dyDescent="0.25">
      <c r="A357" s="1454" t="str">
        <f t="shared" si="62"/>
        <v>81104215115</v>
      </c>
      <c r="B357" s="1487">
        <v>8110</v>
      </c>
      <c r="C357" s="1488">
        <v>4215</v>
      </c>
      <c r="D357" s="1489">
        <v>1</v>
      </c>
      <c r="E357" s="1489">
        <v>1</v>
      </c>
      <c r="F357" s="1489">
        <v>5</v>
      </c>
      <c r="G357" s="1490" t="s">
        <v>1365</v>
      </c>
      <c r="H357" s="1491"/>
      <c r="I357" s="1491"/>
      <c r="J357" s="1491"/>
      <c r="K357" s="1491"/>
      <c r="L357" s="1491"/>
      <c r="M357" s="1492">
        <f t="shared" si="64"/>
        <v>0</v>
      </c>
      <c r="O357" s="1733"/>
      <c r="P357" s="1461"/>
      <c r="Q357" s="1461"/>
      <c r="R357" s="1461"/>
      <c r="S357" s="1461"/>
      <c r="T357" s="1461"/>
      <c r="U357" s="1461"/>
      <c r="V357" s="1461"/>
    </row>
    <row r="358" spans="1:22" s="1468" customFormat="1" x14ac:dyDescent="0.25">
      <c r="A358" s="1454" t="str">
        <f t="shared" si="62"/>
        <v>81104215116</v>
      </c>
      <c r="B358" s="1487">
        <v>8110</v>
      </c>
      <c r="C358" s="1488">
        <v>4215</v>
      </c>
      <c r="D358" s="1489">
        <v>1</v>
      </c>
      <c r="E358" s="1489">
        <v>1</v>
      </c>
      <c r="F358" s="1489">
        <v>6</v>
      </c>
      <c r="G358" s="1490" t="s">
        <v>1366</v>
      </c>
      <c r="H358" s="1491"/>
      <c r="I358" s="1491"/>
      <c r="J358" s="1491"/>
      <c r="K358" s="1491"/>
      <c r="L358" s="1491"/>
      <c r="M358" s="1492">
        <f t="shared" si="64"/>
        <v>0</v>
      </c>
      <c r="O358" s="1733"/>
      <c r="P358" s="1461"/>
      <c r="Q358" s="1461"/>
      <c r="R358" s="1461"/>
      <c r="S358" s="1461"/>
      <c r="T358" s="1461"/>
      <c r="U358" s="1461"/>
      <c r="V358" s="1461"/>
    </row>
    <row r="359" spans="1:22" s="1468" customFormat="1" ht="18" x14ac:dyDescent="0.25">
      <c r="A359" s="1454" t="str">
        <f t="shared" si="62"/>
        <v>81104215117</v>
      </c>
      <c r="B359" s="1487">
        <v>8110</v>
      </c>
      <c r="C359" s="1488">
        <v>4215</v>
      </c>
      <c r="D359" s="1489">
        <v>1</v>
      </c>
      <c r="E359" s="1489">
        <v>1</v>
      </c>
      <c r="F359" s="1489">
        <v>7</v>
      </c>
      <c r="G359" s="1490" t="s">
        <v>1367</v>
      </c>
      <c r="H359" s="1491"/>
      <c r="I359" s="1491"/>
      <c r="J359" s="1491"/>
      <c r="K359" s="1491"/>
      <c r="L359" s="1491"/>
      <c r="M359" s="1492">
        <f t="shared" si="64"/>
        <v>0</v>
      </c>
      <c r="O359" s="1733"/>
      <c r="P359" s="1461"/>
      <c r="Q359" s="1461"/>
      <c r="R359" s="1461"/>
      <c r="S359" s="1461"/>
      <c r="T359" s="1461"/>
      <c r="U359" s="1461"/>
      <c r="V359" s="1461"/>
    </row>
    <row r="360" spans="1:22" s="1468" customFormat="1" x14ac:dyDescent="0.25">
      <c r="A360" s="1454" t="str">
        <f t="shared" si="62"/>
        <v>81104215118</v>
      </c>
      <c r="B360" s="1487">
        <v>8110</v>
      </c>
      <c r="C360" s="1488">
        <v>4215</v>
      </c>
      <c r="D360" s="1489">
        <v>1</v>
      </c>
      <c r="E360" s="1489">
        <v>1</v>
      </c>
      <c r="F360" s="1489">
        <v>8</v>
      </c>
      <c r="G360" s="1490" t="s">
        <v>1368</v>
      </c>
      <c r="H360" s="1491"/>
      <c r="I360" s="1491"/>
      <c r="J360" s="1491"/>
      <c r="K360" s="1491"/>
      <c r="L360" s="1491"/>
      <c r="M360" s="1492">
        <f t="shared" si="64"/>
        <v>0</v>
      </c>
      <c r="O360" s="1733"/>
      <c r="P360" s="1461"/>
      <c r="Q360" s="1461"/>
      <c r="R360" s="1461"/>
      <c r="S360" s="1461"/>
      <c r="T360" s="1461"/>
      <c r="U360" s="1461"/>
      <c r="V360" s="1461"/>
    </row>
    <row r="361" spans="1:22" s="1468" customFormat="1" x14ac:dyDescent="0.25">
      <c r="A361" s="1454" t="str">
        <f t="shared" si="62"/>
        <v>81104215119</v>
      </c>
      <c r="B361" s="1487">
        <v>8110</v>
      </c>
      <c r="C361" s="1488">
        <v>4215</v>
      </c>
      <c r="D361" s="1489">
        <v>1</v>
      </c>
      <c r="E361" s="1489">
        <v>1</v>
      </c>
      <c r="F361" s="1489">
        <v>9</v>
      </c>
      <c r="G361" s="1490" t="s">
        <v>2076</v>
      </c>
      <c r="H361" s="1491"/>
      <c r="I361" s="1491"/>
      <c r="J361" s="1491"/>
      <c r="K361" s="1491"/>
      <c r="L361" s="1491"/>
      <c r="M361" s="1492">
        <f t="shared" si="64"/>
        <v>0</v>
      </c>
      <c r="O361" s="1733"/>
      <c r="P361" s="1461"/>
      <c r="Q361" s="1461"/>
      <c r="R361" s="1461"/>
      <c r="S361" s="1461"/>
      <c r="T361" s="1461"/>
      <c r="U361" s="1461"/>
      <c r="V361" s="1461"/>
    </row>
    <row r="362" spans="1:22" s="1468" customFormat="1" x14ac:dyDescent="0.25">
      <c r="A362" s="1454" t="str">
        <f t="shared" si="62"/>
        <v>811042151110</v>
      </c>
      <c r="B362" s="1487">
        <v>8110</v>
      </c>
      <c r="C362" s="1488">
        <v>4215</v>
      </c>
      <c r="D362" s="1489">
        <v>1</v>
      </c>
      <c r="E362" s="1489">
        <v>1</v>
      </c>
      <c r="F362" s="1489">
        <v>10</v>
      </c>
      <c r="G362" s="1490" t="s">
        <v>2077</v>
      </c>
      <c r="H362" s="1491"/>
      <c r="I362" s="1491"/>
      <c r="J362" s="1491"/>
      <c r="K362" s="1491"/>
      <c r="L362" s="1491"/>
      <c r="M362" s="1492">
        <f t="shared" si="64"/>
        <v>0</v>
      </c>
      <c r="O362" s="1733"/>
      <c r="P362" s="1461"/>
      <c r="Q362" s="1461"/>
      <c r="R362" s="1461"/>
      <c r="S362" s="1461"/>
      <c r="T362" s="1461"/>
      <c r="U362" s="1461"/>
      <c r="V362" s="1461"/>
    </row>
    <row r="363" spans="1:22" s="1468" customFormat="1" x14ac:dyDescent="0.25">
      <c r="A363" s="1454" t="str">
        <f t="shared" si="62"/>
        <v>811042151111</v>
      </c>
      <c r="B363" s="1487">
        <v>8110</v>
      </c>
      <c r="C363" s="1488">
        <v>4215</v>
      </c>
      <c r="D363" s="1489">
        <v>1</v>
      </c>
      <c r="E363" s="1489">
        <v>1</v>
      </c>
      <c r="F363" s="1489">
        <v>11</v>
      </c>
      <c r="G363" s="1490" t="s">
        <v>2078</v>
      </c>
      <c r="H363" s="1491"/>
      <c r="I363" s="1491"/>
      <c r="J363" s="1491"/>
      <c r="K363" s="1491"/>
      <c r="L363" s="1491"/>
      <c r="M363" s="1492">
        <f t="shared" si="64"/>
        <v>0</v>
      </c>
      <c r="O363" s="1733"/>
      <c r="P363" s="1461"/>
      <c r="Q363" s="1461"/>
      <c r="R363" s="1461"/>
      <c r="S363" s="1461"/>
      <c r="T363" s="1461"/>
      <c r="U363" s="1461"/>
      <c r="V363" s="1461"/>
    </row>
    <row r="364" spans="1:22" s="1468" customFormat="1" x14ac:dyDescent="0.25">
      <c r="A364" s="1454" t="str">
        <f t="shared" si="62"/>
        <v>811042151112</v>
      </c>
      <c r="B364" s="1487">
        <v>8110</v>
      </c>
      <c r="C364" s="1488">
        <v>4215</v>
      </c>
      <c r="D364" s="1489">
        <v>1</v>
      </c>
      <c r="E364" s="1489">
        <v>1</v>
      </c>
      <c r="F364" s="1489">
        <v>12</v>
      </c>
      <c r="G364" s="1490" t="s">
        <v>2079</v>
      </c>
      <c r="H364" s="1491"/>
      <c r="I364" s="1491"/>
      <c r="J364" s="1491"/>
      <c r="K364" s="1491"/>
      <c r="L364" s="1491"/>
      <c r="M364" s="1492">
        <f t="shared" si="64"/>
        <v>0</v>
      </c>
      <c r="O364" s="1733"/>
      <c r="P364" s="1461"/>
      <c r="Q364" s="1461"/>
      <c r="R364" s="1461"/>
      <c r="S364" s="1461"/>
      <c r="T364" s="1461"/>
      <c r="U364" s="1461"/>
      <c r="V364" s="1461"/>
    </row>
    <row r="365" spans="1:22" s="1468" customFormat="1" x14ac:dyDescent="0.25">
      <c r="A365" s="1454" t="str">
        <f t="shared" si="62"/>
        <v>811042151113</v>
      </c>
      <c r="B365" s="1487">
        <v>8110</v>
      </c>
      <c r="C365" s="1488">
        <v>4215</v>
      </c>
      <c r="D365" s="1489">
        <v>1</v>
      </c>
      <c r="E365" s="1489">
        <v>1</v>
      </c>
      <c r="F365" s="1489">
        <v>13</v>
      </c>
      <c r="G365" s="1490" t="s">
        <v>1373</v>
      </c>
      <c r="H365" s="1491"/>
      <c r="I365" s="1491"/>
      <c r="J365" s="1491"/>
      <c r="K365" s="1491"/>
      <c r="L365" s="1491"/>
      <c r="M365" s="1492">
        <f t="shared" si="64"/>
        <v>0</v>
      </c>
      <c r="O365" s="1733"/>
      <c r="P365" s="1461"/>
      <c r="Q365" s="1461"/>
      <c r="R365" s="1461"/>
      <c r="S365" s="1461"/>
      <c r="T365" s="1461"/>
      <c r="U365" s="1461"/>
      <c r="V365" s="1461"/>
    </row>
    <row r="366" spans="1:22" s="1468" customFormat="1" x14ac:dyDescent="0.25">
      <c r="A366" s="1454" t="str">
        <f t="shared" si="62"/>
        <v>811042151114</v>
      </c>
      <c r="B366" s="1487">
        <v>8110</v>
      </c>
      <c r="C366" s="1488">
        <v>4215</v>
      </c>
      <c r="D366" s="1489">
        <v>1</v>
      </c>
      <c r="E366" s="1489">
        <v>1</v>
      </c>
      <c r="F366" s="1489">
        <v>14</v>
      </c>
      <c r="G366" s="1490" t="s">
        <v>1374</v>
      </c>
      <c r="H366" s="1491"/>
      <c r="I366" s="1491"/>
      <c r="J366" s="1491"/>
      <c r="K366" s="1491"/>
      <c r="L366" s="1491"/>
      <c r="M366" s="1492">
        <f t="shared" si="64"/>
        <v>0</v>
      </c>
      <c r="O366" s="1733"/>
      <c r="P366" s="1461"/>
      <c r="Q366" s="1461"/>
      <c r="R366" s="1461"/>
      <c r="S366" s="1461"/>
      <c r="T366" s="1461"/>
      <c r="U366" s="1461"/>
      <c r="V366" s="1461"/>
    </row>
    <row r="367" spans="1:22" s="1468" customFormat="1" x14ac:dyDescent="0.25">
      <c r="A367" s="1454" t="str">
        <f t="shared" si="62"/>
        <v>811042151115</v>
      </c>
      <c r="B367" s="1487">
        <v>8110</v>
      </c>
      <c r="C367" s="1488">
        <v>4215</v>
      </c>
      <c r="D367" s="1489">
        <v>1</v>
      </c>
      <c r="E367" s="1489">
        <v>1</v>
      </c>
      <c r="F367" s="1489">
        <v>15</v>
      </c>
      <c r="G367" s="1490" t="s">
        <v>1375</v>
      </c>
      <c r="H367" s="1491"/>
      <c r="I367" s="1491"/>
      <c r="J367" s="1491"/>
      <c r="K367" s="1491"/>
      <c r="L367" s="1491"/>
      <c r="M367" s="1492">
        <f t="shared" si="64"/>
        <v>0</v>
      </c>
      <c r="O367" s="1733"/>
      <c r="P367" s="1461"/>
      <c r="Q367" s="1461"/>
      <c r="R367" s="1461"/>
      <c r="S367" s="1461"/>
      <c r="T367" s="1461"/>
      <c r="U367" s="1461"/>
      <c r="V367" s="1461"/>
    </row>
    <row r="368" spans="1:22" s="1468" customFormat="1" x14ac:dyDescent="0.25">
      <c r="A368" s="1454" t="str">
        <f t="shared" si="62"/>
        <v>811042151116</v>
      </c>
      <c r="B368" s="1487">
        <v>8110</v>
      </c>
      <c r="C368" s="1488">
        <v>4215</v>
      </c>
      <c r="D368" s="1489">
        <v>1</v>
      </c>
      <c r="E368" s="1489">
        <v>1</v>
      </c>
      <c r="F368" s="1489">
        <v>16</v>
      </c>
      <c r="G368" s="1490" t="s">
        <v>1376</v>
      </c>
      <c r="H368" s="1491"/>
      <c r="I368" s="1491"/>
      <c r="J368" s="1491"/>
      <c r="K368" s="1491"/>
      <c r="L368" s="1491"/>
      <c r="M368" s="1492">
        <f t="shared" si="64"/>
        <v>0</v>
      </c>
      <c r="O368" s="1733"/>
      <c r="P368" s="1461"/>
      <c r="Q368" s="1461"/>
      <c r="R368" s="1461"/>
      <c r="S368" s="1461"/>
      <c r="T368" s="1461"/>
      <c r="U368" s="1461"/>
      <c r="V368" s="1461"/>
    </row>
    <row r="369" spans="1:22" s="1468" customFormat="1" x14ac:dyDescent="0.25">
      <c r="A369" s="1454" t="str">
        <f t="shared" si="62"/>
        <v>811042151117</v>
      </c>
      <c r="B369" s="1487">
        <v>8110</v>
      </c>
      <c r="C369" s="1488">
        <v>4215</v>
      </c>
      <c r="D369" s="1489">
        <v>1</v>
      </c>
      <c r="E369" s="1489">
        <v>1</v>
      </c>
      <c r="F369" s="1489">
        <v>17</v>
      </c>
      <c r="G369" s="1490" t="s">
        <v>1377</v>
      </c>
      <c r="H369" s="1491"/>
      <c r="I369" s="1491"/>
      <c r="J369" s="1491"/>
      <c r="K369" s="1491"/>
      <c r="L369" s="1491"/>
      <c r="M369" s="1492">
        <f t="shared" si="64"/>
        <v>0</v>
      </c>
      <c r="O369" s="1733"/>
      <c r="P369" s="1461"/>
      <c r="Q369" s="1461"/>
      <c r="R369" s="1461"/>
      <c r="S369" s="1461"/>
      <c r="T369" s="1461"/>
      <c r="U369" s="1461"/>
      <c r="V369" s="1461"/>
    </row>
    <row r="370" spans="1:22" s="1468" customFormat="1" x14ac:dyDescent="0.25">
      <c r="A370" s="1454" t="str">
        <f t="shared" si="62"/>
        <v>811042151118</v>
      </c>
      <c r="B370" s="1487">
        <v>8110</v>
      </c>
      <c r="C370" s="1488">
        <v>4215</v>
      </c>
      <c r="D370" s="1489">
        <v>1</v>
      </c>
      <c r="E370" s="1489">
        <v>1</v>
      </c>
      <c r="F370" s="1489">
        <v>18</v>
      </c>
      <c r="G370" s="1490" t="s">
        <v>1378</v>
      </c>
      <c r="H370" s="1491"/>
      <c r="I370" s="1491"/>
      <c r="J370" s="1491"/>
      <c r="K370" s="1491"/>
      <c r="L370" s="1491"/>
      <c r="M370" s="1492">
        <f t="shared" si="64"/>
        <v>0</v>
      </c>
      <c r="O370" s="1733"/>
      <c r="P370" s="1461"/>
      <c r="Q370" s="1461"/>
      <c r="R370" s="1461"/>
      <c r="S370" s="1461"/>
      <c r="T370" s="1461"/>
      <c r="U370" s="1461"/>
      <c r="V370" s="1461"/>
    </row>
    <row r="371" spans="1:22" s="1468" customFormat="1" x14ac:dyDescent="0.25">
      <c r="A371" s="1454" t="str">
        <f t="shared" si="62"/>
        <v>811042151119</v>
      </c>
      <c r="B371" s="1487">
        <v>8110</v>
      </c>
      <c r="C371" s="1488">
        <v>4215</v>
      </c>
      <c r="D371" s="1489">
        <v>1</v>
      </c>
      <c r="E371" s="1489">
        <v>1</v>
      </c>
      <c r="F371" s="1489">
        <v>19</v>
      </c>
      <c r="G371" s="1490" t="s">
        <v>1379</v>
      </c>
      <c r="H371" s="1491"/>
      <c r="I371" s="1491"/>
      <c r="J371" s="1491"/>
      <c r="K371" s="1491"/>
      <c r="L371" s="1491"/>
      <c r="M371" s="1492">
        <f t="shared" si="64"/>
        <v>0</v>
      </c>
      <c r="O371" s="1733"/>
      <c r="P371" s="1461"/>
      <c r="Q371" s="1461"/>
      <c r="R371" s="1461"/>
      <c r="S371" s="1461"/>
      <c r="T371" s="1461"/>
      <c r="U371" s="1461"/>
      <c r="V371" s="1461"/>
    </row>
    <row r="372" spans="1:22" s="1468" customFormat="1" ht="18" x14ac:dyDescent="0.25">
      <c r="A372" s="1454" t="str">
        <f t="shared" si="62"/>
        <v>811042151120</v>
      </c>
      <c r="B372" s="1487">
        <v>8110</v>
      </c>
      <c r="C372" s="1488">
        <v>4215</v>
      </c>
      <c r="D372" s="1489">
        <v>1</v>
      </c>
      <c r="E372" s="1489">
        <v>1</v>
      </c>
      <c r="F372" s="1489">
        <v>20</v>
      </c>
      <c r="G372" s="1490" t="s">
        <v>1380</v>
      </c>
      <c r="H372" s="1491"/>
      <c r="I372" s="1491"/>
      <c r="J372" s="1491"/>
      <c r="K372" s="1491"/>
      <c r="L372" s="1491"/>
      <c r="M372" s="1492">
        <f t="shared" si="64"/>
        <v>0</v>
      </c>
      <c r="O372" s="1733"/>
      <c r="P372" s="1461"/>
      <c r="Q372" s="1461"/>
      <c r="R372" s="1461"/>
      <c r="S372" s="1461"/>
      <c r="T372" s="1461"/>
      <c r="U372" s="1461"/>
      <c r="V372" s="1461"/>
    </row>
    <row r="373" spans="1:22" s="1468" customFormat="1" ht="27" x14ac:dyDescent="0.25">
      <c r="A373" s="1454" t="str">
        <f t="shared" si="62"/>
        <v>811042151121</v>
      </c>
      <c r="B373" s="1487">
        <v>8110</v>
      </c>
      <c r="C373" s="1488">
        <v>4215</v>
      </c>
      <c r="D373" s="1489">
        <v>1</v>
      </c>
      <c r="E373" s="1489">
        <v>1</v>
      </c>
      <c r="F373" s="1489">
        <v>21</v>
      </c>
      <c r="G373" s="1490" t="s">
        <v>1381</v>
      </c>
      <c r="H373" s="1491"/>
      <c r="I373" s="1491"/>
      <c r="J373" s="1491"/>
      <c r="K373" s="1491"/>
      <c r="L373" s="1491"/>
      <c r="M373" s="1492">
        <f t="shared" si="64"/>
        <v>0</v>
      </c>
      <c r="O373" s="1733"/>
      <c r="P373" s="1461"/>
      <c r="Q373" s="1461"/>
      <c r="R373" s="1461"/>
      <c r="S373" s="1461"/>
      <c r="T373" s="1461"/>
      <c r="U373" s="1461"/>
      <c r="V373" s="1461"/>
    </row>
    <row r="374" spans="1:22" s="1468" customFormat="1" ht="18" x14ac:dyDescent="0.25">
      <c r="A374" s="1454" t="str">
        <f t="shared" si="62"/>
        <v>811042151122</v>
      </c>
      <c r="B374" s="1487">
        <v>8110</v>
      </c>
      <c r="C374" s="1488">
        <v>4215</v>
      </c>
      <c r="D374" s="1489">
        <v>1</v>
      </c>
      <c r="E374" s="1489">
        <v>1</v>
      </c>
      <c r="F374" s="1489">
        <v>22</v>
      </c>
      <c r="G374" s="1490" t="s">
        <v>2080</v>
      </c>
      <c r="H374" s="1491"/>
      <c r="I374" s="1491"/>
      <c r="J374" s="1491"/>
      <c r="K374" s="1491"/>
      <c r="L374" s="1491"/>
      <c r="M374" s="1492">
        <f t="shared" si="64"/>
        <v>0</v>
      </c>
      <c r="O374" s="1733"/>
      <c r="P374" s="1461"/>
      <c r="Q374" s="1461"/>
      <c r="R374" s="1461"/>
      <c r="S374" s="1461"/>
      <c r="T374" s="1461"/>
      <c r="U374" s="1461"/>
      <c r="V374" s="1461"/>
    </row>
    <row r="375" spans="1:22" s="1468" customFormat="1" ht="19.5" customHeight="1" x14ac:dyDescent="0.25">
      <c r="A375" s="1454" t="str">
        <f t="shared" si="62"/>
        <v>Subtotal (7)</v>
      </c>
      <c r="B375" s="1508" t="s">
        <v>2073</v>
      </c>
      <c r="C375" s="1507"/>
      <c r="D375" s="1497"/>
      <c r="E375" s="1497"/>
      <c r="F375" s="1497"/>
      <c r="G375" s="1503"/>
      <c r="H375" s="1466">
        <f>+H304+H333+H341+H345+H350</f>
        <v>0</v>
      </c>
      <c r="I375" s="1466">
        <f>+I304+I333+I341+I345+I350</f>
        <v>0</v>
      </c>
      <c r="J375" s="1466">
        <f>+J304+J333+J341+J345+J350</f>
        <v>0</v>
      </c>
      <c r="K375" s="1466">
        <f>+K304+K333+K341+K345+K350</f>
        <v>0</v>
      </c>
      <c r="L375" s="1466">
        <f>+L304+L333+L341+L345+L350</f>
        <v>0</v>
      </c>
      <c r="M375" s="1467">
        <f t="shared" si="64"/>
        <v>0</v>
      </c>
      <c r="O375" s="1749"/>
      <c r="P375" s="1521"/>
      <c r="Q375" s="1521"/>
      <c r="R375" s="1521"/>
      <c r="S375" s="1461"/>
      <c r="T375" s="1461"/>
      <c r="U375" s="1461"/>
      <c r="V375" s="1461"/>
    </row>
    <row r="376" spans="1:22" s="1468" customFormat="1" ht="18" x14ac:dyDescent="0.25">
      <c r="A376" s="1454" t="str">
        <f t="shared" si="62"/>
        <v>81104220</v>
      </c>
      <c r="B376" s="1462">
        <v>8110</v>
      </c>
      <c r="C376" s="1463">
        <v>4220</v>
      </c>
      <c r="D376" s="1464"/>
      <c r="E376" s="1464"/>
      <c r="F376" s="1464"/>
      <c r="G376" s="1465" t="s">
        <v>1383</v>
      </c>
      <c r="H376" s="1466">
        <f>+H377+H380+H385+H389</f>
        <v>0</v>
      </c>
      <c r="I376" s="1466">
        <f>+I377+I380+I385+I389</f>
        <v>0</v>
      </c>
      <c r="J376" s="1466">
        <f>+J377+J380+J385+J389</f>
        <v>0</v>
      </c>
      <c r="K376" s="1466">
        <f>+K377+K380+K385+K389</f>
        <v>0</v>
      </c>
      <c r="L376" s="1466">
        <f>+L377+L380+L385+L389</f>
        <v>0</v>
      </c>
      <c r="M376" s="1467">
        <f t="shared" si="64"/>
        <v>0</v>
      </c>
      <c r="O376" s="1749"/>
      <c r="P376" s="1521"/>
      <c r="Q376" s="1521"/>
      <c r="R376" s="1521"/>
      <c r="S376" s="1461"/>
      <c r="T376" s="1461"/>
      <c r="U376" s="1461"/>
      <c r="V376" s="1461"/>
    </row>
    <row r="377" spans="1:22" s="1468" customFormat="1" x14ac:dyDescent="0.25">
      <c r="A377" s="1454" t="str">
        <f t="shared" si="62"/>
        <v>81104221</v>
      </c>
      <c r="B377" s="1469">
        <v>8110</v>
      </c>
      <c r="C377" s="1470">
        <v>4221</v>
      </c>
      <c r="D377" s="1471"/>
      <c r="E377" s="1471"/>
      <c r="F377" s="1471"/>
      <c r="G377" s="1472" t="s">
        <v>1384</v>
      </c>
      <c r="H377" s="1473">
        <f t="shared" ref="H377:L378" si="68">SUM(H378)</f>
        <v>0</v>
      </c>
      <c r="I377" s="1473">
        <f t="shared" si="68"/>
        <v>0</v>
      </c>
      <c r="J377" s="1473">
        <f t="shared" si="68"/>
        <v>0</v>
      </c>
      <c r="K377" s="1473">
        <f t="shared" si="68"/>
        <v>0</v>
      </c>
      <c r="L377" s="1473">
        <f t="shared" si="68"/>
        <v>0</v>
      </c>
      <c r="M377" s="1474">
        <f t="shared" si="64"/>
        <v>0</v>
      </c>
      <c r="O377" s="1749"/>
      <c r="P377" s="1521"/>
      <c r="Q377" s="1521"/>
      <c r="R377" s="1521"/>
      <c r="S377" s="1461"/>
      <c r="T377" s="1461"/>
      <c r="U377" s="1461"/>
      <c r="V377" s="1461"/>
    </row>
    <row r="378" spans="1:22" s="1468" customFormat="1" x14ac:dyDescent="0.25">
      <c r="A378" s="1454" t="str">
        <f t="shared" si="62"/>
        <v>811042211</v>
      </c>
      <c r="B378" s="1475">
        <v>8110</v>
      </c>
      <c r="C378" s="1476">
        <v>4221</v>
      </c>
      <c r="D378" s="1477">
        <v>1</v>
      </c>
      <c r="E378" s="1477"/>
      <c r="F378" s="1477"/>
      <c r="G378" s="1478" t="s">
        <v>1384</v>
      </c>
      <c r="H378" s="1479">
        <f t="shared" si="68"/>
        <v>0</v>
      </c>
      <c r="I378" s="1479">
        <f t="shared" si="68"/>
        <v>0</v>
      </c>
      <c r="J378" s="1479">
        <f t="shared" si="68"/>
        <v>0</v>
      </c>
      <c r="K378" s="1479">
        <f t="shared" si="68"/>
        <v>0</v>
      </c>
      <c r="L378" s="1479">
        <f t="shared" si="68"/>
        <v>0</v>
      </c>
      <c r="M378" s="1480">
        <f t="shared" si="64"/>
        <v>0</v>
      </c>
      <c r="O378" s="1733"/>
      <c r="P378" s="1461"/>
      <c r="Q378" s="1461"/>
      <c r="R378" s="1461"/>
      <c r="S378" s="1461"/>
      <c r="T378" s="1461"/>
      <c r="U378" s="1461"/>
      <c r="V378" s="1461"/>
    </row>
    <row r="379" spans="1:22" s="1468" customFormat="1" x14ac:dyDescent="0.25">
      <c r="A379" s="1454" t="str">
        <f t="shared" si="62"/>
        <v>8110422111</v>
      </c>
      <c r="B379" s="1481">
        <v>8110</v>
      </c>
      <c r="C379" s="1482">
        <v>4221</v>
      </c>
      <c r="D379" s="1483">
        <v>1</v>
      </c>
      <c r="E379" s="1483">
        <v>1</v>
      </c>
      <c r="F379" s="1483"/>
      <c r="G379" s="1484" t="s">
        <v>1384</v>
      </c>
      <c r="H379" s="1485"/>
      <c r="I379" s="1485"/>
      <c r="J379" s="1485"/>
      <c r="K379" s="1485"/>
      <c r="L379" s="1485"/>
      <c r="M379" s="1486">
        <f t="shared" si="64"/>
        <v>0</v>
      </c>
      <c r="O379" s="1733"/>
      <c r="P379" s="1461"/>
      <c r="Q379" s="1461"/>
      <c r="R379" s="1461"/>
      <c r="S379" s="1461"/>
      <c r="T379" s="1461"/>
      <c r="U379" s="1461"/>
      <c r="V379" s="1461"/>
    </row>
    <row r="380" spans="1:22" s="1468" customFormat="1" x14ac:dyDescent="0.25">
      <c r="A380" s="1454" t="str">
        <f t="shared" si="62"/>
        <v>81104223</v>
      </c>
      <c r="B380" s="1469">
        <v>8110</v>
      </c>
      <c r="C380" s="1470">
        <v>4223</v>
      </c>
      <c r="D380" s="1471"/>
      <c r="E380" s="1471"/>
      <c r="F380" s="1471"/>
      <c r="G380" s="1472" t="s">
        <v>233</v>
      </c>
      <c r="H380" s="1473">
        <f t="shared" ref="H380:L381" si="69">SUM(H381)</f>
        <v>0</v>
      </c>
      <c r="I380" s="1473">
        <f t="shared" si="69"/>
        <v>0</v>
      </c>
      <c r="J380" s="1473">
        <f t="shared" si="69"/>
        <v>0</v>
      </c>
      <c r="K380" s="1473">
        <f t="shared" si="69"/>
        <v>0</v>
      </c>
      <c r="L380" s="1473">
        <f t="shared" si="69"/>
        <v>0</v>
      </c>
      <c r="M380" s="1474">
        <f t="shared" si="64"/>
        <v>0</v>
      </c>
      <c r="O380" s="1733"/>
      <c r="P380" s="1461"/>
      <c r="Q380" s="1461"/>
      <c r="R380" s="1461"/>
      <c r="S380" s="1461"/>
      <c r="T380" s="1461"/>
      <c r="U380" s="1461"/>
      <c r="V380" s="1461"/>
    </row>
    <row r="381" spans="1:22" s="1468" customFormat="1" x14ac:dyDescent="0.25">
      <c r="A381" s="1454" t="str">
        <f t="shared" si="62"/>
        <v>811042231</v>
      </c>
      <c r="B381" s="1475">
        <v>8110</v>
      </c>
      <c r="C381" s="1476">
        <v>4223</v>
      </c>
      <c r="D381" s="1477">
        <v>1</v>
      </c>
      <c r="E381" s="1477"/>
      <c r="F381" s="1477"/>
      <c r="G381" s="1478" t="s">
        <v>233</v>
      </c>
      <c r="H381" s="1479">
        <f t="shared" si="69"/>
        <v>0</v>
      </c>
      <c r="I381" s="1479">
        <f t="shared" si="69"/>
        <v>0</v>
      </c>
      <c r="J381" s="1479">
        <f t="shared" si="69"/>
        <v>0</v>
      </c>
      <c r="K381" s="1479">
        <f t="shared" si="69"/>
        <v>0</v>
      </c>
      <c r="L381" s="1479">
        <f t="shared" si="69"/>
        <v>0</v>
      </c>
      <c r="M381" s="1480">
        <f t="shared" si="64"/>
        <v>0</v>
      </c>
      <c r="O381" s="1733"/>
      <c r="P381" s="1461"/>
      <c r="Q381" s="1461"/>
      <c r="R381" s="1461"/>
      <c r="S381" s="1461"/>
      <c r="T381" s="1461"/>
      <c r="U381" s="1461"/>
      <c r="V381" s="1461"/>
    </row>
    <row r="382" spans="1:22" s="1468" customFormat="1" x14ac:dyDescent="0.25">
      <c r="A382" s="1454" t="str">
        <f t="shared" si="62"/>
        <v>8110422311</v>
      </c>
      <c r="B382" s="1481">
        <v>8110</v>
      </c>
      <c r="C382" s="1482">
        <v>4223</v>
      </c>
      <c r="D382" s="1483">
        <v>1</v>
      </c>
      <c r="E382" s="1483">
        <v>1</v>
      </c>
      <c r="F382" s="1483"/>
      <c r="G382" s="1484" t="s">
        <v>233</v>
      </c>
      <c r="H382" s="1485">
        <f>SUM(H383:H384)</f>
        <v>0</v>
      </c>
      <c r="I382" s="1485">
        <f>SUM(I383:I384)</f>
        <v>0</v>
      </c>
      <c r="J382" s="1485">
        <f>SUM(J383:J384)</f>
        <v>0</v>
      </c>
      <c r="K382" s="1485">
        <f>SUM(K383:K384)</f>
        <v>0</v>
      </c>
      <c r="L382" s="1485">
        <f>SUM(L383:L384)</f>
        <v>0</v>
      </c>
      <c r="M382" s="1486">
        <f t="shared" si="64"/>
        <v>0</v>
      </c>
      <c r="O382" s="1733"/>
      <c r="P382" s="1461"/>
      <c r="Q382" s="1461"/>
      <c r="R382" s="1461"/>
      <c r="S382" s="1461"/>
      <c r="T382" s="1461"/>
      <c r="U382" s="1461"/>
      <c r="V382" s="1461"/>
    </row>
    <row r="383" spans="1:22" s="1468" customFormat="1" x14ac:dyDescent="0.25">
      <c r="A383" s="1454" t="str">
        <f t="shared" si="62"/>
        <v>81104223111</v>
      </c>
      <c r="B383" s="1487">
        <v>8110</v>
      </c>
      <c r="C383" s="1488">
        <v>4223</v>
      </c>
      <c r="D383" s="1489">
        <v>1</v>
      </c>
      <c r="E383" s="1489">
        <v>1</v>
      </c>
      <c r="F383" s="1489">
        <v>1</v>
      </c>
      <c r="G383" s="1490" t="s">
        <v>233</v>
      </c>
      <c r="H383" s="1491"/>
      <c r="I383" s="1491"/>
      <c r="J383" s="1491"/>
      <c r="K383" s="1491"/>
      <c r="L383" s="1491"/>
      <c r="M383" s="1492">
        <f t="shared" si="64"/>
        <v>0</v>
      </c>
      <c r="O383" s="1733"/>
      <c r="P383" s="1461"/>
      <c r="Q383" s="1461"/>
      <c r="R383" s="1461"/>
      <c r="S383" s="1461"/>
      <c r="T383" s="1461"/>
      <c r="U383" s="1461"/>
      <c r="V383" s="1461"/>
    </row>
    <row r="384" spans="1:22" s="1468" customFormat="1" x14ac:dyDescent="0.25">
      <c r="A384" s="1454" t="str">
        <f t="shared" si="62"/>
        <v>81104223112</v>
      </c>
      <c r="B384" s="1487">
        <v>8110</v>
      </c>
      <c r="C384" s="1488">
        <v>4223</v>
      </c>
      <c r="D384" s="1489">
        <v>1</v>
      </c>
      <c r="E384" s="1489">
        <v>1</v>
      </c>
      <c r="F384" s="1489">
        <v>2</v>
      </c>
      <c r="G384" s="1490" t="s">
        <v>1385</v>
      </c>
      <c r="H384" s="1491"/>
      <c r="I384" s="1491"/>
      <c r="J384" s="1491"/>
      <c r="K384" s="1491"/>
      <c r="L384" s="1491"/>
      <c r="M384" s="1492">
        <f t="shared" si="64"/>
        <v>0</v>
      </c>
      <c r="O384" s="1733"/>
      <c r="P384" s="1461"/>
      <c r="Q384" s="1461"/>
      <c r="R384" s="1461"/>
      <c r="S384" s="1461"/>
      <c r="T384" s="1461"/>
      <c r="U384" s="1461"/>
      <c r="V384" s="1461"/>
    </row>
    <row r="385" spans="1:22" s="1468" customFormat="1" x14ac:dyDescent="0.25">
      <c r="A385" s="1454" t="str">
        <f t="shared" si="62"/>
        <v>81104225</v>
      </c>
      <c r="B385" s="1469">
        <v>8110</v>
      </c>
      <c r="C385" s="1470">
        <v>4225</v>
      </c>
      <c r="D385" s="1471"/>
      <c r="E385" s="1471"/>
      <c r="F385" s="1471"/>
      <c r="G385" s="1472" t="s">
        <v>235</v>
      </c>
      <c r="H385" s="1473">
        <f t="shared" ref="H385:L387" si="70">SUM(H386)</f>
        <v>0</v>
      </c>
      <c r="I385" s="1473">
        <f t="shared" si="70"/>
        <v>0</v>
      </c>
      <c r="J385" s="1473">
        <f t="shared" si="70"/>
        <v>0</v>
      </c>
      <c r="K385" s="1473">
        <f t="shared" si="70"/>
        <v>0</v>
      </c>
      <c r="L385" s="1473">
        <f t="shared" si="70"/>
        <v>0</v>
      </c>
      <c r="M385" s="1474">
        <f t="shared" si="64"/>
        <v>0</v>
      </c>
      <c r="O385" s="1733"/>
      <c r="P385" s="1461"/>
      <c r="Q385" s="1461"/>
      <c r="R385" s="1461"/>
      <c r="S385" s="1461"/>
      <c r="T385" s="1461"/>
      <c r="U385" s="1461"/>
      <c r="V385" s="1461"/>
    </row>
    <row r="386" spans="1:22" s="1468" customFormat="1" x14ac:dyDescent="0.25">
      <c r="A386" s="1454" t="str">
        <f t="shared" si="62"/>
        <v>811042251</v>
      </c>
      <c r="B386" s="1475">
        <v>8110</v>
      </c>
      <c r="C386" s="1476">
        <v>4225</v>
      </c>
      <c r="D386" s="1477">
        <v>1</v>
      </c>
      <c r="E386" s="1477"/>
      <c r="F386" s="1477"/>
      <c r="G386" s="1478" t="s">
        <v>235</v>
      </c>
      <c r="H386" s="1479">
        <f t="shared" si="70"/>
        <v>0</v>
      </c>
      <c r="I386" s="1479">
        <f t="shared" si="70"/>
        <v>0</v>
      </c>
      <c r="J386" s="1479">
        <f t="shared" si="70"/>
        <v>0</v>
      </c>
      <c r="K386" s="1479">
        <f t="shared" si="70"/>
        <v>0</v>
      </c>
      <c r="L386" s="1479">
        <f t="shared" si="70"/>
        <v>0</v>
      </c>
      <c r="M386" s="1480">
        <f t="shared" si="64"/>
        <v>0</v>
      </c>
      <c r="O386" s="1733"/>
      <c r="P386" s="1461"/>
      <c r="Q386" s="1461"/>
      <c r="R386" s="1461"/>
      <c r="S386" s="1461"/>
      <c r="T386" s="1461"/>
      <c r="U386" s="1461"/>
      <c r="V386" s="1461"/>
    </row>
    <row r="387" spans="1:22" s="1468" customFormat="1" x14ac:dyDescent="0.25">
      <c r="A387" s="1454" t="str">
        <f t="shared" si="62"/>
        <v>8110422511</v>
      </c>
      <c r="B387" s="1481">
        <v>8110</v>
      </c>
      <c r="C387" s="1482">
        <v>4225</v>
      </c>
      <c r="D387" s="1483">
        <v>1</v>
      </c>
      <c r="E387" s="1483">
        <v>1</v>
      </c>
      <c r="F387" s="1483"/>
      <c r="G387" s="1484" t="s">
        <v>235</v>
      </c>
      <c r="H387" s="1485">
        <f t="shared" si="70"/>
        <v>0</v>
      </c>
      <c r="I387" s="1485">
        <f t="shared" si="70"/>
        <v>0</v>
      </c>
      <c r="J387" s="1485">
        <f t="shared" si="70"/>
        <v>0</v>
      </c>
      <c r="K387" s="1485">
        <f t="shared" si="70"/>
        <v>0</v>
      </c>
      <c r="L387" s="1485">
        <f t="shared" si="70"/>
        <v>0</v>
      </c>
      <c r="M387" s="1486">
        <f t="shared" si="64"/>
        <v>0</v>
      </c>
      <c r="O387" s="1733"/>
      <c r="P387" s="1461"/>
      <c r="Q387" s="1461"/>
      <c r="R387" s="1461"/>
      <c r="S387" s="1461"/>
      <c r="T387" s="1461"/>
      <c r="U387" s="1461"/>
      <c r="V387" s="1461"/>
    </row>
    <row r="388" spans="1:22" s="1468" customFormat="1" x14ac:dyDescent="0.25">
      <c r="A388" s="1454" t="str">
        <f t="shared" si="62"/>
        <v>81104225111</v>
      </c>
      <c r="B388" s="1487">
        <v>8110</v>
      </c>
      <c r="C388" s="1488">
        <v>4225</v>
      </c>
      <c r="D388" s="1489">
        <v>1</v>
      </c>
      <c r="E388" s="1489">
        <v>1</v>
      </c>
      <c r="F388" s="1489">
        <v>1</v>
      </c>
      <c r="G388" s="1490" t="s">
        <v>235</v>
      </c>
      <c r="H388" s="1491"/>
      <c r="I388" s="1491"/>
      <c r="J388" s="1491"/>
      <c r="K388" s="1491"/>
      <c r="L388" s="1491"/>
      <c r="M388" s="1492">
        <f t="shared" si="64"/>
        <v>0</v>
      </c>
      <c r="O388" s="1733"/>
      <c r="P388" s="1461"/>
      <c r="Q388" s="1461"/>
      <c r="R388" s="1461"/>
      <c r="S388" s="1461"/>
      <c r="T388" s="1461"/>
      <c r="U388" s="1461"/>
      <c r="V388" s="1461"/>
    </row>
    <row r="389" spans="1:22" s="1468" customFormat="1" ht="18" x14ac:dyDescent="0.25">
      <c r="A389" s="1454" t="str">
        <f t="shared" si="62"/>
        <v>81104227</v>
      </c>
      <c r="B389" s="1469">
        <v>8110</v>
      </c>
      <c r="C389" s="1470">
        <v>4227</v>
      </c>
      <c r="D389" s="1471"/>
      <c r="E389" s="1471"/>
      <c r="F389" s="1471"/>
      <c r="G389" s="1472" t="s">
        <v>1386</v>
      </c>
      <c r="H389" s="1473">
        <f t="shared" ref="H389:L391" si="71">SUM(H390)</f>
        <v>0</v>
      </c>
      <c r="I389" s="1473">
        <f t="shared" si="71"/>
        <v>0</v>
      </c>
      <c r="J389" s="1473">
        <f t="shared" si="71"/>
        <v>0</v>
      </c>
      <c r="K389" s="1473">
        <f t="shared" si="71"/>
        <v>0</v>
      </c>
      <c r="L389" s="1473">
        <f t="shared" si="71"/>
        <v>0</v>
      </c>
      <c r="M389" s="1474">
        <f t="shared" si="64"/>
        <v>0</v>
      </c>
      <c r="O389" s="1733"/>
      <c r="P389" s="1461"/>
      <c r="Q389" s="1461"/>
      <c r="R389" s="1461"/>
      <c r="S389" s="1461"/>
      <c r="T389" s="1461"/>
      <c r="U389" s="1461"/>
      <c r="V389" s="1461"/>
    </row>
    <row r="390" spans="1:22" s="1468" customFormat="1" ht="18" x14ac:dyDescent="0.25">
      <c r="A390" s="1454" t="str">
        <f t="shared" si="62"/>
        <v>811042271</v>
      </c>
      <c r="B390" s="1475">
        <v>8110</v>
      </c>
      <c r="C390" s="1476">
        <v>4227</v>
      </c>
      <c r="D390" s="1477">
        <v>1</v>
      </c>
      <c r="E390" s="1477"/>
      <c r="F390" s="1477"/>
      <c r="G390" s="1478" t="s">
        <v>1386</v>
      </c>
      <c r="H390" s="1479">
        <f t="shared" si="71"/>
        <v>0</v>
      </c>
      <c r="I390" s="1479">
        <f t="shared" si="71"/>
        <v>0</v>
      </c>
      <c r="J390" s="1479">
        <f t="shared" si="71"/>
        <v>0</v>
      </c>
      <c r="K390" s="1479">
        <f t="shared" si="71"/>
        <v>0</v>
      </c>
      <c r="L390" s="1479">
        <f t="shared" si="71"/>
        <v>0</v>
      </c>
      <c r="M390" s="1480">
        <f t="shared" si="64"/>
        <v>0</v>
      </c>
      <c r="O390" s="1733"/>
      <c r="P390" s="1461"/>
      <c r="Q390" s="1461"/>
      <c r="R390" s="1461"/>
      <c r="S390" s="1461"/>
      <c r="T390" s="1461"/>
      <c r="U390" s="1461"/>
      <c r="V390" s="1461"/>
    </row>
    <row r="391" spans="1:22" s="1468" customFormat="1" ht="18" x14ac:dyDescent="0.25">
      <c r="A391" s="1454" t="str">
        <f t="shared" si="62"/>
        <v>8110422711</v>
      </c>
      <c r="B391" s="1481">
        <v>8110</v>
      </c>
      <c r="C391" s="1482">
        <v>4227</v>
      </c>
      <c r="D391" s="1483">
        <v>1</v>
      </c>
      <c r="E391" s="1483">
        <v>1</v>
      </c>
      <c r="F391" s="1483"/>
      <c r="G391" s="1484" t="s">
        <v>1386</v>
      </c>
      <c r="H391" s="1485">
        <f t="shared" si="71"/>
        <v>0</v>
      </c>
      <c r="I391" s="1485">
        <f t="shared" si="71"/>
        <v>0</v>
      </c>
      <c r="J391" s="1485">
        <f t="shared" si="71"/>
        <v>0</v>
      </c>
      <c r="K391" s="1485">
        <f t="shared" si="71"/>
        <v>0</v>
      </c>
      <c r="L391" s="1485">
        <f t="shared" si="71"/>
        <v>0</v>
      </c>
      <c r="M391" s="1486">
        <f t="shared" si="64"/>
        <v>0</v>
      </c>
      <c r="O391" s="1733"/>
      <c r="P391" s="1461"/>
      <c r="Q391" s="1461"/>
      <c r="R391" s="1461"/>
      <c r="S391" s="1461"/>
      <c r="T391" s="1461"/>
      <c r="U391" s="1461"/>
      <c r="V391" s="1461"/>
    </row>
    <row r="392" spans="1:22" s="1468" customFormat="1" ht="18" x14ac:dyDescent="0.25">
      <c r="A392" s="1454" t="str">
        <f t="shared" si="62"/>
        <v>81104227111</v>
      </c>
      <c r="B392" s="1487">
        <v>8110</v>
      </c>
      <c r="C392" s="1488">
        <v>4227</v>
      </c>
      <c r="D392" s="1489">
        <v>1</v>
      </c>
      <c r="E392" s="1489">
        <v>1</v>
      </c>
      <c r="F392" s="1489">
        <v>1</v>
      </c>
      <c r="G392" s="1490" t="s">
        <v>1386</v>
      </c>
      <c r="H392" s="1491"/>
      <c r="I392" s="1491"/>
      <c r="J392" s="1491"/>
      <c r="K392" s="1491"/>
      <c r="L392" s="1491"/>
      <c r="M392" s="1492">
        <f t="shared" si="64"/>
        <v>0</v>
      </c>
      <c r="O392" s="1733"/>
      <c r="P392" s="1461"/>
      <c r="Q392" s="1461"/>
      <c r="R392" s="1461"/>
      <c r="S392" s="1461"/>
      <c r="T392" s="1461"/>
      <c r="U392" s="1461"/>
      <c r="V392" s="1461"/>
    </row>
    <row r="393" spans="1:22" s="1468" customFormat="1" ht="19.5" customHeight="1" x14ac:dyDescent="0.25">
      <c r="A393" s="1454" t="str">
        <f t="shared" si="62"/>
        <v>Subtotal (7)</v>
      </c>
      <c r="B393" s="1508" t="s">
        <v>2073</v>
      </c>
      <c r="C393" s="1496"/>
      <c r="D393" s="1497"/>
      <c r="E393" s="1497"/>
      <c r="F393" s="1497"/>
      <c r="G393" s="1490"/>
      <c r="H393" s="1498">
        <f>+H377+H380+H385+H389</f>
        <v>0</v>
      </c>
      <c r="I393" s="1498">
        <f>+I377+I380+I385+I389</f>
        <v>0</v>
      </c>
      <c r="J393" s="1498">
        <f>+J377+J380+J385+J389</f>
        <v>0</v>
      </c>
      <c r="K393" s="1498">
        <f>+K377+K380+K385+K389</f>
        <v>0</v>
      </c>
      <c r="L393" s="1498">
        <f>+L377+L380+L385+L389</f>
        <v>0</v>
      </c>
      <c r="M393" s="1467">
        <f t="shared" si="64"/>
        <v>0</v>
      </c>
      <c r="O393" s="1733"/>
      <c r="P393" s="1461"/>
      <c r="Q393" s="1461"/>
      <c r="R393" s="1461"/>
      <c r="S393" s="1461"/>
      <c r="T393" s="1461"/>
      <c r="U393" s="1461"/>
      <c r="V393" s="1461"/>
    </row>
    <row r="394" spans="1:22" s="1468" customFormat="1" x14ac:dyDescent="0.25">
      <c r="A394" s="1454" t="str">
        <f t="shared" si="62"/>
        <v>81104300</v>
      </c>
      <c r="B394" s="1516">
        <v>8110</v>
      </c>
      <c r="C394" s="1522">
        <v>4300</v>
      </c>
      <c r="D394" s="1523"/>
      <c r="E394" s="1523"/>
      <c r="F394" s="1523"/>
      <c r="G394" s="1519" t="s">
        <v>1387</v>
      </c>
      <c r="H394" s="1520">
        <f>+H395+H405+H427+H433+H439+H450</f>
        <v>0</v>
      </c>
      <c r="I394" s="1520">
        <f>+I395+I405+I427+I433+I439+I450</f>
        <v>0</v>
      </c>
      <c r="J394" s="1520">
        <f>+J395+J405+J427+J433+J439+J450</f>
        <v>0</v>
      </c>
      <c r="K394" s="1520">
        <f>+K395+K405+K427+K433+K439+K450</f>
        <v>0</v>
      </c>
      <c r="L394" s="1520">
        <f>+L395+L405+L427+L433+L439+L450</f>
        <v>0</v>
      </c>
      <c r="M394" s="1467">
        <f t="shared" si="64"/>
        <v>0</v>
      </c>
      <c r="O394" s="1733"/>
      <c r="P394" s="1461"/>
      <c r="Q394" s="1461"/>
      <c r="R394" s="1461"/>
      <c r="S394" s="1461"/>
      <c r="T394" s="1461"/>
      <c r="U394" s="1461"/>
      <c r="V394" s="1461"/>
    </row>
    <row r="395" spans="1:22" s="1468" customFormat="1" x14ac:dyDescent="0.25">
      <c r="A395" s="1454" t="str">
        <f t="shared" si="62"/>
        <v>81104310</v>
      </c>
      <c r="B395" s="1462">
        <v>8110</v>
      </c>
      <c r="C395" s="1463">
        <v>4310</v>
      </c>
      <c r="D395" s="1464"/>
      <c r="E395" s="1464"/>
      <c r="F395" s="1464"/>
      <c r="G395" s="1465" t="s">
        <v>1388</v>
      </c>
      <c r="H395" s="1466">
        <f>+H396+H400</f>
        <v>0</v>
      </c>
      <c r="I395" s="1466">
        <f>+I396+I400</f>
        <v>0</v>
      </c>
      <c r="J395" s="1466">
        <f>+J396+J400</f>
        <v>0</v>
      </c>
      <c r="K395" s="1466">
        <f>+K396+K400</f>
        <v>0</v>
      </c>
      <c r="L395" s="1466">
        <f>+L396+L400</f>
        <v>0</v>
      </c>
      <c r="M395" s="1467">
        <f t="shared" si="64"/>
        <v>0</v>
      </c>
      <c r="O395" s="1733"/>
      <c r="P395" s="1461"/>
      <c r="Q395" s="1461"/>
      <c r="R395" s="1461"/>
      <c r="S395" s="1461"/>
      <c r="T395" s="1461"/>
      <c r="U395" s="1461"/>
      <c r="V395" s="1461"/>
    </row>
    <row r="396" spans="1:22" s="1468" customFormat="1" ht="18" x14ac:dyDescent="0.25">
      <c r="A396" s="1454" t="str">
        <f t="shared" si="62"/>
        <v>81104311</v>
      </c>
      <c r="B396" s="1469">
        <v>8110</v>
      </c>
      <c r="C396" s="1470">
        <v>4311</v>
      </c>
      <c r="D396" s="1471"/>
      <c r="E396" s="1471"/>
      <c r="F396" s="1471"/>
      <c r="G396" s="1472" t="s">
        <v>1321</v>
      </c>
      <c r="H396" s="1473">
        <f t="shared" ref="H396:L397" si="72">SUM(H397)</f>
        <v>0</v>
      </c>
      <c r="I396" s="1473">
        <f t="shared" si="72"/>
        <v>0</v>
      </c>
      <c r="J396" s="1473">
        <f t="shared" si="72"/>
        <v>0</v>
      </c>
      <c r="K396" s="1473">
        <f t="shared" si="72"/>
        <v>0</v>
      </c>
      <c r="L396" s="1473">
        <f t="shared" si="72"/>
        <v>0</v>
      </c>
      <c r="M396" s="1474">
        <f t="shared" si="64"/>
        <v>0</v>
      </c>
      <c r="O396" s="1733"/>
      <c r="P396" s="1461"/>
      <c r="Q396" s="1461"/>
      <c r="R396" s="1461"/>
      <c r="S396" s="1461"/>
      <c r="T396" s="1461"/>
      <c r="U396" s="1461"/>
      <c r="V396" s="1461"/>
    </row>
    <row r="397" spans="1:22" s="1468" customFormat="1" ht="18" x14ac:dyDescent="0.25">
      <c r="A397" s="1454" t="str">
        <f t="shared" ref="A397:A460" si="73">B397&amp;C397&amp;D397&amp;E397&amp;F397</f>
        <v>811043111</v>
      </c>
      <c r="B397" s="1475">
        <v>8110</v>
      </c>
      <c r="C397" s="1476">
        <v>4311</v>
      </c>
      <c r="D397" s="1477">
        <v>1</v>
      </c>
      <c r="E397" s="1477"/>
      <c r="F397" s="1477"/>
      <c r="G397" s="1478" t="s">
        <v>1321</v>
      </c>
      <c r="H397" s="1479">
        <f t="shared" si="72"/>
        <v>0</v>
      </c>
      <c r="I397" s="1479">
        <f t="shared" si="72"/>
        <v>0</v>
      </c>
      <c r="J397" s="1479">
        <f t="shared" si="72"/>
        <v>0</v>
      </c>
      <c r="K397" s="1479">
        <f t="shared" si="72"/>
        <v>0</v>
      </c>
      <c r="L397" s="1479">
        <f t="shared" si="72"/>
        <v>0</v>
      </c>
      <c r="M397" s="1480">
        <f t="shared" ref="M397:M460" si="74">+H397+I397+J397+K397+L397</f>
        <v>0</v>
      </c>
      <c r="O397" s="1733"/>
      <c r="P397" s="1461"/>
      <c r="Q397" s="1461"/>
      <c r="R397" s="1461"/>
      <c r="S397" s="1461"/>
      <c r="T397" s="1461"/>
      <c r="U397" s="1461"/>
      <c r="V397" s="1461"/>
    </row>
    <row r="398" spans="1:22" s="1468" customFormat="1" x14ac:dyDescent="0.25">
      <c r="A398" s="1454" t="str">
        <f t="shared" si="73"/>
        <v>8110431111</v>
      </c>
      <c r="B398" s="1481">
        <v>8110</v>
      </c>
      <c r="C398" s="1482">
        <v>4311</v>
      </c>
      <c r="D398" s="1483">
        <v>1</v>
      </c>
      <c r="E398" s="1483">
        <v>1</v>
      </c>
      <c r="F398" s="1483"/>
      <c r="G398" s="1484" t="s">
        <v>1389</v>
      </c>
      <c r="H398" s="1485">
        <f>SUM(H399:H399)</f>
        <v>0</v>
      </c>
      <c r="I398" s="1485">
        <f>SUM(I399:I399)</f>
        <v>0</v>
      </c>
      <c r="J398" s="1485">
        <f>SUM(J399:J399)</f>
        <v>0</v>
      </c>
      <c r="K398" s="1485">
        <f>SUM(K399:K399)</f>
        <v>0</v>
      </c>
      <c r="L398" s="1485">
        <f t="shared" ref="L398" si="75">SUM(L399:L399)</f>
        <v>0</v>
      </c>
      <c r="M398" s="1486">
        <f t="shared" si="74"/>
        <v>0</v>
      </c>
      <c r="O398" s="1733"/>
      <c r="P398" s="1461"/>
      <c r="Q398" s="1461"/>
      <c r="R398" s="1461"/>
      <c r="S398" s="1461"/>
      <c r="T398" s="1461"/>
      <c r="U398" s="1461"/>
      <c r="V398" s="1461"/>
    </row>
    <row r="399" spans="1:22" s="1468" customFormat="1" x14ac:dyDescent="0.25">
      <c r="A399" s="1454" t="str">
        <f t="shared" si="73"/>
        <v>81104311111</v>
      </c>
      <c r="B399" s="1487">
        <v>8110</v>
      </c>
      <c r="C399" s="1488">
        <v>4311</v>
      </c>
      <c r="D399" s="1489">
        <v>1</v>
      </c>
      <c r="E399" s="1489">
        <v>1</v>
      </c>
      <c r="F399" s="1489">
        <v>1</v>
      </c>
      <c r="G399" s="1490" t="s">
        <v>1389</v>
      </c>
      <c r="H399" s="1491"/>
      <c r="I399" s="1491"/>
      <c r="J399" s="1491"/>
      <c r="K399" s="1491"/>
      <c r="L399" s="1491"/>
      <c r="M399" s="1492">
        <f t="shared" si="74"/>
        <v>0</v>
      </c>
      <c r="O399" s="1733"/>
      <c r="P399" s="1461"/>
      <c r="Q399" s="1461"/>
      <c r="R399" s="1461"/>
      <c r="S399" s="1461"/>
      <c r="T399" s="1461"/>
      <c r="U399" s="1461"/>
      <c r="V399" s="1461"/>
    </row>
    <row r="400" spans="1:22" s="1468" customFormat="1" x14ac:dyDescent="0.25">
      <c r="A400" s="1454" t="str">
        <f t="shared" si="73"/>
        <v>81104319</v>
      </c>
      <c r="B400" s="1469">
        <v>8110</v>
      </c>
      <c r="C400" s="1470">
        <v>4319</v>
      </c>
      <c r="D400" s="1471"/>
      <c r="E400" s="1471"/>
      <c r="F400" s="1471"/>
      <c r="G400" s="1472" t="s">
        <v>1322</v>
      </c>
      <c r="H400" s="1473">
        <f t="shared" ref="H400:L402" si="76">SUM(H401)</f>
        <v>0</v>
      </c>
      <c r="I400" s="1473">
        <f t="shared" si="76"/>
        <v>0</v>
      </c>
      <c r="J400" s="1473">
        <f t="shared" si="76"/>
        <v>0</v>
      </c>
      <c r="K400" s="1473">
        <f t="shared" si="76"/>
        <v>0</v>
      </c>
      <c r="L400" s="1473">
        <f t="shared" si="76"/>
        <v>0</v>
      </c>
      <c r="M400" s="1474">
        <f t="shared" si="74"/>
        <v>0</v>
      </c>
      <c r="O400" s="1733"/>
      <c r="P400" s="1461"/>
      <c r="Q400" s="1461"/>
      <c r="R400" s="1461"/>
      <c r="S400" s="1461"/>
      <c r="T400" s="1461"/>
      <c r="U400" s="1461"/>
      <c r="V400" s="1461"/>
    </row>
    <row r="401" spans="1:22" s="1468" customFormat="1" x14ac:dyDescent="0.25">
      <c r="A401" s="1454" t="str">
        <f t="shared" si="73"/>
        <v>811043191</v>
      </c>
      <c r="B401" s="1475">
        <v>8110</v>
      </c>
      <c r="C401" s="1476">
        <v>4319</v>
      </c>
      <c r="D401" s="1477">
        <v>1</v>
      </c>
      <c r="E401" s="1477"/>
      <c r="F401" s="1477"/>
      <c r="G401" s="1478" t="s">
        <v>1322</v>
      </c>
      <c r="H401" s="1479">
        <f t="shared" si="76"/>
        <v>0</v>
      </c>
      <c r="I401" s="1479">
        <f t="shared" si="76"/>
        <v>0</v>
      </c>
      <c r="J401" s="1479">
        <f t="shared" si="76"/>
        <v>0</v>
      </c>
      <c r="K401" s="1479">
        <f t="shared" si="76"/>
        <v>0</v>
      </c>
      <c r="L401" s="1479">
        <f t="shared" si="76"/>
        <v>0</v>
      </c>
      <c r="M401" s="1480">
        <f t="shared" si="74"/>
        <v>0</v>
      </c>
      <c r="O401" s="1733"/>
      <c r="P401" s="1461"/>
      <c r="Q401" s="1461"/>
      <c r="R401" s="1461"/>
      <c r="S401" s="1461"/>
      <c r="T401" s="1461"/>
      <c r="U401" s="1461"/>
      <c r="V401" s="1461"/>
    </row>
    <row r="402" spans="1:22" s="1468" customFormat="1" x14ac:dyDescent="0.25">
      <c r="A402" s="1454" t="str">
        <f t="shared" si="73"/>
        <v>8110431911</v>
      </c>
      <c r="B402" s="1481">
        <v>8110</v>
      </c>
      <c r="C402" s="1482">
        <v>4319</v>
      </c>
      <c r="D402" s="1483">
        <v>1</v>
      </c>
      <c r="E402" s="1483">
        <v>1</v>
      </c>
      <c r="F402" s="1483"/>
      <c r="G402" s="1484" t="s">
        <v>1322</v>
      </c>
      <c r="H402" s="1485">
        <f t="shared" si="76"/>
        <v>0</v>
      </c>
      <c r="I402" s="1485">
        <f t="shared" si="76"/>
        <v>0</v>
      </c>
      <c r="J402" s="1485">
        <f t="shared" si="76"/>
        <v>0</v>
      </c>
      <c r="K402" s="1485">
        <f t="shared" si="76"/>
        <v>0</v>
      </c>
      <c r="L402" s="1485">
        <f t="shared" si="76"/>
        <v>0</v>
      </c>
      <c r="M402" s="1486">
        <f t="shared" si="74"/>
        <v>0</v>
      </c>
      <c r="O402" s="1733"/>
      <c r="P402" s="1461"/>
      <c r="Q402" s="1461"/>
      <c r="R402" s="1461"/>
      <c r="S402" s="1461"/>
      <c r="T402" s="1461"/>
      <c r="U402" s="1461"/>
      <c r="V402" s="1461"/>
    </row>
    <row r="403" spans="1:22" s="1468" customFormat="1" x14ac:dyDescent="0.25">
      <c r="A403" s="1454" t="str">
        <f t="shared" si="73"/>
        <v>81104319111</v>
      </c>
      <c r="B403" s="1487">
        <v>8110</v>
      </c>
      <c r="C403" s="1488">
        <v>4319</v>
      </c>
      <c r="D403" s="1489">
        <v>1</v>
      </c>
      <c r="E403" s="1489">
        <v>1</v>
      </c>
      <c r="F403" s="1489">
        <v>1</v>
      </c>
      <c r="G403" s="1490" t="s">
        <v>1322</v>
      </c>
      <c r="H403" s="1491"/>
      <c r="I403" s="1491"/>
      <c r="J403" s="1491"/>
      <c r="K403" s="1491"/>
      <c r="L403" s="1491"/>
      <c r="M403" s="1492">
        <f t="shared" si="74"/>
        <v>0</v>
      </c>
      <c r="O403" s="1733"/>
      <c r="P403" s="1461"/>
      <c r="Q403" s="1461"/>
      <c r="R403" s="1461"/>
      <c r="S403" s="1461"/>
      <c r="T403" s="1461"/>
      <c r="U403" s="1461"/>
      <c r="V403" s="1461"/>
    </row>
    <row r="404" spans="1:22" s="1468" customFormat="1" ht="19.5" customHeight="1" x14ac:dyDescent="0.25">
      <c r="A404" s="1454" t="str">
        <f t="shared" si="73"/>
        <v>Subtotal (7)</v>
      </c>
      <c r="B404" s="1508" t="s">
        <v>2073</v>
      </c>
      <c r="C404" s="1496"/>
      <c r="D404" s="1497"/>
      <c r="E404" s="1497"/>
      <c r="F404" s="1497"/>
      <c r="G404" s="1490"/>
      <c r="H404" s="1498">
        <f>+H400+H396</f>
        <v>0</v>
      </c>
      <c r="I404" s="1498">
        <f>+I400+I396</f>
        <v>0</v>
      </c>
      <c r="J404" s="1498">
        <f>+J400+J396</f>
        <v>0</v>
      </c>
      <c r="K404" s="1498">
        <f>+K400+K396</f>
        <v>0</v>
      </c>
      <c r="L404" s="1498">
        <f>+L400+L396</f>
        <v>0</v>
      </c>
      <c r="M404" s="1467">
        <f t="shared" si="74"/>
        <v>0</v>
      </c>
      <c r="O404" s="1733"/>
      <c r="P404" s="1461"/>
      <c r="Q404" s="1461"/>
      <c r="R404" s="1461"/>
      <c r="S404" s="1461"/>
      <c r="T404" s="1461"/>
      <c r="U404" s="1461"/>
      <c r="V404" s="1461"/>
    </row>
    <row r="405" spans="1:22" s="1468" customFormat="1" ht="17.25" customHeight="1" x14ac:dyDescent="0.25">
      <c r="A405" s="1454" t="str">
        <f t="shared" si="73"/>
        <v>81104320</v>
      </c>
      <c r="B405" s="1462">
        <v>8110</v>
      </c>
      <c r="C405" s="1463">
        <v>4320</v>
      </c>
      <c r="D405" s="1464"/>
      <c r="E405" s="1464"/>
      <c r="F405" s="1464"/>
      <c r="G405" s="1465" t="s">
        <v>221</v>
      </c>
      <c r="H405" s="1466">
        <f>+H406+H410+H414+H418+H422</f>
        <v>0</v>
      </c>
      <c r="I405" s="1466">
        <f>+I406+I410+I414+I418+I422</f>
        <v>0</v>
      </c>
      <c r="J405" s="1466">
        <f>+J406+J410+J414+J418+J422</f>
        <v>0</v>
      </c>
      <c r="K405" s="1466">
        <f>+K406+K410+K414+K418+K422</f>
        <v>0</v>
      </c>
      <c r="L405" s="1466">
        <f>+L406+L410+L414+L418+L422</f>
        <v>0</v>
      </c>
      <c r="M405" s="1467">
        <f t="shared" si="74"/>
        <v>0</v>
      </c>
      <c r="O405" s="1733"/>
      <c r="P405" s="1461"/>
      <c r="Q405" s="1461"/>
      <c r="R405" s="1461"/>
      <c r="S405" s="1461"/>
      <c r="T405" s="1461"/>
      <c r="U405" s="1461"/>
      <c r="V405" s="1461"/>
    </row>
    <row r="406" spans="1:22" s="1468" customFormat="1" x14ac:dyDescent="0.25">
      <c r="A406" s="1454" t="str">
        <f t="shared" si="73"/>
        <v>81104321</v>
      </c>
      <c r="B406" s="1469">
        <v>8110</v>
      </c>
      <c r="C406" s="1470">
        <v>4321</v>
      </c>
      <c r="D406" s="1471"/>
      <c r="E406" s="1471"/>
      <c r="F406" s="1471"/>
      <c r="G406" s="1472" t="s">
        <v>1390</v>
      </c>
      <c r="H406" s="1473">
        <f t="shared" ref="H406:L408" si="77">SUM(H407)</f>
        <v>0</v>
      </c>
      <c r="I406" s="1473">
        <f t="shared" si="77"/>
        <v>0</v>
      </c>
      <c r="J406" s="1473">
        <f t="shared" si="77"/>
        <v>0</v>
      </c>
      <c r="K406" s="1473">
        <f t="shared" si="77"/>
        <v>0</v>
      </c>
      <c r="L406" s="1473">
        <f t="shared" si="77"/>
        <v>0</v>
      </c>
      <c r="M406" s="1474">
        <f t="shared" si="74"/>
        <v>0</v>
      </c>
      <c r="O406" s="1733"/>
      <c r="P406" s="1461"/>
      <c r="Q406" s="1461"/>
      <c r="R406" s="1461"/>
      <c r="S406" s="1461"/>
      <c r="T406" s="1461"/>
      <c r="U406" s="1461"/>
      <c r="V406" s="1461"/>
    </row>
    <row r="407" spans="1:22" s="1468" customFormat="1" x14ac:dyDescent="0.25">
      <c r="A407" s="1454" t="str">
        <f t="shared" si="73"/>
        <v>811043211</v>
      </c>
      <c r="B407" s="1475">
        <v>8110</v>
      </c>
      <c r="C407" s="1476">
        <v>4321</v>
      </c>
      <c r="D407" s="1477">
        <v>1</v>
      </c>
      <c r="E407" s="1477"/>
      <c r="F407" s="1477"/>
      <c r="G407" s="1478" t="s">
        <v>1390</v>
      </c>
      <c r="H407" s="1479">
        <f t="shared" si="77"/>
        <v>0</v>
      </c>
      <c r="I407" s="1479">
        <f t="shared" si="77"/>
        <v>0</v>
      </c>
      <c r="J407" s="1479">
        <f t="shared" si="77"/>
        <v>0</v>
      </c>
      <c r="K407" s="1479">
        <f t="shared" si="77"/>
        <v>0</v>
      </c>
      <c r="L407" s="1479">
        <f t="shared" si="77"/>
        <v>0</v>
      </c>
      <c r="M407" s="1480">
        <f t="shared" si="74"/>
        <v>0</v>
      </c>
      <c r="O407" s="1733"/>
      <c r="P407" s="1461"/>
      <c r="Q407" s="1461"/>
      <c r="R407" s="1461"/>
      <c r="S407" s="1461"/>
      <c r="T407" s="1461"/>
      <c r="U407" s="1461"/>
      <c r="V407" s="1461"/>
    </row>
    <row r="408" spans="1:22" s="1468" customFormat="1" x14ac:dyDescent="0.25">
      <c r="A408" s="1454" t="str">
        <f t="shared" si="73"/>
        <v>8110432111</v>
      </c>
      <c r="B408" s="1481">
        <v>8110</v>
      </c>
      <c r="C408" s="1482">
        <v>4321</v>
      </c>
      <c r="D408" s="1483">
        <v>1</v>
      </c>
      <c r="E408" s="1483">
        <v>1</v>
      </c>
      <c r="F408" s="1483"/>
      <c r="G408" s="1484" t="s">
        <v>1390</v>
      </c>
      <c r="H408" s="1485">
        <f t="shared" si="77"/>
        <v>0</v>
      </c>
      <c r="I408" s="1485">
        <f t="shared" si="77"/>
        <v>0</v>
      </c>
      <c r="J408" s="1485">
        <f t="shared" si="77"/>
        <v>0</v>
      </c>
      <c r="K408" s="1485">
        <f t="shared" si="77"/>
        <v>0</v>
      </c>
      <c r="L408" s="1485">
        <f t="shared" si="77"/>
        <v>0</v>
      </c>
      <c r="M408" s="1486">
        <f t="shared" si="74"/>
        <v>0</v>
      </c>
      <c r="O408" s="1733"/>
      <c r="P408" s="1461"/>
      <c r="Q408" s="1461"/>
      <c r="R408" s="1461"/>
      <c r="S408" s="1461"/>
      <c r="T408" s="1461"/>
      <c r="U408" s="1461"/>
      <c r="V408" s="1461"/>
    </row>
    <row r="409" spans="1:22" s="1468" customFormat="1" ht="17.25" customHeight="1" x14ac:dyDescent="0.25">
      <c r="A409" s="1454" t="str">
        <f t="shared" si="73"/>
        <v>81104321111</v>
      </c>
      <c r="B409" s="1487">
        <v>8110</v>
      </c>
      <c r="C409" s="1488">
        <v>4321</v>
      </c>
      <c r="D409" s="1489">
        <v>1</v>
      </c>
      <c r="E409" s="1489">
        <v>1</v>
      </c>
      <c r="F409" s="1489">
        <v>1</v>
      </c>
      <c r="G409" s="1490" t="s">
        <v>1390</v>
      </c>
      <c r="H409" s="1491"/>
      <c r="I409" s="1491"/>
      <c r="J409" s="1491"/>
      <c r="K409" s="1491"/>
      <c r="L409" s="1491"/>
      <c r="M409" s="1492">
        <f t="shared" si="74"/>
        <v>0</v>
      </c>
      <c r="O409" s="1733"/>
      <c r="P409" s="1461"/>
      <c r="Q409" s="1461"/>
      <c r="R409" s="1461"/>
      <c r="S409" s="1461"/>
      <c r="T409" s="1461"/>
      <c r="U409" s="1461"/>
      <c r="V409" s="1461"/>
    </row>
    <row r="410" spans="1:22" s="1468" customFormat="1" ht="18" x14ac:dyDescent="0.25">
      <c r="A410" s="1454" t="str">
        <f t="shared" si="73"/>
        <v>81104322</v>
      </c>
      <c r="B410" s="1469">
        <v>8110</v>
      </c>
      <c r="C410" s="1470">
        <v>4322</v>
      </c>
      <c r="D410" s="1471"/>
      <c r="E410" s="1471"/>
      <c r="F410" s="1471"/>
      <c r="G410" s="1472" t="s">
        <v>1391</v>
      </c>
      <c r="H410" s="1473">
        <f t="shared" ref="H410:L412" si="78">SUM(H411)</f>
        <v>0</v>
      </c>
      <c r="I410" s="1473">
        <f t="shared" si="78"/>
        <v>0</v>
      </c>
      <c r="J410" s="1473">
        <f t="shared" si="78"/>
        <v>0</v>
      </c>
      <c r="K410" s="1473">
        <f t="shared" si="78"/>
        <v>0</v>
      </c>
      <c r="L410" s="1473">
        <f t="shared" si="78"/>
        <v>0</v>
      </c>
      <c r="M410" s="1474">
        <f t="shared" si="74"/>
        <v>0</v>
      </c>
      <c r="O410" s="1733"/>
      <c r="P410" s="1461"/>
      <c r="Q410" s="1461"/>
      <c r="R410" s="1461"/>
      <c r="S410" s="1461"/>
      <c r="T410" s="1461"/>
      <c r="U410" s="1461"/>
      <c r="V410" s="1461"/>
    </row>
    <row r="411" spans="1:22" s="1468" customFormat="1" ht="18" x14ac:dyDescent="0.25">
      <c r="A411" s="1454" t="str">
        <f t="shared" si="73"/>
        <v>811043221</v>
      </c>
      <c r="B411" s="1475">
        <v>8110</v>
      </c>
      <c r="C411" s="1476">
        <v>4322</v>
      </c>
      <c r="D411" s="1477">
        <v>1</v>
      </c>
      <c r="E411" s="1477"/>
      <c r="F411" s="1477"/>
      <c r="G411" s="1478" t="s">
        <v>1391</v>
      </c>
      <c r="H411" s="1479">
        <f t="shared" si="78"/>
        <v>0</v>
      </c>
      <c r="I411" s="1479">
        <f t="shared" si="78"/>
        <v>0</v>
      </c>
      <c r="J411" s="1479">
        <f t="shared" si="78"/>
        <v>0</v>
      </c>
      <c r="K411" s="1479">
        <f t="shared" si="78"/>
        <v>0</v>
      </c>
      <c r="L411" s="1479">
        <f t="shared" si="78"/>
        <v>0</v>
      </c>
      <c r="M411" s="1480">
        <f t="shared" si="74"/>
        <v>0</v>
      </c>
      <c r="O411" s="1733"/>
      <c r="P411" s="1461"/>
      <c r="Q411" s="1461"/>
      <c r="R411" s="1461"/>
      <c r="S411" s="1461"/>
      <c r="T411" s="1461"/>
      <c r="U411" s="1461"/>
      <c r="V411" s="1461"/>
    </row>
    <row r="412" spans="1:22" s="1468" customFormat="1" x14ac:dyDescent="0.25">
      <c r="A412" s="1454" t="str">
        <f t="shared" si="73"/>
        <v>8110432211</v>
      </c>
      <c r="B412" s="1481">
        <v>8110</v>
      </c>
      <c r="C412" s="1482">
        <v>4322</v>
      </c>
      <c r="D412" s="1483">
        <v>1</v>
      </c>
      <c r="E412" s="1483">
        <v>1</v>
      </c>
      <c r="F412" s="1483"/>
      <c r="G412" s="1484" t="s">
        <v>1391</v>
      </c>
      <c r="H412" s="1485">
        <f t="shared" si="78"/>
        <v>0</v>
      </c>
      <c r="I412" s="1485">
        <f t="shared" si="78"/>
        <v>0</v>
      </c>
      <c r="J412" s="1485">
        <f t="shared" si="78"/>
        <v>0</v>
      </c>
      <c r="K412" s="1485">
        <f t="shared" si="78"/>
        <v>0</v>
      </c>
      <c r="L412" s="1485">
        <f t="shared" si="78"/>
        <v>0</v>
      </c>
      <c r="M412" s="1486">
        <f t="shared" si="74"/>
        <v>0</v>
      </c>
      <c r="O412" s="1733"/>
      <c r="P412" s="1461"/>
      <c r="Q412" s="1461"/>
      <c r="R412" s="1461"/>
      <c r="S412" s="1461"/>
      <c r="T412" s="1461"/>
      <c r="U412" s="1461"/>
      <c r="V412" s="1461"/>
    </row>
    <row r="413" spans="1:22" s="1468" customFormat="1" ht="17.25" customHeight="1" x14ac:dyDescent="0.25">
      <c r="A413" s="1454" t="str">
        <f t="shared" si="73"/>
        <v>81104322111</v>
      </c>
      <c r="B413" s="1487">
        <v>8110</v>
      </c>
      <c r="C413" s="1488">
        <v>4322</v>
      </c>
      <c r="D413" s="1489">
        <v>1</v>
      </c>
      <c r="E413" s="1489">
        <v>1</v>
      </c>
      <c r="F413" s="1489">
        <v>1</v>
      </c>
      <c r="G413" s="1490" t="s">
        <v>1391</v>
      </c>
      <c r="H413" s="1491"/>
      <c r="I413" s="1491"/>
      <c r="J413" s="1491"/>
      <c r="K413" s="1491"/>
      <c r="L413" s="1491"/>
      <c r="M413" s="1492">
        <f t="shared" si="74"/>
        <v>0</v>
      </c>
      <c r="O413" s="1733"/>
      <c r="P413" s="1461"/>
      <c r="Q413" s="1461"/>
      <c r="R413" s="1461"/>
      <c r="S413" s="1461"/>
      <c r="T413" s="1461"/>
      <c r="U413" s="1461"/>
      <c r="V413" s="1461"/>
    </row>
    <row r="414" spans="1:22" s="1468" customFormat="1" ht="18" x14ac:dyDescent="0.25">
      <c r="A414" s="1454" t="str">
        <f t="shared" si="73"/>
        <v>81104323</v>
      </c>
      <c r="B414" s="1469">
        <v>8110</v>
      </c>
      <c r="C414" s="1470">
        <v>4323</v>
      </c>
      <c r="D414" s="1471"/>
      <c r="E414" s="1471"/>
      <c r="F414" s="1471"/>
      <c r="G414" s="1472" t="s">
        <v>1392</v>
      </c>
      <c r="H414" s="1473">
        <f t="shared" ref="H414:L416" si="79">SUM(H415)</f>
        <v>0</v>
      </c>
      <c r="I414" s="1473">
        <f t="shared" si="79"/>
        <v>0</v>
      </c>
      <c r="J414" s="1473">
        <f t="shared" si="79"/>
        <v>0</v>
      </c>
      <c r="K414" s="1473">
        <f t="shared" si="79"/>
        <v>0</v>
      </c>
      <c r="L414" s="1473">
        <f t="shared" si="79"/>
        <v>0</v>
      </c>
      <c r="M414" s="1474">
        <f t="shared" si="74"/>
        <v>0</v>
      </c>
      <c r="O414" s="1733"/>
      <c r="P414" s="1461"/>
      <c r="Q414" s="1461"/>
      <c r="R414" s="1461"/>
      <c r="S414" s="1461"/>
      <c r="T414" s="1461"/>
      <c r="U414" s="1461"/>
      <c r="V414" s="1461"/>
    </row>
    <row r="415" spans="1:22" s="1468" customFormat="1" ht="18" x14ac:dyDescent="0.25">
      <c r="A415" s="1454" t="str">
        <f t="shared" si="73"/>
        <v>811043231</v>
      </c>
      <c r="B415" s="1475">
        <v>8110</v>
      </c>
      <c r="C415" s="1476">
        <v>4323</v>
      </c>
      <c r="D415" s="1477">
        <v>1</v>
      </c>
      <c r="E415" s="1477"/>
      <c r="F415" s="1477"/>
      <c r="G415" s="1478" t="s">
        <v>1392</v>
      </c>
      <c r="H415" s="1479">
        <f t="shared" si="79"/>
        <v>0</v>
      </c>
      <c r="I415" s="1479">
        <f t="shared" si="79"/>
        <v>0</v>
      </c>
      <c r="J415" s="1479">
        <f t="shared" si="79"/>
        <v>0</v>
      </c>
      <c r="K415" s="1479">
        <f t="shared" si="79"/>
        <v>0</v>
      </c>
      <c r="L415" s="1479">
        <f t="shared" si="79"/>
        <v>0</v>
      </c>
      <c r="M415" s="1480">
        <f t="shared" si="74"/>
        <v>0</v>
      </c>
      <c r="O415" s="1733"/>
      <c r="P415" s="1461"/>
      <c r="Q415" s="1461"/>
      <c r="R415" s="1461"/>
      <c r="S415" s="1461"/>
      <c r="T415" s="1461"/>
      <c r="U415" s="1461"/>
      <c r="V415" s="1461"/>
    </row>
    <row r="416" spans="1:22" s="1468" customFormat="1" ht="18" x14ac:dyDescent="0.25">
      <c r="A416" s="1454" t="str">
        <f t="shared" si="73"/>
        <v>8110432311</v>
      </c>
      <c r="B416" s="1481">
        <v>8110</v>
      </c>
      <c r="C416" s="1482">
        <v>4323</v>
      </c>
      <c r="D416" s="1483">
        <v>1</v>
      </c>
      <c r="E416" s="1483">
        <v>1</v>
      </c>
      <c r="F416" s="1483"/>
      <c r="G416" s="1484" t="s">
        <v>1392</v>
      </c>
      <c r="H416" s="1485">
        <f t="shared" si="79"/>
        <v>0</v>
      </c>
      <c r="I416" s="1485">
        <f t="shared" si="79"/>
        <v>0</v>
      </c>
      <c r="J416" s="1485">
        <f t="shared" si="79"/>
        <v>0</v>
      </c>
      <c r="K416" s="1485">
        <f t="shared" si="79"/>
        <v>0</v>
      </c>
      <c r="L416" s="1485">
        <f t="shared" si="79"/>
        <v>0</v>
      </c>
      <c r="M416" s="1486">
        <f t="shared" si="74"/>
        <v>0</v>
      </c>
      <c r="O416" s="1733"/>
      <c r="P416" s="1461"/>
      <c r="Q416" s="1461"/>
      <c r="R416" s="1461"/>
      <c r="S416" s="1461"/>
      <c r="T416" s="1461"/>
      <c r="U416" s="1461"/>
      <c r="V416" s="1461"/>
    </row>
    <row r="417" spans="1:22" s="1468" customFormat="1" ht="18" x14ac:dyDescent="0.25">
      <c r="A417" s="1454" t="str">
        <f t="shared" si="73"/>
        <v>81104323111</v>
      </c>
      <c r="B417" s="1487">
        <v>8110</v>
      </c>
      <c r="C417" s="1488">
        <v>4323</v>
      </c>
      <c r="D417" s="1489">
        <v>1</v>
      </c>
      <c r="E417" s="1489">
        <v>1</v>
      </c>
      <c r="F417" s="1489">
        <v>1</v>
      </c>
      <c r="G417" s="1490" t="s">
        <v>1392</v>
      </c>
      <c r="H417" s="1491"/>
      <c r="I417" s="1491"/>
      <c r="J417" s="1491"/>
      <c r="K417" s="1491"/>
      <c r="L417" s="1491"/>
      <c r="M417" s="1492">
        <f t="shared" si="74"/>
        <v>0</v>
      </c>
      <c r="O417" s="1733"/>
      <c r="P417" s="1461"/>
      <c r="Q417" s="1461"/>
      <c r="R417" s="1461"/>
      <c r="S417" s="1461"/>
      <c r="T417" s="1461"/>
      <c r="U417" s="1461"/>
      <c r="V417" s="1461"/>
    </row>
    <row r="418" spans="1:22" s="1468" customFormat="1" ht="18" x14ac:dyDescent="0.25">
      <c r="A418" s="1454" t="str">
        <f t="shared" si="73"/>
        <v>81104324</v>
      </c>
      <c r="B418" s="1469">
        <v>8110</v>
      </c>
      <c r="C418" s="1470">
        <v>4324</v>
      </c>
      <c r="D418" s="1471"/>
      <c r="E418" s="1471"/>
      <c r="F418" s="1471"/>
      <c r="G418" s="1472" t="s">
        <v>1393</v>
      </c>
      <c r="H418" s="1473">
        <f t="shared" ref="H418:L420" si="80">SUM(H419)</f>
        <v>0</v>
      </c>
      <c r="I418" s="1473">
        <f t="shared" si="80"/>
        <v>0</v>
      </c>
      <c r="J418" s="1473">
        <f t="shared" si="80"/>
        <v>0</v>
      </c>
      <c r="K418" s="1473">
        <f t="shared" si="80"/>
        <v>0</v>
      </c>
      <c r="L418" s="1473">
        <f t="shared" si="80"/>
        <v>0</v>
      </c>
      <c r="M418" s="1474">
        <f t="shared" si="74"/>
        <v>0</v>
      </c>
      <c r="O418" s="1733"/>
      <c r="P418" s="1461"/>
      <c r="Q418" s="1461"/>
      <c r="R418" s="1461"/>
      <c r="S418" s="1461"/>
      <c r="T418" s="1461"/>
      <c r="U418" s="1461"/>
      <c r="V418" s="1461"/>
    </row>
    <row r="419" spans="1:22" s="1468" customFormat="1" ht="18" x14ac:dyDescent="0.25">
      <c r="A419" s="1454" t="str">
        <f t="shared" si="73"/>
        <v>811043241</v>
      </c>
      <c r="B419" s="1475">
        <v>8110</v>
      </c>
      <c r="C419" s="1476">
        <v>4324</v>
      </c>
      <c r="D419" s="1477">
        <v>1</v>
      </c>
      <c r="E419" s="1477"/>
      <c r="F419" s="1477"/>
      <c r="G419" s="1478" t="s">
        <v>1393</v>
      </c>
      <c r="H419" s="1479">
        <f t="shared" si="80"/>
        <v>0</v>
      </c>
      <c r="I419" s="1479">
        <f t="shared" si="80"/>
        <v>0</v>
      </c>
      <c r="J419" s="1479">
        <f t="shared" si="80"/>
        <v>0</v>
      </c>
      <c r="K419" s="1479">
        <f t="shared" si="80"/>
        <v>0</v>
      </c>
      <c r="L419" s="1479">
        <f t="shared" si="80"/>
        <v>0</v>
      </c>
      <c r="M419" s="1480">
        <f t="shared" si="74"/>
        <v>0</v>
      </c>
      <c r="O419" s="1733"/>
      <c r="P419" s="1461"/>
      <c r="Q419" s="1461"/>
      <c r="R419" s="1461"/>
      <c r="S419" s="1461"/>
      <c r="T419" s="1461"/>
      <c r="U419" s="1461"/>
      <c r="V419" s="1461"/>
    </row>
    <row r="420" spans="1:22" s="1468" customFormat="1" ht="18" x14ac:dyDescent="0.25">
      <c r="A420" s="1454" t="str">
        <f t="shared" si="73"/>
        <v>8110432411</v>
      </c>
      <c r="B420" s="1481">
        <v>8110</v>
      </c>
      <c r="C420" s="1482">
        <v>4324</v>
      </c>
      <c r="D420" s="1483">
        <v>1</v>
      </c>
      <c r="E420" s="1483">
        <v>1</v>
      </c>
      <c r="F420" s="1483"/>
      <c r="G420" s="1484" t="s">
        <v>1393</v>
      </c>
      <c r="H420" s="1485">
        <f t="shared" si="80"/>
        <v>0</v>
      </c>
      <c r="I420" s="1485">
        <f t="shared" si="80"/>
        <v>0</v>
      </c>
      <c r="J420" s="1485">
        <f t="shared" si="80"/>
        <v>0</v>
      </c>
      <c r="K420" s="1485">
        <f t="shared" si="80"/>
        <v>0</v>
      </c>
      <c r="L420" s="1485">
        <f t="shared" si="80"/>
        <v>0</v>
      </c>
      <c r="M420" s="1486">
        <f t="shared" si="74"/>
        <v>0</v>
      </c>
      <c r="O420" s="1733"/>
      <c r="P420" s="1461"/>
      <c r="Q420" s="1461"/>
      <c r="R420" s="1461"/>
      <c r="S420" s="1461"/>
      <c r="T420" s="1461"/>
      <c r="U420" s="1461"/>
      <c r="V420" s="1461"/>
    </row>
    <row r="421" spans="1:22" s="1468" customFormat="1" ht="21" customHeight="1" x14ac:dyDescent="0.25">
      <c r="A421" s="1454" t="str">
        <f t="shared" si="73"/>
        <v>81104324111</v>
      </c>
      <c r="B421" s="1487">
        <v>8110</v>
      </c>
      <c r="C421" s="1488">
        <v>4324</v>
      </c>
      <c r="D421" s="1489">
        <v>1</v>
      </c>
      <c r="E421" s="1489">
        <v>1</v>
      </c>
      <c r="F421" s="1489">
        <v>1</v>
      </c>
      <c r="G421" s="1490" t="s">
        <v>1393</v>
      </c>
      <c r="H421" s="1491"/>
      <c r="I421" s="1491"/>
      <c r="J421" s="1491"/>
      <c r="K421" s="1491"/>
      <c r="L421" s="1491"/>
      <c r="M421" s="1492">
        <f t="shared" si="74"/>
        <v>0</v>
      </c>
      <c r="O421" s="1733"/>
      <c r="P421" s="1461"/>
      <c r="Q421" s="1461"/>
      <c r="R421" s="1461"/>
      <c r="S421" s="1461"/>
      <c r="T421" s="1461"/>
      <c r="U421" s="1461"/>
      <c r="V421" s="1461"/>
    </row>
    <row r="422" spans="1:22" s="1468" customFormat="1" ht="18" x14ac:dyDescent="0.25">
      <c r="A422" s="1454" t="str">
        <f t="shared" si="73"/>
        <v>81104325</v>
      </c>
      <c r="B422" s="1469">
        <v>8110</v>
      </c>
      <c r="C422" s="1470">
        <v>4325</v>
      </c>
      <c r="D422" s="1471"/>
      <c r="E422" s="1471"/>
      <c r="F422" s="1471"/>
      <c r="G422" s="1472" t="s">
        <v>1394</v>
      </c>
      <c r="H422" s="1473">
        <f t="shared" ref="H422:L424" si="81">SUM(H423)</f>
        <v>0</v>
      </c>
      <c r="I422" s="1473">
        <f t="shared" si="81"/>
        <v>0</v>
      </c>
      <c r="J422" s="1473">
        <f t="shared" si="81"/>
        <v>0</v>
      </c>
      <c r="K422" s="1473">
        <f t="shared" si="81"/>
        <v>0</v>
      </c>
      <c r="L422" s="1473">
        <f t="shared" si="81"/>
        <v>0</v>
      </c>
      <c r="M422" s="1474">
        <f t="shared" si="74"/>
        <v>0</v>
      </c>
      <c r="O422" s="1733"/>
      <c r="P422" s="1461"/>
      <c r="Q422" s="1461"/>
      <c r="R422" s="1461"/>
      <c r="S422" s="1461"/>
      <c r="T422" s="1461"/>
      <c r="U422" s="1461"/>
      <c r="V422" s="1461"/>
    </row>
    <row r="423" spans="1:22" s="1468" customFormat="1" ht="18" x14ac:dyDescent="0.25">
      <c r="A423" s="1454" t="str">
        <f t="shared" si="73"/>
        <v>811043251</v>
      </c>
      <c r="B423" s="1475">
        <v>8110</v>
      </c>
      <c r="C423" s="1476">
        <v>4325</v>
      </c>
      <c r="D423" s="1477">
        <v>1</v>
      </c>
      <c r="E423" s="1477"/>
      <c r="F423" s="1477"/>
      <c r="G423" s="1478" t="s">
        <v>1394</v>
      </c>
      <c r="H423" s="1479">
        <f t="shared" si="81"/>
        <v>0</v>
      </c>
      <c r="I423" s="1479">
        <f t="shared" si="81"/>
        <v>0</v>
      </c>
      <c r="J423" s="1479">
        <f t="shared" si="81"/>
        <v>0</v>
      </c>
      <c r="K423" s="1479">
        <f t="shared" si="81"/>
        <v>0</v>
      </c>
      <c r="L423" s="1479">
        <f t="shared" si="81"/>
        <v>0</v>
      </c>
      <c r="M423" s="1480">
        <f t="shared" si="74"/>
        <v>0</v>
      </c>
      <c r="O423" s="1733"/>
      <c r="P423" s="1461"/>
      <c r="Q423" s="1461"/>
      <c r="R423" s="1461"/>
      <c r="S423" s="1461"/>
      <c r="T423" s="1461"/>
      <c r="U423" s="1461"/>
      <c r="V423" s="1461"/>
    </row>
    <row r="424" spans="1:22" s="1468" customFormat="1" ht="18" x14ac:dyDescent="0.25">
      <c r="A424" s="1454" t="str">
        <f t="shared" si="73"/>
        <v>8110432511</v>
      </c>
      <c r="B424" s="1481">
        <v>8110</v>
      </c>
      <c r="C424" s="1482">
        <v>4325</v>
      </c>
      <c r="D424" s="1483">
        <v>1</v>
      </c>
      <c r="E424" s="1483">
        <v>1</v>
      </c>
      <c r="F424" s="1483"/>
      <c r="G424" s="1484" t="s">
        <v>1394</v>
      </c>
      <c r="H424" s="1485">
        <f t="shared" si="81"/>
        <v>0</v>
      </c>
      <c r="I424" s="1485">
        <f t="shared" si="81"/>
        <v>0</v>
      </c>
      <c r="J424" s="1485">
        <f t="shared" si="81"/>
        <v>0</v>
      </c>
      <c r="K424" s="1485">
        <f t="shared" si="81"/>
        <v>0</v>
      </c>
      <c r="L424" s="1485">
        <f t="shared" si="81"/>
        <v>0</v>
      </c>
      <c r="M424" s="1486">
        <f t="shared" si="74"/>
        <v>0</v>
      </c>
      <c r="O424" s="1733"/>
      <c r="P424" s="1461"/>
      <c r="Q424" s="1461"/>
      <c r="R424" s="1461"/>
      <c r="S424" s="1461"/>
      <c r="T424" s="1461"/>
      <c r="U424" s="1461"/>
      <c r="V424" s="1461"/>
    </row>
    <row r="425" spans="1:22" s="1468" customFormat="1" ht="21" customHeight="1" x14ac:dyDescent="0.25">
      <c r="A425" s="1454" t="str">
        <f t="shared" si="73"/>
        <v>81104325111</v>
      </c>
      <c r="B425" s="1487">
        <v>8110</v>
      </c>
      <c r="C425" s="1488">
        <v>4325</v>
      </c>
      <c r="D425" s="1489">
        <v>1</v>
      </c>
      <c r="E425" s="1489">
        <v>1</v>
      </c>
      <c r="F425" s="1489">
        <v>1</v>
      </c>
      <c r="G425" s="1490" t="s">
        <v>1394</v>
      </c>
      <c r="H425" s="1491"/>
      <c r="I425" s="1491"/>
      <c r="J425" s="1491"/>
      <c r="K425" s="1491"/>
      <c r="L425" s="1491"/>
      <c r="M425" s="1492">
        <f t="shared" si="74"/>
        <v>0</v>
      </c>
      <c r="O425" s="1733"/>
      <c r="P425" s="1461"/>
      <c r="Q425" s="1461"/>
      <c r="R425" s="1461"/>
      <c r="S425" s="1461"/>
      <c r="T425" s="1461"/>
      <c r="U425" s="1461"/>
      <c r="V425" s="1461"/>
    </row>
    <row r="426" spans="1:22" s="1468" customFormat="1" ht="19.5" customHeight="1" x14ac:dyDescent="0.25">
      <c r="A426" s="1454" t="str">
        <f t="shared" si="73"/>
        <v>Subtotal (7)</v>
      </c>
      <c r="B426" s="2242" t="s">
        <v>2073</v>
      </c>
      <c r="C426" s="2243"/>
      <c r="D426" s="2243"/>
      <c r="E426" s="2243"/>
      <c r="F426" s="2243"/>
      <c r="G426" s="1490"/>
      <c r="H426" s="1498">
        <f>+H422+H418+H414+H410+H406</f>
        <v>0</v>
      </c>
      <c r="I426" s="1498">
        <f>+I422+I418+I414+I410+I406</f>
        <v>0</v>
      </c>
      <c r="J426" s="1498">
        <f>+J422+J418+J414+J410+J406</f>
        <v>0</v>
      </c>
      <c r="K426" s="1498">
        <f t="shared" ref="K426" si="82">+K422+K418+K414+K410+K406</f>
        <v>0</v>
      </c>
      <c r="L426" s="1498">
        <f>+L422+L418+L414+L410+L406</f>
        <v>0</v>
      </c>
      <c r="M426" s="1467">
        <f t="shared" si="74"/>
        <v>0</v>
      </c>
      <c r="O426" s="1733"/>
      <c r="P426" s="1461"/>
      <c r="Q426" s="1461"/>
      <c r="R426" s="1461"/>
      <c r="S426" s="1461"/>
      <c r="T426" s="1461"/>
      <c r="U426" s="1461"/>
      <c r="V426" s="1461"/>
    </row>
    <row r="427" spans="1:22" s="1468" customFormat="1" ht="21" customHeight="1" x14ac:dyDescent="0.25">
      <c r="A427" s="1454" t="str">
        <f t="shared" si="73"/>
        <v>81104330</v>
      </c>
      <c r="B427" s="1462">
        <v>8110</v>
      </c>
      <c r="C427" s="1463">
        <v>4330</v>
      </c>
      <c r="D427" s="1464"/>
      <c r="E427" s="1464"/>
      <c r="F427" s="1464"/>
      <c r="G427" s="1465" t="s">
        <v>222</v>
      </c>
      <c r="H427" s="1466">
        <f t="shared" ref="H427:K430" si="83">SUM(H428)</f>
        <v>0</v>
      </c>
      <c r="I427" s="1466">
        <f t="shared" si="83"/>
        <v>0</v>
      </c>
      <c r="J427" s="1466">
        <f t="shared" si="83"/>
        <v>0</v>
      </c>
      <c r="K427" s="1466">
        <f t="shared" si="83"/>
        <v>0</v>
      </c>
      <c r="L427" s="1466">
        <f t="shared" ref="L427" si="84">SUM(L428)</f>
        <v>0</v>
      </c>
      <c r="M427" s="1467">
        <f t="shared" si="74"/>
        <v>0</v>
      </c>
      <c r="O427" s="1733"/>
      <c r="P427" s="1461"/>
      <c r="Q427" s="1461"/>
      <c r="R427" s="1461"/>
      <c r="S427" s="1461"/>
      <c r="T427" s="1461"/>
      <c r="U427" s="1461"/>
      <c r="V427" s="1461"/>
    </row>
    <row r="428" spans="1:22" s="1468" customFormat="1" ht="18" x14ac:dyDescent="0.25">
      <c r="A428" s="1454" t="str">
        <f t="shared" si="73"/>
        <v>81104331</v>
      </c>
      <c r="B428" s="1469">
        <v>8110</v>
      </c>
      <c r="C428" s="1470">
        <v>4331</v>
      </c>
      <c r="D428" s="1471"/>
      <c r="E428" s="1471"/>
      <c r="F428" s="1471"/>
      <c r="G428" s="1472" t="s">
        <v>222</v>
      </c>
      <c r="H428" s="1473">
        <f t="shared" si="83"/>
        <v>0</v>
      </c>
      <c r="I428" s="1473">
        <f t="shared" si="83"/>
        <v>0</v>
      </c>
      <c r="J428" s="1473">
        <f t="shared" si="83"/>
        <v>0</v>
      </c>
      <c r="K428" s="1473">
        <f t="shared" si="83"/>
        <v>0</v>
      </c>
      <c r="L428" s="1473">
        <f>SUM(L429)</f>
        <v>0</v>
      </c>
      <c r="M428" s="1474">
        <f t="shared" si="74"/>
        <v>0</v>
      </c>
      <c r="O428" s="1733"/>
      <c r="P428" s="1461"/>
      <c r="Q428" s="1461"/>
      <c r="R428" s="1461"/>
      <c r="S428" s="1461"/>
      <c r="T428" s="1461"/>
      <c r="U428" s="1461"/>
      <c r="V428" s="1461"/>
    </row>
    <row r="429" spans="1:22" s="1468" customFormat="1" ht="18" x14ac:dyDescent="0.25">
      <c r="A429" s="1454" t="str">
        <f t="shared" si="73"/>
        <v>811043311</v>
      </c>
      <c r="B429" s="1475">
        <v>8110</v>
      </c>
      <c r="C429" s="1476">
        <v>4331</v>
      </c>
      <c r="D429" s="1477">
        <v>1</v>
      </c>
      <c r="E429" s="1477"/>
      <c r="F429" s="1477"/>
      <c r="G429" s="1478" t="s">
        <v>222</v>
      </c>
      <c r="H429" s="1479">
        <f t="shared" si="83"/>
        <v>0</v>
      </c>
      <c r="I429" s="1479">
        <f t="shared" si="83"/>
        <v>0</v>
      </c>
      <c r="J429" s="1479">
        <f t="shared" si="83"/>
        <v>0</v>
      </c>
      <c r="K429" s="1479">
        <f t="shared" si="83"/>
        <v>0</v>
      </c>
      <c r="L429" s="1479">
        <f>SUM(L430)</f>
        <v>0</v>
      </c>
      <c r="M429" s="1480">
        <f t="shared" si="74"/>
        <v>0</v>
      </c>
      <c r="O429" s="1733"/>
      <c r="P429" s="1461"/>
      <c r="Q429" s="1461"/>
      <c r="R429" s="1461"/>
      <c r="S429" s="1461"/>
      <c r="T429" s="1461"/>
      <c r="U429" s="1461"/>
      <c r="V429" s="1461"/>
    </row>
    <row r="430" spans="1:22" s="1468" customFormat="1" ht="18" x14ac:dyDescent="0.25">
      <c r="A430" s="1454" t="str">
        <f t="shared" si="73"/>
        <v>8110433111</v>
      </c>
      <c r="B430" s="1481">
        <v>8110</v>
      </c>
      <c r="C430" s="1482">
        <v>4331</v>
      </c>
      <c r="D430" s="1483">
        <v>1</v>
      </c>
      <c r="E430" s="1483">
        <v>1</v>
      </c>
      <c r="F430" s="1483"/>
      <c r="G430" s="1484" t="s">
        <v>222</v>
      </c>
      <c r="H430" s="1485">
        <f t="shared" si="83"/>
        <v>0</v>
      </c>
      <c r="I430" s="1485">
        <f t="shared" si="83"/>
        <v>0</v>
      </c>
      <c r="J430" s="1485">
        <f t="shared" si="83"/>
        <v>0</v>
      </c>
      <c r="K430" s="1485">
        <f t="shared" si="83"/>
        <v>0</v>
      </c>
      <c r="L430" s="1485">
        <f>SUM(L431)</f>
        <v>0</v>
      </c>
      <c r="M430" s="1486">
        <f t="shared" si="74"/>
        <v>0</v>
      </c>
      <c r="O430" s="1733"/>
      <c r="P430" s="1461"/>
      <c r="Q430" s="1461"/>
      <c r="R430" s="1461"/>
      <c r="S430" s="1461"/>
      <c r="T430" s="1461"/>
      <c r="U430" s="1461"/>
      <c r="V430" s="1461"/>
    </row>
    <row r="431" spans="1:22" s="1468" customFormat="1" ht="18" x14ac:dyDescent="0.25">
      <c r="A431" s="1454" t="str">
        <f t="shared" si="73"/>
        <v>81104331111</v>
      </c>
      <c r="B431" s="1487">
        <v>8110</v>
      </c>
      <c r="C431" s="1488">
        <v>4331</v>
      </c>
      <c r="D431" s="1489">
        <v>1</v>
      </c>
      <c r="E431" s="1489">
        <v>1</v>
      </c>
      <c r="F431" s="1489">
        <v>1</v>
      </c>
      <c r="G431" s="1490" t="s">
        <v>222</v>
      </c>
      <c r="H431" s="1491"/>
      <c r="I431" s="1491"/>
      <c r="J431" s="1491"/>
      <c r="K431" s="1491"/>
      <c r="L431" s="1491"/>
      <c r="M431" s="1492">
        <f t="shared" si="74"/>
        <v>0</v>
      </c>
      <c r="O431" s="1733"/>
      <c r="P431" s="1461"/>
      <c r="Q431" s="1461"/>
      <c r="R431" s="1461"/>
      <c r="S431" s="1461"/>
      <c r="T431" s="1461"/>
      <c r="U431" s="1461"/>
      <c r="V431" s="1461"/>
    </row>
    <row r="432" spans="1:22" s="1468" customFormat="1" ht="19.5" customHeight="1" x14ac:dyDescent="0.25">
      <c r="A432" s="1454" t="str">
        <f t="shared" si="73"/>
        <v>Subtotal (7)</v>
      </c>
      <c r="B432" s="2242" t="s">
        <v>2073</v>
      </c>
      <c r="C432" s="2243"/>
      <c r="D432" s="2243"/>
      <c r="E432" s="2243"/>
      <c r="F432" s="2243"/>
      <c r="G432" s="1490"/>
      <c r="H432" s="1466">
        <f>H428</f>
        <v>0</v>
      </c>
      <c r="I432" s="1466">
        <f>I428</f>
        <v>0</v>
      </c>
      <c r="J432" s="1466">
        <f>J428</f>
        <v>0</v>
      </c>
      <c r="K432" s="1466">
        <f>K428</f>
        <v>0</v>
      </c>
      <c r="L432" s="1466">
        <f>L428</f>
        <v>0</v>
      </c>
      <c r="M432" s="1467">
        <f t="shared" si="74"/>
        <v>0</v>
      </c>
      <c r="O432" s="1733"/>
      <c r="P432" s="1461"/>
      <c r="Q432" s="1461"/>
      <c r="R432" s="1461"/>
      <c r="S432" s="1461"/>
      <c r="T432" s="1461"/>
      <c r="U432" s="1461"/>
      <c r="V432" s="1461"/>
    </row>
    <row r="433" spans="1:22" s="1468" customFormat="1" x14ac:dyDescent="0.25">
      <c r="A433" s="1454" t="str">
        <f t="shared" si="73"/>
        <v>81104340</v>
      </c>
      <c r="B433" s="1462">
        <v>8110</v>
      </c>
      <c r="C433" s="1463">
        <v>4340</v>
      </c>
      <c r="D433" s="1464"/>
      <c r="E433" s="1464"/>
      <c r="F433" s="1464"/>
      <c r="G433" s="1465" t="s">
        <v>223</v>
      </c>
      <c r="H433" s="1466">
        <f>SUM(H434)</f>
        <v>0</v>
      </c>
      <c r="I433" s="1466">
        <f t="shared" ref="I433:L436" si="85">SUM(I434)</f>
        <v>0</v>
      </c>
      <c r="J433" s="1466">
        <f t="shared" si="85"/>
        <v>0</v>
      </c>
      <c r="K433" s="1466">
        <f t="shared" si="85"/>
        <v>0</v>
      </c>
      <c r="L433" s="1466">
        <f t="shared" si="85"/>
        <v>0</v>
      </c>
      <c r="M433" s="1467">
        <f t="shared" si="74"/>
        <v>0</v>
      </c>
      <c r="O433" s="1733"/>
      <c r="P433" s="1461"/>
      <c r="Q433" s="1461"/>
      <c r="R433" s="1461"/>
      <c r="S433" s="1461"/>
      <c r="T433" s="1461"/>
      <c r="U433" s="1461"/>
      <c r="V433" s="1461"/>
    </row>
    <row r="434" spans="1:22" s="1468" customFormat="1" x14ac:dyDescent="0.25">
      <c r="A434" s="1454" t="str">
        <f t="shared" si="73"/>
        <v>81104341</v>
      </c>
      <c r="B434" s="1469">
        <v>8110</v>
      </c>
      <c r="C434" s="1470">
        <v>4341</v>
      </c>
      <c r="D434" s="1471"/>
      <c r="E434" s="1471"/>
      <c r="F434" s="1471"/>
      <c r="G434" s="1472" t="s">
        <v>1395</v>
      </c>
      <c r="H434" s="1473">
        <f>SUM(H435)</f>
        <v>0</v>
      </c>
      <c r="I434" s="1473">
        <f t="shared" si="85"/>
        <v>0</v>
      </c>
      <c r="J434" s="1473">
        <f t="shared" si="85"/>
        <v>0</v>
      </c>
      <c r="K434" s="1473">
        <f t="shared" si="85"/>
        <v>0</v>
      </c>
      <c r="L434" s="1473">
        <f>SUM(L435)</f>
        <v>0</v>
      </c>
      <c r="M434" s="1474">
        <f t="shared" si="74"/>
        <v>0</v>
      </c>
      <c r="O434" s="1733"/>
      <c r="P434" s="1461"/>
      <c r="Q434" s="1461"/>
      <c r="R434" s="1461"/>
      <c r="S434" s="1461"/>
      <c r="T434" s="1461"/>
      <c r="U434" s="1461"/>
      <c r="V434" s="1461"/>
    </row>
    <row r="435" spans="1:22" s="1468" customFormat="1" x14ac:dyDescent="0.25">
      <c r="A435" s="1454" t="str">
        <f t="shared" si="73"/>
        <v>811043411</v>
      </c>
      <c r="B435" s="1475">
        <v>8110</v>
      </c>
      <c r="C435" s="1476">
        <v>4341</v>
      </c>
      <c r="D435" s="1477">
        <v>1</v>
      </c>
      <c r="E435" s="1477"/>
      <c r="F435" s="1477"/>
      <c r="G435" s="1478" t="s">
        <v>1395</v>
      </c>
      <c r="H435" s="1479">
        <f>SUM(H436)</f>
        <v>0</v>
      </c>
      <c r="I435" s="1479">
        <f t="shared" si="85"/>
        <v>0</v>
      </c>
      <c r="J435" s="1479">
        <f t="shared" si="85"/>
        <v>0</v>
      </c>
      <c r="K435" s="1479">
        <f t="shared" si="85"/>
        <v>0</v>
      </c>
      <c r="L435" s="1479">
        <f>SUM(L436)</f>
        <v>0</v>
      </c>
      <c r="M435" s="1480">
        <f t="shared" si="74"/>
        <v>0</v>
      </c>
      <c r="O435" s="1733"/>
      <c r="P435" s="1461"/>
      <c r="Q435" s="1461"/>
      <c r="R435" s="1461"/>
      <c r="S435" s="1461"/>
      <c r="T435" s="1461"/>
      <c r="U435" s="1461"/>
      <c r="V435" s="1461"/>
    </row>
    <row r="436" spans="1:22" s="1468" customFormat="1" x14ac:dyDescent="0.25">
      <c r="A436" s="1454" t="str">
        <f t="shared" si="73"/>
        <v>8110434111</v>
      </c>
      <c r="B436" s="1481">
        <v>8110</v>
      </c>
      <c r="C436" s="1482">
        <v>4341</v>
      </c>
      <c r="D436" s="1483">
        <v>1</v>
      </c>
      <c r="E436" s="1483">
        <v>1</v>
      </c>
      <c r="F436" s="1483"/>
      <c r="G436" s="1484" t="s">
        <v>223</v>
      </c>
      <c r="H436" s="1485">
        <f>SUM(H437)</f>
        <v>0</v>
      </c>
      <c r="I436" s="1485">
        <f t="shared" si="85"/>
        <v>0</v>
      </c>
      <c r="J436" s="1485">
        <f t="shared" si="85"/>
        <v>0</v>
      </c>
      <c r="K436" s="1485">
        <f t="shared" si="85"/>
        <v>0</v>
      </c>
      <c r="L436" s="1485">
        <f>SUM(L437)</f>
        <v>0</v>
      </c>
      <c r="M436" s="1486">
        <f t="shared" si="74"/>
        <v>0</v>
      </c>
      <c r="O436" s="1733"/>
      <c r="P436" s="1461"/>
      <c r="Q436" s="1461"/>
      <c r="R436" s="1461"/>
      <c r="S436" s="1461"/>
      <c r="T436" s="1461"/>
      <c r="U436" s="1461"/>
      <c r="V436" s="1461"/>
    </row>
    <row r="437" spans="1:22" s="1468" customFormat="1" x14ac:dyDescent="0.25">
      <c r="A437" s="1454" t="str">
        <f t="shared" si="73"/>
        <v>81104341111</v>
      </c>
      <c r="B437" s="1487">
        <v>8110</v>
      </c>
      <c r="C437" s="1488">
        <v>4341</v>
      </c>
      <c r="D437" s="1489">
        <v>1</v>
      </c>
      <c r="E437" s="1489">
        <v>1</v>
      </c>
      <c r="F437" s="1489">
        <v>1</v>
      </c>
      <c r="G437" s="1490" t="s">
        <v>1395</v>
      </c>
      <c r="H437" s="1491"/>
      <c r="I437" s="1491"/>
      <c r="J437" s="1491"/>
      <c r="K437" s="1491"/>
      <c r="L437" s="1491"/>
      <c r="M437" s="1492">
        <f t="shared" si="74"/>
        <v>0</v>
      </c>
      <c r="O437" s="1733"/>
      <c r="P437" s="1461"/>
      <c r="Q437" s="1461"/>
      <c r="R437" s="1461"/>
      <c r="S437" s="1461"/>
      <c r="T437" s="1461"/>
      <c r="U437" s="1461"/>
      <c r="V437" s="1461"/>
    </row>
    <row r="438" spans="1:22" s="1468" customFormat="1" ht="20.25" customHeight="1" x14ac:dyDescent="0.25">
      <c r="A438" s="1454" t="str">
        <f t="shared" si="73"/>
        <v>Subtotal (7)</v>
      </c>
      <c r="B438" s="2242" t="s">
        <v>2073</v>
      </c>
      <c r="C438" s="2243"/>
      <c r="D438" s="2243"/>
      <c r="E438" s="2243"/>
      <c r="F438" s="2243"/>
      <c r="G438" s="1490"/>
      <c r="H438" s="1498">
        <f>+H435</f>
        <v>0</v>
      </c>
      <c r="I438" s="1498">
        <f>+I435</f>
        <v>0</v>
      </c>
      <c r="J438" s="1498">
        <f>+J435</f>
        <v>0</v>
      </c>
      <c r="K438" s="1498">
        <f>+K435</f>
        <v>0</v>
      </c>
      <c r="L438" s="1498">
        <f>+L435</f>
        <v>0</v>
      </c>
      <c r="M438" s="1467">
        <f t="shared" si="74"/>
        <v>0</v>
      </c>
      <c r="O438" s="1733"/>
      <c r="P438" s="1461"/>
      <c r="Q438" s="1461"/>
      <c r="R438" s="1461"/>
      <c r="S438" s="1461"/>
      <c r="T438" s="1461"/>
      <c r="U438" s="1461"/>
      <c r="V438" s="1461"/>
    </row>
    <row r="439" spans="1:22" s="1468" customFormat="1" x14ac:dyDescent="0.25">
      <c r="A439" s="1454" t="str">
        <f t="shared" si="73"/>
        <v>81104350</v>
      </c>
      <c r="B439" s="1462">
        <v>8110</v>
      </c>
      <c r="C439" s="1524">
        <v>4350</v>
      </c>
      <c r="D439" s="1525"/>
      <c r="E439" s="1525"/>
      <c r="F439" s="1525"/>
      <c r="G439" s="1465" t="s">
        <v>2268</v>
      </c>
      <c r="H439" s="1466">
        <f t="shared" ref="H439:L441" si="86">SUM(H440)</f>
        <v>0</v>
      </c>
      <c r="I439" s="1466">
        <f t="shared" si="86"/>
        <v>0</v>
      </c>
      <c r="J439" s="1466">
        <f t="shared" si="86"/>
        <v>0</v>
      </c>
      <c r="K439" s="1466">
        <f t="shared" si="86"/>
        <v>0</v>
      </c>
      <c r="L439" s="1466">
        <f t="shared" si="86"/>
        <v>0</v>
      </c>
      <c r="M439" s="1467">
        <f t="shared" si="74"/>
        <v>0</v>
      </c>
      <c r="O439" s="1733"/>
      <c r="P439" s="1461"/>
      <c r="Q439" s="1461"/>
      <c r="R439" s="1461"/>
      <c r="S439" s="1461"/>
      <c r="T439" s="1461"/>
      <c r="U439" s="1461"/>
      <c r="V439" s="1461"/>
    </row>
    <row r="440" spans="1:22" s="1468" customFormat="1" x14ac:dyDescent="0.25">
      <c r="A440" s="1454" t="str">
        <f t="shared" si="73"/>
        <v>81104351</v>
      </c>
      <c r="B440" s="1469">
        <v>8110</v>
      </c>
      <c r="C440" s="1470">
        <v>4351</v>
      </c>
      <c r="D440" s="1471"/>
      <c r="E440" s="1471"/>
      <c r="F440" s="1471"/>
      <c r="G440" s="1472" t="s">
        <v>2268</v>
      </c>
      <c r="H440" s="1473">
        <f t="shared" si="86"/>
        <v>0</v>
      </c>
      <c r="I440" s="1473">
        <f t="shared" si="86"/>
        <v>0</v>
      </c>
      <c r="J440" s="1473">
        <f t="shared" si="86"/>
        <v>0</v>
      </c>
      <c r="K440" s="1473">
        <f t="shared" si="86"/>
        <v>0</v>
      </c>
      <c r="L440" s="1473">
        <f t="shared" si="86"/>
        <v>0</v>
      </c>
      <c r="M440" s="1474">
        <f t="shared" si="74"/>
        <v>0</v>
      </c>
      <c r="O440" s="1733"/>
      <c r="P440" s="1461"/>
      <c r="Q440" s="1461"/>
      <c r="R440" s="1461"/>
      <c r="S440" s="1461"/>
      <c r="T440" s="1461"/>
      <c r="U440" s="1461"/>
      <c r="V440" s="1461"/>
    </row>
    <row r="441" spans="1:22" s="1468" customFormat="1" x14ac:dyDescent="0.25">
      <c r="A441" s="1454" t="str">
        <f t="shared" si="73"/>
        <v>811043511</v>
      </c>
      <c r="B441" s="1475">
        <v>8110</v>
      </c>
      <c r="C441" s="1476">
        <v>4351</v>
      </c>
      <c r="D441" s="1477">
        <v>1</v>
      </c>
      <c r="E441" s="1477"/>
      <c r="F441" s="1477"/>
      <c r="G441" s="1478" t="s">
        <v>2268</v>
      </c>
      <c r="H441" s="1479">
        <f t="shared" si="86"/>
        <v>0</v>
      </c>
      <c r="I441" s="1479">
        <f t="shared" si="86"/>
        <v>0</v>
      </c>
      <c r="J441" s="1479">
        <f t="shared" si="86"/>
        <v>0</v>
      </c>
      <c r="K441" s="1479">
        <f t="shared" si="86"/>
        <v>0</v>
      </c>
      <c r="L441" s="1479">
        <f t="shared" si="86"/>
        <v>0</v>
      </c>
      <c r="M441" s="1480">
        <f t="shared" si="74"/>
        <v>0</v>
      </c>
      <c r="O441" s="1733"/>
      <c r="P441" s="1461"/>
      <c r="Q441" s="1461"/>
      <c r="R441" s="1461"/>
      <c r="S441" s="1461"/>
      <c r="T441" s="1461"/>
      <c r="U441" s="1461"/>
      <c r="V441" s="1461"/>
    </row>
    <row r="442" spans="1:22" s="1468" customFormat="1" x14ac:dyDescent="0.25">
      <c r="A442" s="1454" t="str">
        <f t="shared" si="73"/>
        <v>8110435111</v>
      </c>
      <c r="B442" s="1481">
        <v>8110</v>
      </c>
      <c r="C442" s="1482">
        <v>4351</v>
      </c>
      <c r="D442" s="1483">
        <v>1</v>
      </c>
      <c r="E442" s="1483">
        <v>1</v>
      </c>
      <c r="F442" s="1483"/>
      <c r="G442" s="1484" t="s">
        <v>1396</v>
      </c>
      <c r="H442" s="1485">
        <f>SUM(H443:H448)</f>
        <v>0</v>
      </c>
      <c r="I442" s="1485">
        <f>SUM(I443:I448)</f>
        <v>0</v>
      </c>
      <c r="J442" s="1485">
        <f>SUM(J443:J448)</f>
        <v>0</v>
      </c>
      <c r="K442" s="1485">
        <f>SUM(K443:K448)</f>
        <v>0</v>
      </c>
      <c r="L442" s="1485">
        <f>SUM(L443:L448)</f>
        <v>0</v>
      </c>
      <c r="M442" s="1486">
        <f t="shared" si="74"/>
        <v>0</v>
      </c>
      <c r="O442" s="1733"/>
      <c r="P442" s="1461"/>
      <c r="Q442" s="1461"/>
      <c r="R442" s="1461"/>
      <c r="S442" s="1461"/>
      <c r="T442" s="1461"/>
      <c r="U442" s="1461"/>
      <c r="V442" s="1461"/>
    </row>
    <row r="443" spans="1:22" s="1468" customFormat="1" x14ac:dyDescent="0.25">
      <c r="A443" s="1454" t="str">
        <f t="shared" si="73"/>
        <v>81104351111</v>
      </c>
      <c r="B443" s="1487">
        <v>8110</v>
      </c>
      <c r="C443" s="1488">
        <v>4351</v>
      </c>
      <c r="D443" s="1489">
        <v>1</v>
      </c>
      <c r="E443" s="1489">
        <v>1</v>
      </c>
      <c r="F443" s="1489">
        <v>1</v>
      </c>
      <c r="G443" s="1490" t="s">
        <v>1323</v>
      </c>
      <c r="H443" s="1491"/>
      <c r="I443" s="1491"/>
      <c r="J443" s="1491"/>
      <c r="K443" s="1491"/>
      <c r="L443" s="1491"/>
      <c r="M443" s="1492">
        <f t="shared" si="74"/>
        <v>0</v>
      </c>
      <c r="O443" s="1733"/>
      <c r="P443" s="1461"/>
      <c r="Q443" s="1461"/>
      <c r="R443" s="1461"/>
      <c r="S443" s="1461"/>
      <c r="T443" s="1461"/>
      <c r="U443" s="1461"/>
      <c r="V443" s="1461"/>
    </row>
    <row r="444" spans="1:22" s="1468" customFormat="1" x14ac:dyDescent="0.25">
      <c r="A444" s="1454" t="str">
        <f t="shared" si="73"/>
        <v>81104351112</v>
      </c>
      <c r="B444" s="1487">
        <v>8110</v>
      </c>
      <c r="C444" s="1488">
        <v>4351</v>
      </c>
      <c r="D444" s="1489">
        <v>1</v>
      </c>
      <c r="E444" s="1489">
        <v>1</v>
      </c>
      <c r="F444" s="1489">
        <v>2</v>
      </c>
      <c r="G444" s="1490" t="s">
        <v>1324</v>
      </c>
      <c r="H444" s="1491"/>
      <c r="I444" s="1491"/>
      <c r="J444" s="1491"/>
      <c r="K444" s="1491"/>
      <c r="L444" s="1491"/>
      <c r="M444" s="1492">
        <f t="shared" si="74"/>
        <v>0</v>
      </c>
      <c r="O444" s="1733"/>
      <c r="P444" s="1461"/>
      <c r="Q444" s="1461"/>
      <c r="R444" s="1461"/>
      <c r="S444" s="1461"/>
      <c r="T444" s="1461"/>
      <c r="U444" s="1461"/>
      <c r="V444" s="1461"/>
    </row>
    <row r="445" spans="1:22" s="1468" customFormat="1" x14ac:dyDescent="0.25">
      <c r="A445" s="1454" t="str">
        <f t="shared" si="73"/>
        <v>81104351113</v>
      </c>
      <c r="B445" s="1526">
        <v>8110</v>
      </c>
      <c r="C445" s="1488">
        <v>4351</v>
      </c>
      <c r="D445" s="1489">
        <v>1</v>
      </c>
      <c r="E445" s="1489">
        <v>1</v>
      </c>
      <c r="F445" s="1489">
        <v>3</v>
      </c>
      <c r="G445" s="1490" t="s">
        <v>1325</v>
      </c>
      <c r="H445" s="1491"/>
      <c r="I445" s="1491"/>
      <c r="J445" s="1491"/>
      <c r="K445" s="1491"/>
      <c r="L445" s="1491"/>
      <c r="M445" s="1492">
        <f t="shared" si="74"/>
        <v>0</v>
      </c>
      <c r="O445" s="1733"/>
      <c r="P445" s="1461"/>
      <c r="Q445" s="1461"/>
      <c r="R445" s="1461"/>
      <c r="S445" s="1461"/>
      <c r="T445" s="1461"/>
      <c r="U445" s="1461"/>
      <c r="V445" s="1461"/>
    </row>
    <row r="446" spans="1:22" s="1468" customFormat="1" x14ac:dyDescent="0.25">
      <c r="A446" s="1454" t="str">
        <f t="shared" si="73"/>
        <v>81104351114</v>
      </c>
      <c r="B446" s="1487">
        <v>8110</v>
      </c>
      <c r="C446" s="1488">
        <v>4351</v>
      </c>
      <c r="D446" s="1489">
        <v>1</v>
      </c>
      <c r="E446" s="1489">
        <v>1</v>
      </c>
      <c r="F446" s="1489">
        <v>4</v>
      </c>
      <c r="G446" s="1490" t="s">
        <v>1326</v>
      </c>
      <c r="H446" s="1491"/>
      <c r="I446" s="1491"/>
      <c r="J446" s="1491"/>
      <c r="K446" s="1491"/>
      <c r="L446" s="1491"/>
      <c r="M446" s="1492">
        <f t="shared" si="74"/>
        <v>0</v>
      </c>
      <c r="O446" s="1733"/>
      <c r="P446" s="1461"/>
      <c r="Q446" s="1461"/>
      <c r="R446" s="1461"/>
      <c r="S446" s="1461"/>
      <c r="T446" s="1461"/>
      <c r="U446" s="1461"/>
      <c r="V446" s="1461"/>
    </row>
    <row r="447" spans="1:22" s="1468" customFormat="1" x14ac:dyDescent="0.25">
      <c r="A447" s="1454" t="str">
        <f t="shared" si="73"/>
        <v>81104351115</v>
      </c>
      <c r="B447" s="1487">
        <v>8110</v>
      </c>
      <c r="C447" s="1488">
        <v>4351</v>
      </c>
      <c r="D447" s="1489">
        <v>1</v>
      </c>
      <c r="E447" s="1489">
        <v>1</v>
      </c>
      <c r="F447" s="1489">
        <v>5</v>
      </c>
      <c r="G447" s="1490" t="s">
        <v>1327</v>
      </c>
      <c r="H447" s="1491"/>
      <c r="I447" s="1491"/>
      <c r="J447" s="1491"/>
      <c r="K447" s="1491"/>
      <c r="L447" s="1491"/>
      <c r="M447" s="1492">
        <f t="shared" si="74"/>
        <v>0</v>
      </c>
      <c r="O447" s="1733"/>
      <c r="P447" s="1461"/>
      <c r="Q447" s="1461"/>
      <c r="R447" s="1461"/>
      <c r="S447" s="1461"/>
      <c r="T447" s="1461"/>
      <c r="U447" s="1461"/>
      <c r="V447" s="1461"/>
    </row>
    <row r="448" spans="1:22" s="1468" customFormat="1" ht="27" x14ac:dyDescent="0.25">
      <c r="A448" s="1454" t="str">
        <f t="shared" si="73"/>
        <v>81104351116</v>
      </c>
      <c r="B448" s="1526">
        <v>8110</v>
      </c>
      <c r="C448" s="1527">
        <v>4351</v>
      </c>
      <c r="D448" s="1528">
        <v>1</v>
      </c>
      <c r="E448" s="1528">
        <v>1</v>
      </c>
      <c r="F448" s="1528">
        <v>6</v>
      </c>
      <c r="G448" s="1490" t="s">
        <v>1328</v>
      </c>
      <c r="H448" s="1493"/>
      <c r="I448" s="1493"/>
      <c r="J448" s="1493"/>
      <c r="K448" s="1493"/>
      <c r="L448" s="1493"/>
      <c r="M448" s="1492">
        <f t="shared" si="74"/>
        <v>0</v>
      </c>
      <c r="O448" s="1733"/>
      <c r="P448" s="1461"/>
      <c r="Q448" s="1461"/>
      <c r="R448" s="1461"/>
      <c r="S448" s="1461"/>
      <c r="T448" s="1461"/>
      <c r="U448" s="1461"/>
      <c r="V448" s="1461"/>
    </row>
    <row r="449" spans="1:22" s="1468" customFormat="1" ht="19.5" customHeight="1" x14ac:dyDescent="0.25">
      <c r="A449" s="1454" t="str">
        <f t="shared" si="73"/>
        <v>Subtotal (7)</v>
      </c>
      <c r="B449" s="2242" t="s">
        <v>2073</v>
      </c>
      <c r="C449" s="2243"/>
      <c r="D449" s="2243"/>
      <c r="E449" s="2243"/>
      <c r="F449" s="2243"/>
      <c r="G449" s="1490"/>
      <c r="H449" s="1498">
        <f>+H439</f>
        <v>0</v>
      </c>
      <c r="I449" s="1498">
        <f>+I439</f>
        <v>0</v>
      </c>
      <c r="J449" s="1498">
        <f>+J439</f>
        <v>0</v>
      </c>
      <c r="K449" s="1498">
        <f>+K439</f>
        <v>0</v>
      </c>
      <c r="L449" s="1498">
        <f>+L439</f>
        <v>0</v>
      </c>
      <c r="M449" s="1467">
        <f t="shared" si="74"/>
        <v>0</v>
      </c>
      <c r="O449" s="1733"/>
      <c r="P449" s="1461"/>
      <c r="Q449" s="1461"/>
      <c r="R449" s="1461"/>
      <c r="S449" s="1461"/>
      <c r="T449" s="1461"/>
      <c r="U449" s="1461"/>
      <c r="V449" s="1461"/>
    </row>
    <row r="450" spans="1:22" s="1468" customFormat="1" x14ac:dyDescent="0.25">
      <c r="A450" s="1454" t="str">
        <f t="shared" si="73"/>
        <v>81104390</v>
      </c>
      <c r="B450" s="1462">
        <v>8110</v>
      </c>
      <c r="C450" s="1463">
        <v>4390</v>
      </c>
      <c r="D450" s="1464"/>
      <c r="E450" s="1464"/>
      <c r="F450" s="1464"/>
      <c r="G450" s="1465" t="s">
        <v>224</v>
      </c>
      <c r="H450" s="1466">
        <f>+H451+H455+H459+H463+H467+H471+H475</f>
        <v>0</v>
      </c>
      <c r="I450" s="1466">
        <f>+I451+I455+I459+I463+I467+I471+I475</f>
        <v>0</v>
      </c>
      <c r="J450" s="1466">
        <f t="shared" ref="J450:L450" si="87">+J451+J455+J459+J463+J467+J471+J475</f>
        <v>0</v>
      </c>
      <c r="K450" s="1466">
        <f t="shared" si="87"/>
        <v>0</v>
      </c>
      <c r="L450" s="1466">
        <f t="shared" si="87"/>
        <v>0</v>
      </c>
      <c r="M450" s="1467">
        <f t="shared" si="74"/>
        <v>0</v>
      </c>
      <c r="O450" s="1733"/>
      <c r="P450" s="1461"/>
      <c r="Q450" s="1461"/>
      <c r="R450" s="1461"/>
      <c r="S450" s="1461"/>
      <c r="T450" s="1461"/>
      <c r="U450" s="1461"/>
      <c r="V450" s="1461"/>
    </row>
    <row r="451" spans="1:22" s="1468" customFormat="1" x14ac:dyDescent="0.25">
      <c r="A451" s="1454" t="str">
        <f t="shared" si="73"/>
        <v>81104392</v>
      </c>
      <c r="B451" s="1469">
        <v>8110</v>
      </c>
      <c r="C451" s="1470">
        <v>4392</v>
      </c>
      <c r="D451" s="1471"/>
      <c r="E451" s="1471"/>
      <c r="F451" s="1471"/>
      <c r="G451" s="1472" t="s">
        <v>1397</v>
      </c>
      <c r="H451" s="1473">
        <f>SUM(H452)</f>
        <v>0</v>
      </c>
      <c r="I451" s="1473">
        <f t="shared" ref="I451:L453" si="88">SUM(I452)</f>
        <v>0</v>
      </c>
      <c r="J451" s="1473">
        <f t="shared" si="88"/>
        <v>0</v>
      </c>
      <c r="K451" s="1473">
        <f t="shared" si="88"/>
        <v>0</v>
      </c>
      <c r="L451" s="1473">
        <f t="shared" si="88"/>
        <v>0</v>
      </c>
      <c r="M451" s="1474">
        <f t="shared" si="74"/>
        <v>0</v>
      </c>
      <c r="O451" s="1750"/>
      <c r="P451" s="1461"/>
      <c r="Q451" s="1461"/>
      <c r="R451" s="1461"/>
      <c r="S451" s="1461"/>
      <c r="T451" s="1461"/>
      <c r="U451" s="1461"/>
      <c r="V451" s="1461"/>
    </row>
    <row r="452" spans="1:22" s="1468" customFormat="1" x14ac:dyDescent="0.25">
      <c r="A452" s="1454" t="str">
        <f t="shared" si="73"/>
        <v>811043921</v>
      </c>
      <c r="B452" s="1475">
        <v>8110</v>
      </c>
      <c r="C452" s="1476">
        <v>4392</v>
      </c>
      <c r="D452" s="1477">
        <v>1</v>
      </c>
      <c r="E452" s="1477"/>
      <c r="F452" s="1477"/>
      <c r="G452" s="1478" t="s">
        <v>1397</v>
      </c>
      <c r="H452" s="1479">
        <f>SUM(H453)</f>
        <v>0</v>
      </c>
      <c r="I452" s="1479">
        <f t="shared" si="88"/>
        <v>0</v>
      </c>
      <c r="J452" s="1479">
        <f t="shared" si="88"/>
        <v>0</v>
      </c>
      <c r="K452" s="1479">
        <f t="shared" si="88"/>
        <v>0</v>
      </c>
      <c r="L452" s="1479">
        <f t="shared" si="88"/>
        <v>0</v>
      </c>
      <c r="M452" s="1480">
        <f t="shared" si="74"/>
        <v>0</v>
      </c>
      <c r="O452" s="1733"/>
      <c r="P452" s="1461"/>
      <c r="Q452" s="1461"/>
      <c r="R452" s="1461"/>
      <c r="S452" s="1461"/>
      <c r="T452" s="1461"/>
      <c r="U452" s="1461"/>
      <c r="V452" s="1461"/>
    </row>
    <row r="453" spans="1:22" s="1468" customFormat="1" x14ac:dyDescent="0.25">
      <c r="A453" s="1454" t="str">
        <f t="shared" si="73"/>
        <v>8110439211</v>
      </c>
      <c r="B453" s="1481">
        <v>8110</v>
      </c>
      <c r="C453" s="1482">
        <v>4392</v>
      </c>
      <c r="D453" s="1483">
        <v>1</v>
      </c>
      <c r="E453" s="1483">
        <v>1</v>
      </c>
      <c r="F453" s="1483"/>
      <c r="G453" s="1484" t="s">
        <v>1397</v>
      </c>
      <c r="H453" s="1485">
        <f>SUM(H454)</f>
        <v>0</v>
      </c>
      <c r="I453" s="1485">
        <f>SUM(I454)</f>
        <v>0</v>
      </c>
      <c r="J453" s="1485">
        <f t="shared" si="88"/>
        <v>0</v>
      </c>
      <c r="K453" s="1485">
        <f t="shared" si="88"/>
        <v>0</v>
      </c>
      <c r="L453" s="1485">
        <f t="shared" si="88"/>
        <v>0</v>
      </c>
      <c r="M453" s="1486">
        <f t="shared" si="74"/>
        <v>0</v>
      </c>
      <c r="O453" s="1733"/>
      <c r="P453" s="1461"/>
      <c r="Q453" s="1461"/>
      <c r="R453" s="1461"/>
      <c r="S453" s="1461"/>
      <c r="T453" s="1461"/>
      <c r="U453" s="1461"/>
      <c r="V453" s="1461"/>
    </row>
    <row r="454" spans="1:22" s="1468" customFormat="1" x14ac:dyDescent="0.25">
      <c r="A454" s="1454" t="str">
        <f t="shared" si="73"/>
        <v>81104392111</v>
      </c>
      <c r="B454" s="1526">
        <v>8110</v>
      </c>
      <c r="C454" s="1529">
        <v>4392</v>
      </c>
      <c r="D454" s="1528">
        <v>1</v>
      </c>
      <c r="E454" s="1528">
        <v>1</v>
      </c>
      <c r="F454" s="1528">
        <v>1</v>
      </c>
      <c r="G454" s="1530" t="s">
        <v>1397</v>
      </c>
      <c r="H454" s="1493"/>
      <c r="I454" s="1493"/>
      <c r="J454" s="1493"/>
      <c r="K454" s="1493"/>
      <c r="L454" s="1493"/>
      <c r="M454" s="1492">
        <f t="shared" si="74"/>
        <v>0</v>
      </c>
      <c r="O454" s="1733"/>
      <c r="P454" s="1461"/>
      <c r="Q454" s="1461"/>
      <c r="R454" s="1461"/>
      <c r="S454" s="1461"/>
      <c r="T454" s="1461"/>
      <c r="U454" s="1461"/>
      <c r="V454" s="1461"/>
    </row>
    <row r="455" spans="1:22" s="1468" customFormat="1" x14ac:dyDescent="0.25">
      <c r="A455" s="1454" t="str">
        <f t="shared" si="73"/>
        <v>81104393</v>
      </c>
      <c r="B455" s="1469">
        <v>8110</v>
      </c>
      <c r="C455" s="1470">
        <v>4393</v>
      </c>
      <c r="D455" s="1471"/>
      <c r="E455" s="1471"/>
      <c r="F455" s="1471"/>
      <c r="G455" s="1472" t="s">
        <v>1398</v>
      </c>
      <c r="H455" s="1473">
        <f>SUM(H456)</f>
        <v>0</v>
      </c>
      <c r="I455" s="1473">
        <f t="shared" ref="I455:L457" si="89">SUM(I456)</f>
        <v>0</v>
      </c>
      <c r="J455" s="1473">
        <f t="shared" si="89"/>
        <v>0</v>
      </c>
      <c r="K455" s="1473">
        <f t="shared" si="89"/>
        <v>0</v>
      </c>
      <c r="L455" s="1473">
        <f t="shared" si="89"/>
        <v>0</v>
      </c>
      <c r="M455" s="1474">
        <f t="shared" si="74"/>
        <v>0</v>
      </c>
      <c r="O455" s="1733"/>
      <c r="P455" s="1461"/>
      <c r="Q455" s="1461"/>
      <c r="R455" s="1461"/>
      <c r="S455" s="1461"/>
      <c r="T455" s="1461"/>
      <c r="U455" s="1461"/>
      <c r="V455" s="1461"/>
    </row>
    <row r="456" spans="1:22" s="1468" customFormat="1" x14ac:dyDescent="0.25">
      <c r="A456" s="1454" t="str">
        <f t="shared" si="73"/>
        <v>811043931</v>
      </c>
      <c r="B456" s="1475">
        <v>8110</v>
      </c>
      <c r="C456" s="1476">
        <v>4393</v>
      </c>
      <c r="D456" s="1477">
        <v>1</v>
      </c>
      <c r="E456" s="1477"/>
      <c r="F456" s="1477"/>
      <c r="G456" s="1478" t="s">
        <v>1399</v>
      </c>
      <c r="H456" s="1479">
        <f>SUM(H457)</f>
        <v>0</v>
      </c>
      <c r="I456" s="1479">
        <f t="shared" si="89"/>
        <v>0</v>
      </c>
      <c r="J456" s="1479">
        <f t="shared" si="89"/>
        <v>0</v>
      </c>
      <c r="K456" s="1479">
        <f t="shared" si="89"/>
        <v>0</v>
      </c>
      <c r="L456" s="1479">
        <f t="shared" si="89"/>
        <v>0</v>
      </c>
      <c r="M456" s="1480">
        <f t="shared" si="74"/>
        <v>0</v>
      </c>
      <c r="O456" s="1733"/>
      <c r="P456" s="1461"/>
      <c r="Q456" s="1461"/>
      <c r="R456" s="1461"/>
      <c r="S456" s="1461"/>
      <c r="T456" s="1461"/>
      <c r="U456" s="1461"/>
      <c r="V456" s="1461"/>
    </row>
    <row r="457" spans="1:22" s="1468" customFormat="1" x14ac:dyDescent="0.25">
      <c r="A457" s="1454" t="str">
        <f t="shared" si="73"/>
        <v>8110439311</v>
      </c>
      <c r="B457" s="1481">
        <v>8110</v>
      </c>
      <c r="C457" s="1482">
        <v>4393</v>
      </c>
      <c r="D457" s="1483">
        <v>1</v>
      </c>
      <c r="E457" s="1483">
        <v>1</v>
      </c>
      <c r="F457" s="1483"/>
      <c r="G457" s="1484" t="s">
        <v>1399</v>
      </c>
      <c r="H457" s="1485">
        <f>SUM(H458)</f>
        <v>0</v>
      </c>
      <c r="I457" s="1485">
        <f t="shared" si="89"/>
        <v>0</v>
      </c>
      <c r="J457" s="1485">
        <f t="shared" si="89"/>
        <v>0</v>
      </c>
      <c r="K457" s="1485">
        <f t="shared" si="89"/>
        <v>0</v>
      </c>
      <c r="L457" s="1485">
        <f t="shared" si="89"/>
        <v>0</v>
      </c>
      <c r="M457" s="1486">
        <f t="shared" si="74"/>
        <v>0</v>
      </c>
      <c r="O457" s="1733"/>
      <c r="P457" s="1461"/>
      <c r="Q457" s="1461"/>
      <c r="R457" s="1461"/>
      <c r="S457" s="1461"/>
      <c r="T457" s="1461"/>
      <c r="U457" s="1461"/>
      <c r="V457" s="1461"/>
    </row>
    <row r="458" spans="1:22" s="1468" customFormat="1" x14ac:dyDescent="0.25">
      <c r="A458" s="1454" t="str">
        <f t="shared" si="73"/>
        <v>81104393111</v>
      </c>
      <c r="B458" s="1526">
        <v>8110</v>
      </c>
      <c r="C458" s="1529">
        <v>4393</v>
      </c>
      <c r="D458" s="1528">
        <v>1</v>
      </c>
      <c r="E458" s="1528">
        <v>1</v>
      </c>
      <c r="F458" s="1528">
        <v>1</v>
      </c>
      <c r="G458" s="1530" t="s">
        <v>1400</v>
      </c>
      <c r="H458" s="1493"/>
      <c r="I458" s="1493"/>
      <c r="J458" s="1493"/>
      <c r="K458" s="1493"/>
      <c r="L458" s="1493"/>
      <c r="M458" s="1492">
        <f t="shared" si="74"/>
        <v>0</v>
      </c>
      <c r="O458" s="1733"/>
      <c r="P458" s="1461"/>
      <c r="Q458" s="1461"/>
      <c r="R458" s="1461"/>
      <c r="S458" s="1461"/>
      <c r="T458" s="1461"/>
      <c r="U458" s="1461"/>
      <c r="V458" s="1461"/>
    </row>
    <row r="459" spans="1:22" s="1468" customFormat="1" x14ac:dyDescent="0.25">
      <c r="A459" s="1454" t="str">
        <f t="shared" si="73"/>
        <v>81104394</v>
      </c>
      <c r="B459" s="1469">
        <v>8110</v>
      </c>
      <c r="C459" s="1470">
        <v>4394</v>
      </c>
      <c r="D459" s="1471"/>
      <c r="E459" s="1471"/>
      <c r="F459" s="1471"/>
      <c r="G459" s="1472" t="s">
        <v>1401</v>
      </c>
      <c r="H459" s="1473">
        <f>SUM(H460)</f>
        <v>0</v>
      </c>
      <c r="I459" s="1473">
        <f t="shared" ref="I459:L461" si="90">SUM(I460)</f>
        <v>0</v>
      </c>
      <c r="J459" s="1473">
        <f t="shared" si="90"/>
        <v>0</v>
      </c>
      <c r="K459" s="1473">
        <f t="shared" si="90"/>
        <v>0</v>
      </c>
      <c r="L459" s="1473">
        <f t="shared" si="90"/>
        <v>0</v>
      </c>
      <c r="M459" s="1474">
        <f t="shared" si="74"/>
        <v>0</v>
      </c>
      <c r="O459" s="1733"/>
      <c r="P459" s="1461"/>
      <c r="Q459" s="1461"/>
      <c r="R459" s="1461"/>
      <c r="S459" s="1461"/>
      <c r="T459" s="1461"/>
      <c r="U459" s="1461"/>
      <c r="V459" s="1461"/>
    </row>
    <row r="460" spans="1:22" s="1468" customFormat="1" x14ac:dyDescent="0.25">
      <c r="A460" s="1454" t="str">
        <f t="shared" si="73"/>
        <v>811043941</v>
      </c>
      <c r="B460" s="1475">
        <v>8110</v>
      </c>
      <c r="C460" s="1476">
        <v>4394</v>
      </c>
      <c r="D460" s="1477">
        <v>1</v>
      </c>
      <c r="E460" s="1477"/>
      <c r="F460" s="1477"/>
      <c r="G460" s="1478" t="s">
        <v>1401</v>
      </c>
      <c r="H460" s="1479">
        <f>SUM(H461)</f>
        <v>0</v>
      </c>
      <c r="I460" s="1479">
        <f t="shared" si="90"/>
        <v>0</v>
      </c>
      <c r="J460" s="1479">
        <f t="shared" si="90"/>
        <v>0</v>
      </c>
      <c r="K460" s="1479">
        <f t="shared" si="90"/>
        <v>0</v>
      </c>
      <c r="L460" s="1479">
        <f t="shared" si="90"/>
        <v>0</v>
      </c>
      <c r="M460" s="1480">
        <f t="shared" si="74"/>
        <v>0</v>
      </c>
      <c r="O460" s="1733"/>
      <c r="P460" s="1461"/>
      <c r="Q460" s="1461"/>
      <c r="R460" s="1461"/>
      <c r="S460" s="1461"/>
      <c r="T460" s="1461"/>
      <c r="U460" s="1461"/>
      <c r="V460" s="1461"/>
    </row>
    <row r="461" spans="1:22" s="1468" customFormat="1" x14ac:dyDescent="0.25">
      <c r="A461" s="1454" t="str">
        <f t="shared" ref="A461:A493" si="91">B461&amp;C461&amp;D461&amp;E461&amp;F461</f>
        <v>8110439411</v>
      </c>
      <c r="B461" s="1481">
        <v>8110</v>
      </c>
      <c r="C461" s="1482">
        <v>4394</v>
      </c>
      <c r="D461" s="1483">
        <v>1</v>
      </c>
      <c r="E461" s="1483">
        <v>1</v>
      </c>
      <c r="F461" s="1483"/>
      <c r="G461" s="1484" t="s">
        <v>1401</v>
      </c>
      <c r="H461" s="1485">
        <f>SUM(H462)</f>
        <v>0</v>
      </c>
      <c r="I461" s="1485">
        <f t="shared" si="90"/>
        <v>0</v>
      </c>
      <c r="J461" s="1485">
        <f t="shared" si="90"/>
        <v>0</v>
      </c>
      <c r="K461" s="1485">
        <f t="shared" si="90"/>
        <v>0</v>
      </c>
      <c r="L461" s="1485">
        <f t="shared" si="90"/>
        <v>0</v>
      </c>
      <c r="M461" s="1486">
        <f t="shared" ref="M461:M491" si="92">+H461+I461+J461+K461+L461</f>
        <v>0</v>
      </c>
      <c r="O461" s="1733"/>
      <c r="P461" s="1461"/>
      <c r="Q461" s="1461"/>
      <c r="R461" s="1461"/>
      <c r="S461" s="1461"/>
      <c r="T461" s="1461"/>
      <c r="U461" s="1461"/>
      <c r="V461" s="1461"/>
    </row>
    <row r="462" spans="1:22" s="1468" customFormat="1" x14ac:dyDescent="0.25">
      <c r="A462" s="1454" t="str">
        <f t="shared" si="91"/>
        <v>81104394111</v>
      </c>
      <c r="B462" s="1487">
        <v>8110</v>
      </c>
      <c r="C462" s="1488">
        <v>4394</v>
      </c>
      <c r="D462" s="1489">
        <v>1</v>
      </c>
      <c r="E462" s="1489">
        <v>1</v>
      </c>
      <c r="F462" s="1489">
        <v>1</v>
      </c>
      <c r="G462" s="1490" t="s">
        <v>1401</v>
      </c>
      <c r="H462" s="1491"/>
      <c r="I462" s="1491"/>
      <c r="J462" s="1491"/>
      <c r="K462" s="1491"/>
      <c r="L462" s="1491"/>
      <c r="M462" s="1492">
        <f t="shared" si="92"/>
        <v>0</v>
      </c>
      <c r="O462" s="1733"/>
      <c r="P462" s="1461"/>
      <c r="Q462" s="1461"/>
      <c r="R462" s="1461"/>
      <c r="S462" s="1461"/>
      <c r="T462" s="1461"/>
      <c r="U462" s="1461"/>
      <c r="V462" s="1461"/>
    </row>
    <row r="463" spans="1:22" s="1468" customFormat="1" x14ac:dyDescent="0.25">
      <c r="A463" s="1454" t="str">
        <f t="shared" si="91"/>
        <v>81104395</v>
      </c>
      <c r="B463" s="1469">
        <v>8110</v>
      </c>
      <c r="C463" s="1470">
        <v>4395</v>
      </c>
      <c r="D463" s="1471"/>
      <c r="E463" s="1471"/>
      <c r="F463" s="1471"/>
      <c r="G463" s="1472" t="s">
        <v>200</v>
      </c>
      <c r="H463" s="1473">
        <f>SUM(H464)</f>
        <v>0</v>
      </c>
      <c r="I463" s="1473">
        <f t="shared" ref="I463:L465" si="93">SUM(I464)</f>
        <v>0</v>
      </c>
      <c r="J463" s="1473">
        <f t="shared" si="93"/>
        <v>0</v>
      </c>
      <c r="K463" s="1473">
        <f t="shared" si="93"/>
        <v>0</v>
      </c>
      <c r="L463" s="1473">
        <f t="shared" si="93"/>
        <v>0</v>
      </c>
      <c r="M463" s="1474">
        <f t="shared" si="92"/>
        <v>0</v>
      </c>
      <c r="O463" s="1733"/>
      <c r="P463" s="1461"/>
      <c r="Q463" s="1461"/>
      <c r="R463" s="1461"/>
      <c r="S463" s="1461"/>
      <c r="T463" s="1461"/>
      <c r="U463" s="1461"/>
      <c r="V463" s="1461"/>
    </row>
    <row r="464" spans="1:22" s="1468" customFormat="1" x14ac:dyDescent="0.25">
      <c r="A464" s="1454" t="str">
        <f t="shared" si="91"/>
        <v>811043951</v>
      </c>
      <c r="B464" s="1475">
        <v>8110</v>
      </c>
      <c r="C464" s="1476">
        <v>4395</v>
      </c>
      <c r="D464" s="1477">
        <v>1</v>
      </c>
      <c r="E464" s="1477"/>
      <c r="F464" s="1477"/>
      <c r="G464" s="1478" t="s">
        <v>200</v>
      </c>
      <c r="H464" s="1479">
        <f>SUM(H465)</f>
        <v>0</v>
      </c>
      <c r="I464" s="1479">
        <f t="shared" si="93"/>
        <v>0</v>
      </c>
      <c r="J464" s="1479">
        <f t="shared" si="93"/>
        <v>0</v>
      </c>
      <c r="K464" s="1479">
        <f t="shared" si="93"/>
        <v>0</v>
      </c>
      <c r="L464" s="1479">
        <f t="shared" si="93"/>
        <v>0</v>
      </c>
      <c r="M464" s="1480">
        <f t="shared" si="92"/>
        <v>0</v>
      </c>
      <c r="O464" s="1733"/>
      <c r="P464" s="1461"/>
      <c r="Q464" s="1461"/>
      <c r="R464" s="1461"/>
      <c r="S464" s="1461"/>
      <c r="T464" s="1461"/>
      <c r="U464" s="1461"/>
      <c r="V464" s="1461"/>
    </row>
    <row r="465" spans="1:22" s="1468" customFormat="1" x14ac:dyDescent="0.25">
      <c r="A465" s="1454" t="str">
        <f t="shared" si="91"/>
        <v>8110439511</v>
      </c>
      <c r="B465" s="1481">
        <v>8110</v>
      </c>
      <c r="C465" s="1482">
        <v>4395</v>
      </c>
      <c r="D465" s="1483">
        <v>1</v>
      </c>
      <c r="E465" s="1483">
        <v>1</v>
      </c>
      <c r="F465" s="1483"/>
      <c r="G465" s="1484" t="s">
        <v>200</v>
      </c>
      <c r="H465" s="1485">
        <f>SUM(H466)</f>
        <v>0</v>
      </c>
      <c r="I465" s="1485">
        <f t="shared" si="93"/>
        <v>0</v>
      </c>
      <c r="J465" s="1485">
        <f t="shared" si="93"/>
        <v>0</v>
      </c>
      <c r="K465" s="1485">
        <f t="shared" si="93"/>
        <v>0</v>
      </c>
      <c r="L465" s="1485">
        <f t="shared" si="93"/>
        <v>0</v>
      </c>
      <c r="M465" s="1486">
        <f t="shared" si="92"/>
        <v>0</v>
      </c>
      <c r="O465" s="1733"/>
      <c r="P465" s="1461"/>
      <c r="Q465" s="1461"/>
      <c r="R465" s="1461"/>
      <c r="S465" s="1461"/>
      <c r="T465" s="1461"/>
      <c r="U465" s="1461"/>
      <c r="V465" s="1461"/>
    </row>
    <row r="466" spans="1:22" s="1468" customFormat="1" x14ac:dyDescent="0.25">
      <c r="A466" s="1454" t="str">
        <f t="shared" si="91"/>
        <v>81104395111</v>
      </c>
      <c r="B466" s="1487">
        <v>8110</v>
      </c>
      <c r="C466" s="1488">
        <v>4395</v>
      </c>
      <c r="D466" s="1489">
        <v>1</v>
      </c>
      <c r="E466" s="1489">
        <v>1</v>
      </c>
      <c r="F466" s="1489">
        <v>1</v>
      </c>
      <c r="G466" s="1490" t="s">
        <v>200</v>
      </c>
      <c r="H466" s="1491"/>
      <c r="I466" s="1491"/>
      <c r="J466" s="1491"/>
      <c r="K466" s="1491"/>
      <c r="L466" s="1491"/>
      <c r="M466" s="1492">
        <f t="shared" si="92"/>
        <v>0</v>
      </c>
      <c r="O466" s="1733"/>
      <c r="P466" s="1461"/>
      <c r="Q466" s="1461"/>
      <c r="R466" s="1461"/>
      <c r="S466" s="1461"/>
      <c r="T466" s="1461"/>
      <c r="U466" s="1461"/>
      <c r="V466" s="1461"/>
    </row>
    <row r="467" spans="1:22" s="1468" customFormat="1" x14ac:dyDescent="0.25">
      <c r="A467" s="1454" t="str">
        <f t="shared" si="91"/>
        <v>81104396</v>
      </c>
      <c r="B467" s="1469">
        <v>8110</v>
      </c>
      <c r="C467" s="1470">
        <v>4396</v>
      </c>
      <c r="D467" s="1471"/>
      <c r="E467" s="1471"/>
      <c r="F467" s="1471"/>
      <c r="G467" s="1472" t="s">
        <v>1402</v>
      </c>
      <c r="H467" s="1473">
        <f>SUM(H468)</f>
        <v>0</v>
      </c>
      <c r="I467" s="1473">
        <f t="shared" ref="I467:L469" si="94">SUM(I468)</f>
        <v>0</v>
      </c>
      <c r="J467" s="1473">
        <f t="shared" si="94"/>
        <v>0</v>
      </c>
      <c r="K467" s="1473">
        <f t="shared" si="94"/>
        <v>0</v>
      </c>
      <c r="L467" s="1473">
        <f t="shared" si="94"/>
        <v>0</v>
      </c>
      <c r="M467" s="1474">
        <f t="shared" si="92"/>
        <v>0</v>
      </c>
      <c r="O467" s="1733"/>
      <c r="P467" s="1461"/>
      <c r="Q467" s="1461"/>
      <c r="R467" s="1461"/>
      <c r="S467" s="1461"/>
      <c r="T467" s="1461"/>
      <c r="U467" s="1461"/>
      <c r="V467" s="1461"/>
    </row>
    <row r="468" spans="1:22" s="1468" customFormat="1" x14ac:dyDescent="0.25">
      <c r="A468" s="1454" t="str">
        <f t="shared" si="91"/>
        <v>811043961</v>
      </c>
      <c r="B468" s="1475">
        <v>8110</v>
      </c>
      <c r="C468" s="1476">
        <v>4396</v>
      </c>
      <c r="D468" s="1477">
        <v>1</v>
      </c>
      <c r="E468" s="1477"/>
      <c r="F468" s="1477"/>
      <c r="G468" s="1478" t="s">
        <v>1402</v>
      </c>
      <c r="H468" s="1479">
        <f>SUM(H469)</f>
        <v>0</v>
      </c>
      <c r="I468" s="1479">
        <f t="shared" si="94"/>
        <v>0</v>
      </c>
      <c r="J468" s="1479">
        <f t="shared" si="94"/>
        <v>0</v>
      </c>
      <c r="K468" s="1479">
        <f t="shared" si="94"/>
        <v>0</v>
      </c>
      <c r="L468" s="1479">
        <f t="shared" si="94"/>
        <v>0</v>
      </c>
      <c r="M468" s="1480">
        <f t="shared" si="92"/>
        <v>0</v>
      </c>
      <c r="O468" s="1733"/>
      <c r="P468" s="1461"/>
      <c r="Q468" s="1461"/>
      <c r="R468" s="1461"/>
      <c r="S468" s="1461"/>
      <c r="T468" s="1461"/>
      <c r="U468" s="1461"/>
      <c r="V468" s="1461"/>
    </row>
    <row r="469" spans="1:22" s="1468" customFormat="1" x14ac:dyDescent="0.25">
      <c r="A469" s="1454" t="str">
        <f t="shared" si="91"/>
        <v>8110439611</v>
      </c>
      <c r="B469" s="1481">
        <v>8110</v>
      </c>
      <c r="C469" s="1482">
        <v>4396</v>
      </c>
      <c r="D469" s="1483">
        <v>1</v>
      </c>
      <c r="E469" s="1483">
        <v>1</v>
      </c>
      <c r="F469" s="1483"/>
      <c r="G469" s="1484" t="s">
        <v>1402</v>
      </c>
      <c r="H469" s="1485">
        <f>SUM(H470)</f>
        <v>0</v>
      </c>
      <c r="I469" s="1485">
        <f t="shared" si="94"/>
        <v>0</v>
      </c>
      <c r="J469" s="1485">
        <f t="shared" si="94"/>
        <v>0</v>
      </c>
      <c r="K469" s="1485">
        <f t="shared" si="94"/>
        <v>0</v>
      </c>
      <c r="L469" s="1485">
        <f t="shared" si="94"/>
        <v>0</v>
      </c>
      <c r="M469" s="1486">
        <f t="shared" si="92"/>
        <v>0</v>
      </c>
      <c r="O469" s="1733"/>
      <c r="P469" s="1461"/>
      <c r="Q469" s="1461"/>
      <c r="R469" s="1461"/>
      <c r="S469" s="1461"/>
      <c r="T469" s="1461"/>
      <c r="U469" s="1461"/>
      <c r="V469" s="1461"/>
    </row>
    <row r="470" spans="1:22" s="1468" customFormat="1" x14ac:dyDescent="0.25">
      <c r="A470" s="1454" t="str">
        <f t="shared" si="91"/>
        <v>81104396111</v>
      </c>
      <c r="B470" s="1487">
        <v>8110</v>
      </c>
      <c r="C470" s="1488">
        <v>4396</v>
      </c>
      <c r="D470" s="1489">
        <v>1</v>
      </c>
      <c r="E470" s="1489">
        <v>1</v>
      </c>
      <c r="F470" s="1489">
        <v>1</v>
      </c>
      <c r="G470" s="1490" t="s">
        <v>1402</v>
      </c>
      <c r="H470" s="1491"/>
      <c r="I470" s="1491"/>
      <c r="J470" s="1491"/>
      <c r="K470" s="1491"/>
      <c r="L470" s="1491"/>
      <c r="M470" s="1492">
        <f t="shared" si="92"/>
        <v>0</v>
      </c>
      <c r="O470" s="1733"/>
      <c r="P470" s="1461"/>
      <c r="Q470" s="1461"/>
      <c r="R470" s="1461"/>
      <c r="S470" s="1461"/>
      <c r="T470" s="1461"/>
      <c r="U470" s="1461"/>
      <c r="V470" s="1461"/>
    </row>
    <row r="471" spans="1:22" s="1468" customFormat="1" x14ac:dyDescent="0.25">
      <c r="A471" s="1454" t="str">
        <f t="shared" si="91"/>
        <v>81104397</v>
      </c>
      <c r="B471" s="1469">
        <v>8110</v>
      </c>
      <c r="C471" s="1470">
        <v>4397</v>
      </c>
      <c r="D471" s="1471"/>
      <c r="E471" s="1471"/>
      <c r="F471" s="1471"/>
      <c r="G471" s="1472" t="s">
        <v>1403</v>
      </c>
      <c r="H471" s="1473">
        <f>SUM(H472)</f>
        <v>0</v>
      </c>
      <c r="I471" s="1473">
        <f t="shared" ref="I471:L473" si="95">SUM(I472)</f>
        <v>0</v>
      </c>
      <c r="J471" s="1473">
        <f t="shared" si="95"/>
        <v>0</v>
      </c>
      <c r="K471" s="1473">
        <f t="shared" si="95"/>
        <v>0</v>
      </c>
      <c r="L471" s="1473">
        <f t="shared" si="95"/>
        <v>0</v>
      </c>
      <c r="M471" s="1474">
        <f t="shared" si="92"/>
        <v>0</v>
      </c>
      <c r="O471" s="1733"/>
      <c r="P471" s="1461"/>
      <c r="Q471" s="1461"/>
      <c r="R471" s="1461"/>
      <c r="S471" s="1461"/>
      <c r="T471" s="1461"/>
      <c r="U471" s="1461"/>
      <c r="V471" s="1461"/>
    </row>
    <row r="472" spans="1:22" s="1468" customFormat="1" x14ac:dyDescent="0.25">
      <c r="A472" s="1454" t="str">
        <f t="shared" si="91"/>
        <v>811043971</v>
      </c>
      <c r="B472" s="1475">
        <v>8110</v>
      </c>
      <c r="C472" s="1476">
        <v>4397</v>
      </c>
      <c r="D472" s="1477">
        <v>1</v>
      </c>
      <c r="E472" s="1477"/>
      <c r="F472" s="1477"/>
      <c r="G472" s="1478" t="s">
        <v>1403</v>
      </c>
      <c r="H472" s="1479">
        <f>SUM(H473)</f>
        <v>0</v>
      </c>
      <c r="I472" s="1479">
        <f t="shared" si="95"/>
        <v>0</v>
      </c>
      <c r="J472" s="1479">
        <f t="shared" si="95"/>
        <v>0</v>
      </c>
      <c r="K472" s="1479">
        <f t="shared" si="95"/>
        <v>0</v>
      </c>
      <c r="L472" s="1479">
        <f t="shared" si="95"/>
        <v>0</v>
      </c>
      <c r="M472" s="1480">
        <f t="shared" si="92"/>
        <v>0</v>
      </c>
      <c r="O472" s="1733"/>
      <c r="P472" s="1461"/>
      <c r="Q472" s="1461"/>
      <c r="R472" s="1461"/>
      <c r="S472" s="1461"/>
      <c r="T472" s="1461"/>
      <c r="U472" s="1461"/>
      <c r="V472" s="1461"/>
    </row>
    <row r="473" spans="1:22" s="1468" customFormat="1" x14ac:dyDescent="0.25">
      <c r="A473" s="1454" t="str">
        <f t="shared" si="91"/>
        <v>8110439711</v>
      </c>
      <c r="B473" s="1481">
        <v>8110</v>
      </c>
      <c r="C473" s="1482">
        <v>4397</v>
      </c>
      <c r="D473" s="1483">
        <v>1</v>
      </c>
      <c r="E473" s="1483">
        <v>1</v>
      </c>
      <c r="F473" s="1483"/>
      <c r="G473" s="1484" t="s">
        <v>1403</v>
      </c>
      <c r="H473" s="1485">
        <f>SUM(H474)</f>
        <v>0</v>
      </c>
      <c r="I473" s="1485">
        <f t="shared" si="95"/>
        <v>0</v>
      </c>
      <c r="J473" s="1485">
        <f t="shared" si="95"/>
        <v>0</v>
      </c>
      <c r="K473" s="1485">
        <f t="shared" si="95"/>
        <v>0</v>
      </c>
      <c r="L473" s="1485">
        <f t="shared" si="95"/>
        <v>0</v>
      </c>
      <c r="M473" s="1486">
        <f t="shared" si="92"/>
        <v>0</v>
      </c>
      <c r="O473" s="1733"/>
      <c r="P473" s="1461"/>
      <c r="Q473" s="1461"/>
      <c r="R473" s="1461"/>
      <c r="S473" s="1461"/>
      <c r="T473" s="1461"/>
      <c r="U473" s="1461"/>
      <c r="V473" s="1461"/>
    </row>
    <row r="474" spans="1:22" s="1468" customFormat="1" x14ac:dyDescent="0.25">
      <c r="A474" s="1454" t="str">
        <f t="shared" si="91"/>
        <v>81104397111</v>
      </c>
      <c r="B474" s="1487">
        <v>8110</v>
      </c>
      <c r="C474" s="1488">
        <v>4397</v>
      </c>
      <c r="D474" s="1489">
        <v>1</v>
      </c>
      <c r="E474" s="1489">
        <v>1</v>
      </c>
      <c r="F474" s="1489">
        <v>1</v>
      </c>
      <c r="G474" s="1490" t="s">
        <v>1403</v>
      </c>
      <c r="H474" s="1491"/>
      <c r="I474" s="1491"/>
      <c r="J474" s="1491"/>
      <c r="K474" s="1491"/>
      <c r="L474" s="1491"/>
      <c r="M474" s="1492">
        <f t="shared" si="92"/>
        <v>0</v>
      </c>
      <c r="O474" s="1733"/>
      <c r="P474" s="1461"/>
      <c r="Q474" s="1461"/>
      <c r="R474" s="1461"/>
      <c r="S474" s="1461"/>
      <c r="T474" s="1461"/>
      <c r="U474" s="1461"/>
      <c r="V474" s="1461"/>
    </row>
    <row r="475" spans="1:22" s="1468" customFormat="1" x14ac:dyDescent="0.25">
      <c r="A475" s="1454" t="str">
        <f t="shared" si="91"/>
        <v>81104399</v>
      </c>
      <c r="B475" s="1469">
        <v>8110</v>
      </c>
      <c r="C475" s="1470">
        <v>4399</v>
      </c>
      <c r="D475" s="1471"/>
      <c r="E475" s="1471"/>
      <c r="F475" s="1471"/>
      <c r="G475" s="1472" t="s">
        <v>224</v>
      </c>
      <c r="H475" s="1473">
        <f>SUM(H476+H486)</f>
        <v>0</v>
      </c>
      <c r="I475" s="1473">
        <f>SUM(I476+I486)</f>
        <v>0</v>
      </c>
      <c r="J475" s="1473">
        <f>SUM(J476+J486)</f>
        <v>0</v>
      </c>
      <c r="K475" s="1473">
        <f>SUM(K476+K486)</f>
        <v>0</v>
      </c>
      <c r="L475" s="1473">
        <f>SUM(L476+L486)</f>
        <v>0</v>
      </c>
      <c r="M475" s="1474">
        <f t="shared" si="92"/>
        <v>0</v>
      </c>
      <c r="O475" s="1733"/>
      <c r="P475" s="1461"/>
      <c r="Q475" s="1461"/>
      <c r="R475" s="1461"/>
      <c r="S475" s="1461"/>
      <c r="T475" s="1461"/>
      <c r="U475" s="1461"/>
      <c r="V475" s="1461"/>
    </row>
    <row r="476" spans="1:22" s="1468" customFormat="1" x14ac:dyDescent="0.25">
      <c r="A476" s="1454" t="str">
        <f t="shared" si="91"/>
        <v>811043991</v>
      </c>
      <c r="B476" s="1475">
        <v>8110</v>
      </c>
      <c r="C476" s="1476">
        <v>4399</v>
      </c>
      <c r="D476" s="1477">
        <v>1</v>
      </c>
      <c r="E476" s="1477"/>
      <c r="F476" s="1477"/>
      <c r="G476" s="1478" t="s">
        <v>224</v>
      </c>
      <c r="H476" s="1479">
        <f>SUM(H477)</f>
        <v>0</v>
      </c>
      <c r="I476" s="1479">
        <f>SUM(I477)</f>
        <v>0</v>
      </c>
      <c r="J476" s="1479">
        <f t="shared" ref="J476:L476" si="96">SUM(J477)</f>
        <v>0</v>
      </c>
      <c r="K476" s="1479">
        <f t="shared" si="96"/>
        <v>0</v>
      </c>
      <c r="L476" s="1479">
        <f t="shared" si="96"/>
        <v>0</v>
      </c>
      <c r="M476" s="1480">
        <f t="shared" si="92"/>
        <v>0</v>
      </c>
      <c r="O476" s="1733"/>
      <c r="P476" s="1461"/>
      <c r="Q476" s="1461"/>
      <c r="R476" s="1461"/>
      <c r="S476" s="1461"/>
      <c r="T476" s="1461"/>
      <c r="U476" s="1461"/>
      <c r="V476" s="1461"/>
    </row>
    <row r="477" spans="1:22" s="1468" customFormat="1" x14ac:dyDescent="0.25">
      <c r="A477" s="1454" t="str">
        <f t="shared" si="91"/>
        <v>8110439911</v>
      </c>
      <c r="B477" s="1481">
        <v>8110</v>
      </c>
      <c r="C477" s="1482">
        <v>4399</v>
      </c>
      <c r="D477" s="1483">
        <v>1</v>
      </c>
      <c r="E477" s="1483">
        <v>1</v>
      </c>
      <c r="F477" s="1483"/>
      <c r="G477" s="1484" t="s">
        <v>224</v>
      </c>
      <c r="H477" s="1485">
        <f>SUM(H478:H485)</f>
        <v>0</v>
      </c>
      <c r="I477" s="1485">
        <f t="shared" ref="I477:L477" si="97">SUM(I478:I485)</f>
        <v>0</v>
      </c>
      <c r="J477" s="1485">
        <f t="shared" si="97"/>
        <v>0</v>
      </c>
      <c r="K477" s="1485">
        <f t="shared" si="97"/>
        <v>0</v>
      </c>
      <c r="L477" s="1485">
        <f t="shared" si="97"/>
        <v>0</v>
      </c>
      <c r="M477" s="1486">
        <f>+H477+I477+J477+K477+L477</f>
        <v>0</v>
      </c>
      <c r="O477" s="1733"/>
      <c r="P477" s="1461"/>
      <c r="Q477" s="1461"/>
      <c r="R477" s="1461"/>
      <c r="S477" s="1461"/>
      <c r="T477" s="1461"/>
      <c r="U477" s="1461"/>
      <c r="V477" s="1461"/>
    </row>
    <row r="478" spans="1:22" s="1468" customFormat="1" x14ac:dyDescent="0.25">
      <c r="A478" s="1454" t="str">
        <f t="shared" si="91"/>
        <v>81104399111</v>
      </c>
      <c r="B478" s="1487">
        <v>8110</v>
      </c>
      <c r="C478" s="1488">
        <v>4399</v>
      </c>
      <c r="D478" s="1489">
        <v>1</v>
      </c>
      <c r="E478" s="1489">
        <v>1</v>
      </c>
      <c r="F478" s="1489">
        <v>1</v>
      </c>
      <c r="G478" s="1490" t="s">
        <v>1404</v>
      </c>
      <c r="H478" s="1491"/>
      <c r="I478" s="1491"/>
      <c r="J478" s="1491"/>
      <c r="K478" s="1491"/>
      <c r="L478" s="1491"/>
      <c r="M478" s="1492">
        <f>+H478+I478+J478+K478+L478</f>
        <v>0</v>
      </c>
      <c r="O478" s="1733"/>
      <c r="P478" s="1461"/>
      <c r="Q478" s="1461"/>
      <c r="R478" s="1461"/>
      <c r="S478" s="1461"/>
    </row>
    <row r="479" spans="1:22" s="1468" customFormat="1" x14ac:dyDescent="0.25">
      <c r="A479" s="1454" t="str">
        <f t="shared" si="91"/>
        <v>81104399112</v>
      </c>
      <c r="B479" s="1487">
        <v>8110</v>
      </c>
      <c r="C479" s="1488">
        <v>4399</v>
      </c>
      <c r="D479" s="1489">
        <v>1</v>
      </c>
      <c r="E479" s="1489">
        <v>1</v>
      </c>
      <c r="F479" s="1489">
        <v>2</v>
      </c>
      <c r="G479" s="1490" t="s">
        <v>1405</v>
      </c>
      <c r="H479" s="1491"/>
      <c r="I479" s="1491"/>
      <c r="J479" s="1491"/>
      <c r="K479" s="1491"/>
      <c r="L479" s="1491"/>
      <c r="M479" s="1492">
        <f t="shared" si="92"/>
        <v>0</v>
      </c>
      <c r="O479" s="1733"/>
      <c r="P479" s="1461"/>
      <c r="Q479" s="1461"/>
      <c r="R479" s="1461"/>
      <c r="S479" s="1461"/>
    </row>
    <row r="480" spans="1:22" s="1468" customFormat="1" x14ac:dyDescent="0.25">
      <c r="A480" s="1454" t="str">
        <f t="shared" si="91"/>
        <v>81104399113</v>
      </c>
      <c r="B480" s="1487">
        <v>8110</v>
      </c>
      <c r="C480" s="1488">
        <v>4399</v>
      </c>
      <c r="D480" s="1489">
        <v>1</v>
      </c>
      <c r="E480" s="1489">
        <v>1</v>
      </c>
      <c r="F480" s="1489">
        <v>3</v>
      </c>
      <c r="G480" s="1490" t="s">
        <v>1406</v>
      </c>
      <c r="H480" s="1491"/>
      <c r="I480" s="1491"/>
      <c r="J480" s="1491"/>
      <c r="K480" s="1491"/>
      <c r="L480" s="1491"/>
      <c r="M480" s="1492">
        <f t="shared" si="92"/>
        <v>0</v>
      </c>
      <c r="O480" s="1733"/>
      <c r="P480" s="1461"/>
      <c r="Q480" s="1461"/>
      <c r="R480" s="1461"/>
      <c r="S480" s="1461"/>
    </row>
    <row r="481" spans="1:22" s="1468" customFormat="1" x14ac:dyDescent="0.25">
      <c r="A481" s="1454" t="str">
        <f t="shared" si="91"/>
        <v>81104399114</v>
      </c>
      <c r="B481" s="1487">
        <v>8110</v>
      </c>
      <c r="C481" s="1488">
        <v>4399</v>
      </c>
      <c r="D481" s="1489">
        <v>1</v>
      </c>
      <c r="E481" s="1489">
        <v>1</v>
      </c>
      <c r="F481" s="1489">
        <v>4</v>
      </c>
      <c r="G481" s="1490" t="s">
        <v>1407</v>
      </c>
      <c r="H481" s="1491"/>
      <c r="I481" s="1491"/>
      <c r="J481" s="1491"/>
      <c r="K481" s="1491"/>
      <c r="L481" s="1491"/>
      <c r="M481" s="1492">
        <f t="shared" si="92"/>
        <v>0</v>
      </c>
      <c r="O481" s="1733"/>
      <c r="P481" s="1461"/>
      <c r="Q481" s="1461"/>
      <c r="R481" s="1461"/>
      <c r="S481" s="1461"/>
    </row>
    <row r="482" spans="1:22" s="1468" customFormat="1" x14ac:dyDescent="0.25">
      <c r="A482" s="1454" t="str">
        <f t="shared" si="91"/>
        <v>81104399115</v>
      </c>
      <c r="B482" s="1487">
        <v>8110</v>
      </c>
      <c r="C482" s="1488">
        <v>4399</v>
      </c>
      <c r="D482" s="1489">
        <v>1</v>
      </c>
      <c r="E482" s="1489">
        <v>1</v>
      </c>
      <c r="F482" s="1489">
        <v>5</v>
      </c>
      <c r="G482" s="1490" t="s">
        <v>1408</v>
      </c>
      <c r="H482" s="1491"/>
      <c r="I482" s="1491"/>
      <c r="J482" s="1491"/>
      <c r="K482" s="1491"/>
      <c r="L482" s="1491"/>
      <c r="M482" s="1492">
        <f t="shared" si="92"/>
        <v>0</v>
      </c>
      <c r="O482" s="1733"/>
      <c r="P482" s="1461"/>
      <c r="Q482" s="1461"/>
      <c r="R482" s="1461"/>
      <c r="S482" s="1461"/>
    </row>
    <row r="483" spans="1:22" s="1468" customFormat="1" x14ac:dyDescent="0.25">
      <c r="A483" s="1454" t="str">
        <f t="shared" si="91"/>
        <v>81104399116</v>
      </c>
      <c r="B483" s="1487">
        <v>8110</v>
      </c>
      <c r="C483" s="1488">
        <v>4399</v>
      </c>
      <c r="D483" s="1489">
        <v>1</v>
      </c>
      <c r="E483" s="1489">
        <v>1</v>
      </c>
      <c r="F483" s="1489">
        <v>6</v>
      </c>
      <c r="G483" s="1490" t="s">
        <v>1409</v>
      </c>
      <c r="H483" s="1491"/>
      <c r="I483" s="1491"/>
      <c r="J483" s="1491"/>
      <c r="K483" s="1491"/>
      <c r="L483" s="1491"/>
      <c r="M483" s="1492">
        <f t="shared" si="92"/>
        <v>0</v>
      </c>
      <c r="O483" s="1733"/>
      <c r="P483" s="1461"/>
      <c r="Q483" s="1461"/>
      <c r="R483" s="1461"/>
      <c r="S483" s="1461"/>
    </row>
    <row r="484" spans="1:22" s="1468" customFormat="1" x14ac:dyDescent="0.25">
      <c r="A484" s="1454" t="str">
        <f t="shared" si="91"/>
        <v>81104399117</v>
      </c>
      <c r="B484" s="1487">
        <v>8110</v>
      </c>
      <c r="C484" s="1488">
        <v>4399</v>
      </c>
      <c r="D484" s="1489">
        <v>1</v>
      </c>
      <c r="E484" s="1489">
        <v>1</v>
      </c>
      <c r="F484" s="1489">
        <v>7</v>
      </c>
      <c r="G484" s="1490" t="s">
        <v>1410</v>
      </c>
      <c r="H484" s="1491"/>
      <c r="I484" s="1491"/>
      <c r="J484" s="1491"/>
      <c r="K484" s="1491"/>
      <c r="L484" s="1491"/>
      <c r="M484" s="1492">
        <f t="shared" si="92"/>
        <v>0</v>
      </c>
      <c r="O484" s="1733"/>
      <c r="P484" s="1461"/>
      <c r="Q484" s="1461"/>
      <c r="R484" s="1461"/>
      <c r="S484" s="1461"/>
    </row>
    <row r="485" spans="1:22" s="1468" customFormat="1" x14ac:dyDescent="0.25">
      <c r="A485" s="1454" t="str">
        <f t="shared" si="91"/>
        <v>81104399118</v>
      </c>
      <c r="B485" s="1487">
        <v>8110</v>
      </c>
      <c r="C485" s="1488">
        <v>4399</v>
      </c>
      <c r="D485" s="1489">
        <v>1</v>
      </c>
      <c r="E485" s="1489">
        <v>1</v>
      </c>
      <c r="F485" s="1489">
        <v>8</v>
      </c>
      <c r="G485" s="1490" t="s">
        <v>1411</v>
      </c>
      <c r="H485" s="1491"/>
      <c r="I485" s="1491"/>
      <c r="J485" s="1491"/>
      <c r="K485" s="1491"/>
      <c r="L485" s="1491"/>
      <c r="M485" s="1492">
        <f>+H485+I485+J485+K485+L485</f>
        <v>0</v>
      </c>
      <c r="O485" s="1733"/>
      <c r="P485" s="1461"/>
      <c r="Q485" s="1461"/>
      <c r="R485" s="1461"/>
      <c r="S485" s="1461"/>
    </row>
    <row r="486" spans="1:22" s="1468" customFormat="1" x14ac:dyDescent="0.25">
      <c r="A486" s="1454" t="str">
        <f t="shared" si="91"/>
        <v>811043993</v>
      </c>
      <c r="B486" s="1475">
        <v>8110</v>
      </c>
      <c r="C486" s="1476">
        <v>4399</v>
      </c>
      <c r="D486" s="1477">
        <v>3</v>
      </c>
      <c r="E486" s="1477"/>
      <c r="F486" s="1477"/>
      <c r="G486" s="1478" t="s">
        <v>1412</v>
      </c>
      <c r="H486" s="1479">
        <f>+H487+H490+H491</f>
        <v>0</v>
      </c>
      <c r="I486" s="1479">
        <f t="shared" ref="I486:L486" si="98">+I487+I490+I491</f>
        <v>0</v>
      </c>
      <c r="J486" s="1479">
        <f t="shared" si="98"/>
        <v>0</v>
      </c>
      <c r="K486" s="1479">
        <f t="shared" si="98"/>
        <v>0</v>
      </c>
      <c r="L486" s="1479">
        <f t="shared" si="98"/>
        <v>0</v>
      </c>
      <c r="M486" s="1480">
        <f t="shared" si="92"/>
        <v>0</v>
      </c>
      <c r="O486" s="1733"/>
      <c r="P486" s="1461"/>
      <c r="Q486" s="1461"/>
      <c r="R486" s="1461"/>
      <c r="S486" s="1461"/>
    </row>
    <row r="487" spans="1:22" s="1468" customFormat="1" ht="18" x14ac:dyDescent="0.25">
      <c r="A487" s="1454" t="str">
        <f t="shared" si="91"/>
        <v>8110439931</v>
      </c>
      <c r="B487" s="1481">
        <v>8110</v>
      </c>
      <c r="C487" s="1482">
        <v>4399</v>
      </c>
      <c r="D487" s="1483">
        <v>3</v>
      </c>
      <c r="E487" s="1483">
        <v>1</v>
      </c>
      <c r="F487" s="1483"/>
      <c r="G487" s="1484" t="s">
        <v>1413</v>
      </c>
      <c r="H487" s="1485">
        <f>SUM(H488:H489)</f>
        <v>0</v>
      </c>
      <c r="I487" s="1485">
        <f t="shared" ref="I487:L487" si="99">SUM(I488:I489)</f>
        <v>0</v>
      </c>
      <c r="J487" s="1485">
        <f t="shared" si="99"/>
        <v>0</v>
      </c>
      <c r="K487" s="1485">
        <f t="shared" si="99"/>
        <v>0</v>
      </c>
      <c r="L487" s="1485">
        <f t="shared" si="99"/>
        <v>0</v>
      </c>
      <c r="M487" s="1486">
        <f t="shared" si="92"/>
        <v>0</v>
      </c>
      <c r="O487" s="1733"/>
      <c r="P487" s="1461"/>
      <c r="Q487" s="1461"/>
      <c r="R487" s="1461"/>
      <c r="S487" s="1461"/>
    </row>
    <row r="488" spans="1:22" s="1468" customFormat="1" x14ac:dyDescent="0.25">
      <c r="A488" s="1454" t="str">
        <f t="shared" si="91"/>
        <v>81104399311</v>
      </c>
      <c r="B488" s="1487">
        <v>8110</v>
      </c>
      <c r="C488" s="1488">
        <v>4399</v>
      </c>
      <c r="D488" s="1513">
        <v>3</v>
      </c>
      <c r="E488" s="1513">
        <v>1</v>
      </c>
      <c r="F488" s="1513">
        <v>1</v>
      </c>
      <c r="G488" s="1531" t="s">
        <v>1414</v>
      </c>
      <c r="H488" s="1532"/>
      <c r="I488" s="1532"/>
      <c r="J488" s="1532"/>
      <c r="K488" s="1532"/>
      <c r="L488" s="1532"/>
      <c r="M488" s="1492">
        <f>+H488+I488+J488+K488+L488</f>
        <v>0</v>
      </c>
      <c r="O488" s="1733"/>
      <c r="P488" s="1461"/>
      <c r="Q488" s="1461"/>
      <c r="R488" s="1461"/>
      <c r="S488" s="1461"/>
    </row>
    <row r="489" spans="1:22" s="1468" customFormat="1" x14ac:dyDescent="0.25">
      <c r="A489" s="1454" t="str">
        <f t="shared" si="91"/>
        <v>81104399312</v>
      </c>
      <c r="B489" s="1487">
        <v>8110</v>
      </c>
      <c r="C489" s="1488">
        <v>4399</v>
      </c>
      <c r="D489" s="1513">
        <v>3</v>
      </c>
      <c r="E489" s="1513">
        <v>1</v>
      </c>
      <c r="F489" s="1513">
        <v>2</v>
      </c>
      <c r="G489" s="1531" t="s">
        <v>2081</v>
      </c>
      <c r="H489" s="1532"/>
      <c r="I489" s="1532"/>
      <c r="J489" s="1532"/>
      <c r="K489" s="1532"/>
      <c r="L489" s="1532"/>
      <c r="M489" s="1492">
        <f t="shared" si="92"/>
        <v>0</v>
      </c>
      <c r="O489" s="1733"/>
      <c r="P489" s="1461"/>
      <c r="Q489" s="1461"/>
      <c r="R489" s="1461"/>
      <c r="S489" s="1461"/>
    </row>
    <row r="490" spans="1:22" s="1468" customFormat="1" ht="27" x14ac:dyDescent="0.25">
      <c r="A490" s="1454" t="str">
        <f t="shared" si="91"/>
        <v>8110439932</v>
      </c>
      <c r="B490" s="1481">
        <v>8110</v>
      </c>
      <c r="C490" s="1482">
        <v>4399</v>
      </c>
      <c r="D490" s="1483">
        <v>3</v>
      </c>
      <c r="E490" s="1483">
        <v>2</v>
      </c>
      <c r="F490" s="1483"/>
      <c r="G490" s="1484" t="s">
        <v>1415</v>
      </c>
      <c r="H490" s="1485"/>
      <c r="I490" s="1485"/>
      <c r="J490" s="1485"/>
      <c r="K490" s="1485"/>
      <c r="L490" s="1485"/>
      <c r="M490" s="1486">
        <f t="shared" si="92"/>
        <v>0</v>
      </c>
      <c r="O490" s="1733"/>
      <c r="P490" s="1461"/>
      <c r="Q490" s="1461"/>
      <c r="R490" s="1461"/>
      <c r="S490" s="1461"/>
      <c r="T490" s="1461"/>
      <c r="U490" s="1461"/>
      <c r="V490" s="1461"/>
    </row>
    <row r="491" spans="1:22" s="1468" customFormat="1" ht="20.25" customHeight="1" x14ac:dyDescent="0.25">
      <c r="A491" s="1454" t="str">
        <f t="shared" si="91"/>
        <v>8110439933</v>
      </c>
      <c r="B491" s="1481">
        <v>8110</v>
      </c>
      <c r="C491" s="1482">
        <v>4399</v>
      </c>
      <c r="D491" s="1483">
        <v>3</v>
      </c>
      <c r="E491" s="1483">
        <v>3</v>
      </c>
      <c r="F491" s="1483"/>
      <c r="G491" s="1484" t="s">
        <v>2082</v>
      </c>
      <c r="H491" s="1485"/>
      <c r="I491" s="1485"/>
      <c r="J491" s="1485"/>
      <c r="K491" s="1485"/>
      <c r="L491" s="1485"/>
      <c r="M491" s="1486">
        <f t="shared" si="92"/>
        <v>0</v>
      </c>
      <c r="O491" s="1733"/>
      <c r="P491" s="1461"/>
      <c r="Q491" s="1461"/>
      <c r="R491" s="1461"/>
      <c r="S491" s="1461"/>
    </row>
    <row r="492" spans="1:22" s="1468" customFormat="1" ht="20.25" customHeight="1" thickBot="1" x14ac:dyDescent="0.3">
      <c r="A492" s="1454" t="str">
        <f t="shared" si="91"/>
        <v>Subtotal (7)</v>
      </c>
      <c r="B492" s="2244" t="s">
        <v>2083</v>
      </c>
      <c r="C492" s="2245"/>
      <c r="D492" s="2245"/>
      <c r="E492" s="2245"/>
      <c r="F492" s="2245"/>
      <c r="G492" s="1533"/>
      <c r="H492" s="1534">
        <f>H471+H451+H455+H459+H463+H467+H475</f>
        <v>0</v>
      </c>
      <c r="I492" s="1534">
        <f>I471+I451+I455+I459+I463+I467+I475</f>
        <v>0</v>
      </c>
      <c r="J492" s="1534">
        <f>J471+J451+J455+J459+J463+J467+J475</f>
        <v>0</v>
      </c>
      <c r="K492" s="1534">
        <f>K471+K451+K455+K459+K463+K467+K475</f>
        <v>0</v>
      </c>
      <c r="L492" s="1534">
        <f>L471+L451+L455+L459+L463+L467+L475</f>
        <v>0</v>
      </c>
      <c r="M492" s="1535">
        <f>H492+I492+J492+K492+L492</f>
        <v>0</v>
      </c>
      <c r="O492" s="1733"/>
      <c r="P492" s="1461"/>
      <c r="Q492" s="1461"/>
      <c r="R492" s="1461"/>
      <c r="S492" s="1461"/>
    </row>
    <row r="493" spans="1:22" s="1468" customFormat="1" ht="19.5" customHeight="1" thickTop="1" thickBot="1" x14ac:dyDescent="0.3">
      <c r="A493" s="1536" t="str">
        <f t="shared" si="91"/>
        <v>Total Partidas (8)</v>
      </c>
      <c r="B493" s="2246" t="s">
        <v>2084</v>
      </c>
      <c r="C493" s="2247"/>
      <c r="D493" s="2247"/>
      <c r="E493" s="2247"/>
      <c r="F493" s="2247"/>
      <c r="G493" s="1537"/>
      <c r="H493" s="1538">
        <f>+H13+H302+H394</f>
        <v>0</v>
      </c>
      <c r="I493" s="1538">
        <f>+I13+I302+I394</f>
        <v>0</v>
      </c>
      <c r="J493" s="1538">
        <f>+J13+J302+J394</f>
        <v>0</v>
      </c>
      <c r="K493" s="1538">
        <f>+K13+K302+K394</f>
        <v>0</v>
      </c>
      <c r="L493" s="1538">
        <f>+L13+L302+L394</f>
        <v>0</v>
      </c>
      <c r="M493" s="1539">
        <f>+H493+I493+J493+K493+L493</f>
        <v>0</v>
      </c>
      <c r="O493" s="1750"/>
    </row>
    <row r="494" spans="1:22" ht="5.25" customHeight="1" thickTop="1" x14ac:dyDescent="0.2">
      <c r="E494" s="1540"/>
      <c r="F494" s="1540"/>
    </row>
    <row r="495" spans="1:22" x14ac:dyDescent="0.2">
      <c r="E495" s="2248"/>
      <c r="F495" s="2248"/>
      <c r="G495" s="2248"/>
      <c r="H495" s="2248"/>
      <c r="I495" s="2248"/>
      <c r="J495" s="2248"/>
      <c r="K495" s="2248"/>
      <c r="L495" s="2248"/>
      <c r="M495" s="2248"/>
    </row>
    <row r="496" spans="1:22" s="6" customFormat="1" ht="15" customHeight="1" x14ac:dyDescent="0.2">
      <c r="B496" s="2214" t="s">
        <v>511</v>
      </c>
      <c r="C496" s="2214"/>
      <c r="D496" s="2214"/>
      <c r="E496" s="2214"/>
      <c r="F496" s="2214"/>
      <c r="G496" s="2214"/>
      <c r="H496" s="2214"/>
      <c r="I496" s="2214"/>
      <c r="J496" s="2214"/>
      <c r="K496" s="2214"/>
      <c r="L496" s="2214"/>
      <c r="M496" s="2214"/>
      <c r="O496" s="1751"/>
    </row>
    <row r="497" spans="2:13" x14ac:dyDescent="0.2">
      <c r="E497" s="1542"/>
      <c r="F497" s="1542"/>
      <c r="G497" s="1541"/>
      <c r="H497" s="1541"/>
      <c r="I497" s="1541"/>
      <c r="J497" s="1541"/>
      <c r="K497" s="1541"/>
      <c r="L497" s="1541"/>
      <c r="M497" s="1541"/>
    </row>
    <row r="498" spans="2:13" x14ac:dyDescent="0.2">
      <c r="E498" s="1542"/>
      <c r="F498" s="1542"/>
      <c r="G498" s="1541"/>
      <c r="H498" s="1541"/>
      <c r="I498" s="1541"/>
      <c r="J498" s="1541"/>
      <c r="K498" s="1541"/>
      <c r="L498" s="1541"/>
      <c r="M498" s="1541"/>
    </row>
    <row r="499" spans="2:13" x14ac:dyDescent="0.2">
      <c r="B499" s="1543"/>
      <c r="C499" s="1543"/>
      <c r="D499" s="1544"/>
      <c r="E499" s="1545"/>
      <c r="F499" s="1545"/>
      <c r="G499" s="1546"/>
      <c r="H499" s="1547"/>
      <c r="I499" s="1547"/>
      <c r="J499" s="1547"/>
      <c r="K499" s="1547"/>
      <c r="L499" s="1548"/>
      <c r="M499" s="1549"/>
    </row>
    <row r="500" spans="2:13" x14ac:dyDescent="0.2">
      <c r="B500" s="1543"/>
      <c r="C500" s="1543"/>
      <c r="D500" s="1544"/>
      <c r="E500" s="1544"/>
      <c r="F500" s="1544"/>
      <c r="G500" s="1550"/>
      <c r="H500" s="1543"/>
      <c r="I500" s="1543"/>
      <c r="J500" s="1543"/>
      <c r="K500" s="1543"/>
      <c r="L500" s="1551"/>
      <c r="M500" s="1543"/>
    </row>
    <row r="501" spans="2:13" x14ac:dyDescent="0.2">
      <c r="B501" s="1543"/>
      <c r="C501" s="1543"/>
      <c r="D501" s="1544"/>
      <c r="E501" s="1544"/>
      <c r="F501" s="1544"/>
      <c r="G501" s="1550"/>
      <c r="H501" s="1543"/>
      <c r="I501" s="1543"/>
      <c r="J501" s="1543"/>
      <c r="K501" s="1543"/>
      <c r="L501" s="1551"/>
      <c r="M501" s="1543"/>
    </row>
    <row r="502" spans="2:13" x14ac:dyDescent="0.2">
      <c r="B502" s="1543"/>
      <c r="C502" s="1543"/>
      <c r="D502" s="1544"/>
      <c r="E502" s="1544"/>
      <c r="F502" s="1544"/>
      <c r="G502" s="1550"/>
      <c r="H502" s="1543"/>
      <c r="I502" s="1543"/>
      <c r="J502" s="1543"/>
      <c r="K502" s="1543"/>
      <c r="L502" s="1551"/>
      <c r="M502" s="1543"/>
    </row>
    <row r="503" spans="2:13" x14ac:dyDescent="0.2">
      <c r="B503" s="1543"/>
      <c r="C503" s="1543"/>
      <c r="D503" s="1544"/>
      <c r="E503" s="1544"/>
      <c r="F503" s="1544"/>
      <c r="G503" s="1550"/>
      <c r="H503" s="1543"/>
      <c r="I503" s="1543"/>
      <c r="J503" s="1543"/>
      <c r="K503" s="1543"/>
      <c r="L503" s="1551"/>
      <c r="M503" s="1543"/>
    </row>
    <row r="504" spans="2:13" x14ac:dyDescent="0.2">
      <c r="B504" s="1543"/>
      <c r="C504" s="1543"/>
      <c r="D504" s="1544"/>
      <c r="E504" s="1544"/>
      <c r="F504" s="1544"/>
      <c r="G504" s="1550"/>
      <c r="H504" s="1543"/>
      <c r="I504" s="1543"/>
      <c r="J504" s="1543"/>
      <c r="K504" s="1543"/>
      <c r="L504" s="1551"/>
      <c r="M504" s="1543"/>
    </row>
  </sheetData>
  <autoFilter ref="B11:M493" xr:uid="{31F333D0-E557-49FD-B242-C0DB75D50F9C}"/>
  <mergeCells count="23">
    <mergeCell ref="B426:F426"/>
    <mergeCell ref="B2:M2"/>
    <mergeCell ref="B3:M3"/>
    <mergeCell ref="B4:M4"/>
    <mergeCell ref="B5:H5"/>
    <mergeCell ref="C6:M6"/>
    <mergeCell ref="B8:F10"/>
    <mergeCell ref="G8:G10"/>
    <mergeCell ref="H8:L8"/>
    <mergeCell ref="M8:M10"/>
    <mergeCell ref="H9:H10"/>
    <mergeCell ref="I9:I10"/>
    <mergeCell ref="J9:J10"/>
    <mergeCell ref="K9:K10"/>
    <mergeCell ref="L9:L10"/>
    <mergeCell ref="B79:F79"/>
    <mergeCell ref="B496:M496"/>
    <mergeCell ref="B432:F432"/>
    <mergeCell ref="B438:F438"/>
    <mergeCell ref="B449:F449"/>
    <mergeCell ref="B492:F492"/>
    <mergeCell ref="B493:F493"/>
    <mergeCell ref="E495:M495"/>
  </mergeCells>
  <pageMargins left="0.70866141732283472" right="0.51181102362204722" top="0.55118110236220474" bottom="0.55118110236220474" header="0.31496062992125984" footer="0.31496062992125984"/>
  <pageSetup scale="63" fitToHeight="7" orientation="landscape" verticalDpi="597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8415-D1D0-4AFA-96A4-FEBFAA2B4793}">
  <sheetPr>
    <pageSetUpPr fitToPage="1"/>
  </sheetPr>
  <dimension ref="B1:IQ949"/>
  <sheetViews>
    <sheetView showGridLines="0" zoomScale="81" zoomScaleNormal="81" zoomScaleSheetLayoutView="70" workbookViewId="0">
      <selection activeCell="H48" sqref="H48"/>
    </sheetView>
  </sheetViews>
  <sheetFormatPr baseColWidth="10" defaultColWidth="11.42578125" defaultRowHeight="12.75" x14ac:dyDescent="0.2"/>
  <cols>
    <col min="1" max="1" width="1.28515625" style="175" customWidth="1"/>
    <col min="2" max="2" width="13.7109375" style="1432" customWidth="1"/>
    <col min="3" max="3" width="62.85546875" style="1349" customWidth="1"/>
    <col min="4" max="4" width="16.7109375" style="1434" customWidth="1"/>
    <col min="5" max="9" width="16.7109375" style="175" customWidth="1"/>
    <col min="10" max="10" width="1.42578125" style="175" customWidth="1"/>
    <col min="11" max="16384" width="11.42578125" style="175"/>
  </cols>
  <sheetData>
    <row r="1" spans="2:17" ht="7.5" customHeight="1" thickBot="1" x14ac:dyDescent="0.25">
      <c r="B1" s="1348"/>
      <c r="D1" s="1350"/>
      <c r="E1" s="176"/>
      <c r="F1" s="174"/>
      <c r="G1" s="174"/>
      <c r="H1" s="174"/>
      <c r="I1" s="174"/>
    </row>
    <row r="2" spans="2:17" ht="20.25" customHeight="1" thickTop="1" x14ac:dyDescent="0.25">
      <c r="B2" s="2276" t="s">
        <v>1053</v>
      </c>
      <c r="C2" s="2277"/>
      <c r="D2" s="2277"/>
      <c r="E2" s="2277"/>
      <c r="F2" s="2277"/>
      <c r="G2" s="2277"/>
      <c r="H2" s="2277"/>
      <c r="I2" s="2278"/>
    </row>
    <row r="3" spans="2:17" ht="42.75" customHeight="1" x14ac:dyDescent="0.2">
      <c r="B3" s="2232" t="s">
        <v>2085</v>
      </c>
      <c r="C3" s="2233"/>
      <c r="D3" s="2233"/>
      <c r="E3" s="2233"/>
      <c r="F3" s="2233"/>
      <c r="G3" s="2233"/>
      <c r="H3" s="2233"/>
      <c r="I3" s="2234"/>
    </row>
    <row r="4" spans="2:17" ht="12" customHeight="1" x14ac:dyDescent="0.2">
      <c r="B4" s="2235" t="s">
        <v>0</v>
      </c>
      <c r="C4" s="2236"/>
      <c r="D4" s="2236"/>
      <c r="E4" s="2236"/>
      <c r="F4" s="2236"/>
      <c r="G4" s="2236"/>
      <c r="H4" s="2236"/>
      <c r="I4" s="2237"/>
    </row>
    <row r="5" spans="2:17" ht="5.25" customHeight="1" x14ac:dyDescent="0.2">
      <c r="B5" s="177"/>
      <c r="C5" s="1351"/>
      <c r="D5" s="1352"/>
      <c r="E5" s="1239"/>
      <c r="F5" s="1239"/>
      <c r="G5" s="1239"/>
      <c r="H5" s="1239"/>
      <c r="I5" s="179"/>
    </row>
    <row r="6" spans="2:17" ht="15" customHeight="1" x14ac:dyDescent="0.2">
      <c r="B6" s="2238" t="s">
        <v>1420</v>
      </c>
      <c r="C6" s="2239"/>
      <c r="D6" s="1353"/>
      <c r="E6" s="1354"/>
      <c r="F6" s="2279" t="s">
        <v>2086</v>
      </c>
      <c r="G6" s="2279"/>
      <c r="H6" s="2279"/>
      <c r="I6" s="2280"/>
    </row>
    <row r="7" spans="2:17" ht="8.25" customHeight="1" thickBot="1" x14ac:dyDescent="0.25">
      <c r="B7" s="442"/>
      <c r="C7" s="1355"/>
      <c r="D7" s="1356"/>
      <c r="E7" s="184"/>
      <c r="F7" s="184"/>
      <c r="G7" s="184"/>
      <c r="H7" s="184"/>
      <c r="I7" s="1357"/>
    </row>
    <row r="8" spans="2:17" ht="6" customHeight="1" thickTop="1" thickBot="1" x14ac:dyDescent="0.25">
      <c r="B8" s="186"/>
      <c r="C8" s="1358"/>
      <c r="D8" s="1359"/>
      <c r="E8" s="186"/>
      <c r="F8" s="186"/>
      <c r="G8" s="186"/>
      <c r="H8" s="186"/>
      <c r="I8" s="186"/>
    </row>
    <row r="9" spans="2:17" ht="36" customHeight="1" thickTop="1" x14ac:dyDescent="0.2">
      <c r="B9" s="2219" t="s">
        <v>2087</v>
      </c>
      <c r="C9" s="2222" t="s">
        <v>1423</v>
      </c>
      <c r="D9" s="2281" t="s">
        <v>2088</v>
      </c>
      <c r="E9" s="2282"/>
      <c r="F9" s="2282"/>
      <c r="G9" s="2282"/>
      <c r="H9" s="2283"/>
      <c r="I9" s="2284" t="s">
        <v>2089</v>
      </c>
    </row>
    <row r="10" spans="2:17" s="1360" customFormat="1" ht="36.75" customHeight="1" x14ac:dyDescent="0.25">
      <c r="B10" s="2220"/>
      <c r="C10" s="2223"/>
      <c r="D10" s="1450" t="s">
        <v>2427</v>
      </c>
      <c r="E10" s="1450" t="s">
        <v>2090</v>
      </c>
      <c r="F10" s="1450" t="s">
        <v>2091</v>
      </c>
      <c r="G10" s="1450" t="s">
        <v>2092</v>
      </c>
      <c r="H10" s="1450" t="s">
        <v>2093</v>
      </c>
      <c r="I10" s="2285"/>
    </row>
    <row r="11" spans="2:17" s="1360" customFormat="1" ht="19.5" customHeight="1" thickBot="1" x14ac:dyDescent="0.3">
      <c r="B11" s="2221"/>
      <c r="C11" s="2224"/>
      <c r="D11" s="1553" t="s">
        <v>2094</v>
      </c>
      <c r="E11" s="1553" t="s">
        <v>2095</v>
      </c>
      <c r="F11" s="1553" t="s">
        <v>2096</v>
      </c>
      <c r="G11" s="1553" t="s">
        <v>2097</v>
      </c>
      <c r="H11" s="1553" t="s">
        <v>2098</v>
      </c>
      <c r="I11" s="2286"/>
    </row>
    <row r="12" spans="2:17" s="1360" customFormat="1" ht="4.5" customHeight="1" thickTop="1" thickBot="1" x14ac:dyDescent="0.3">
      <c r="B12" s="1361"/>
      <c r="C12" s="1362"/>
      <c r="D12" s="1554"/>
      <c r="E12" s="1554"/>
      <c r="F12" s="1555"/>
      <c r="G12" s="1554"/>
      <c r="H12" s="1556"/>
      <c r="I12" s="1552"/>
    </row>
    <row r="13" spans="2:17" s="1360" customFormat="1" ht="21.75" customHeight="1" thickTop="1" x14ac:dyDescent="0.25">
      <c r="B13" s="1557">
        <v>1000</v>
      </c>
      <c r="C13" s="1558" t="s">
        <v>227</v>
      </c>
      <c r="D13" s="1559">
        <f>+D14+D27+D38+D69+D84+D110+D113</f>
        <v>0</v>
      </c>
      <c r="E13" s="1559">
        <f t="shared" ref="E13:H13" si="0">+E14+E27+E38+E69+E84+E110+E113</f>
        <v>0</v>
      </c>
      <c r="F13" s="1559">
        <f t="shared" si="0"/>
        <v>0</v>
      </c>
      <c r="G13" s="1559">
        <f t="shared" si="0"/>
        <v>0</v>
      </c>
      <c r="H13" s="1559">
        <f t="shared" si="0"/>
        <v>0</v>
      </c>
      <c r="I13" s="1560">
        <f>+D13+E13+F13+G13+H13</f>
        <v>0</v>
      </c>
      <c r="P13" s="1561"/>
      <c r="Q13" s="1561"/>
    </row>
    <row r="14" spans="2:17" s="1360" customFormat="1" ht="21.75" customHeight="1" x14ac:dyDescent="0.25">
      <c r="B14" s="1393">
        <v>1100</v>
      </c>
      <c r="C14" s="1562" t="s">
        <v>1433</v>
      </c>
      <c r="D14" s="1563">
        <f>+D15+D17+D19+D25</f>
        <v>0</v>
      </c>
      <c r="E14" s="1563">
        <f t="shared" ref="E14:H14" si="1">+E15+E17+E19+E25</f>
        <v>0</v>
      </c>
      <c r="F14" s="1563">
        <f t="shared" si="1"/>
        <v>0</v>
      </c>
      <c r="G14" s="1563">
        <f t="shared" si="1"/>
        <v>0</v>
      </c>
      <c r="H14" s="1563">
        <f t="shared" si="1"/>
        <v>0</v>
      </c>
      <c r="I14" s="1564">
        <f t="shared" ref="I14:I77" si="2">+D14+E14+F14+G14+H14</f>
        <v>0</v>
      </c>
      <c r="P14" s="1561"/>
      <c r="Q14" s="1561"/>
    </row>
    <row r="15" spans="2:17" s="1360" customFormat="1" ht="21.75" customHeight="1" x14ac:dyDescent="0.25">
      <c r="B15" s="1393">
        <v>1110</v>
      </c>
      <c r="C15" s="1565" t="s">
        <v>1434</v>
      </c>
      <c r="D15" s="1563">
        <f>SUM(D16)</f>
        <v>0</v>
      </c>
      <c r="E15" s="1563">
        <f t="shared" ref="E15:H15" si="3">SUM(E16)</f>
        <v>0</v>
      </c>
      <c r="F15" s="1563">
        <f t="shared" si="3"/>
        <v>0</v>
      </c>
      <c r="G15" s="1563">
        <f t="shared" si="3"/>
        <v>0</v>
      </c>
      <c r="H15" s="1563">
        <f t="shared" si="3"/>
        <v>0</v>
      </c>
      <c r="I15" s="1564">
        <f>+D15+E15+F15+G15+H15</f>
        <v>0</v>
      </c>
      <c r="P15" s="1561"/>
      <c r="Q15" s="1561"/>
    </row>
    <row r="16" spans="2:17" s="1360" customFormat="1" ht="21.75" customHeight="1" x14ac:dyDescent="0.25">
      <c r="B16" s="1394">
        <v>1111</v>
      </c>
      <c r="C16" s="1411" t="s">
        <v>1434</v>
      </c>
      <c r="D16" s="1566"/>
      <c r="E16" s="1566"/>
      <c r="F16" s="1566"/>
      <c r="G16" s="1566"/>
      <c r="H16" s="1566"/>
      <c r="I16" s="1567">
        <f>+D16+E16+F16+G16+H16</f>
        <v>0</v>
      </c>
      <c r="P16" s="1561"/>
      <c r="Q16" s="1561"/>
    </row>
    <row r="17" spans="2:17" s="1360" customFormat="1" ht="21.75" customHeight="1" x14ac:dyDescent="0.25">
      <c r="B17" s="1393">
        <v>1120</v>
      </c>
      <c r="C17" s="1565" t="s">
        <v>1435</v>
      </c>
      <c r="D17" s="1563">
        <f>SUM(D18)</f>
        <v>0</v>
      </c>
      <c r="E17" s="1563">
        <f t="shared" ref="E17:H17" si="4">SUM(E18)</f>
        <v>0</v>
      </c>
      <c r="F17" s="1563">
        <f t="shared" si="4"/>
        <v>0</v>
      </c>
      <c r="G17" s="1563">
        <f t="shared" si="4"/>
        <v>0</v>
      </c>
      <c r="H17" s="1563">
        <f t="shared" si="4"/>
        <v>0</v>
      </c>
      <c r="I17" s="1564">
        <f t="shared" si="2"/>
        <v>0</v>
      </c>
      <c r="P17" s="1561"/>
      <c r="Q17" s="1561"/>
    </row>
    <row r="18" spans="2:17" s="1360" customFormat="1" ht="21.75" customHeight="1" x14ac:dyDescent="0.25">
      <c r="B18" s="1568">
        <v>1121</v>
      </c>
      <c r="C18" s="1569" t="s">
        <v>1435</v>
      </c>
      <c r="D18" s="1566"/>
      <c r="E18" s="1566"/>
      <c r="F18" s="1566"/>
      <c r="G18" s="1566"/>
      <c r="H18" s="1566"/>
      <c r="I18" s="1567">
        <f>+D18+E18+F18+G18+H18</f>
        <v>0</v>
      </c>
      <c r="P18" s="1561"/>
      <c r="Q18" s="1561"/>
    </row>
    <row r="19" spans="2:17" s="1360" customFormat="1" ht="21.75" customHeight="1" x14ac:dyDescent="0.25">
      <c r="B19" s="1393">
        <v>1130</v>
      </c>
      <c r="C19" s="1565" t="s">
        <v>1436</v>
      </c>
      <c r="D19" s="1563">
        <f>SUM(D20:D24)</f>
        <v>0</v>
      </c>
      <c r="E19" s="1563">
        <f t="shared" ref="E19:H19" si="5">SUM(E20:E24)</f>
        <v>0</v>
      </c>
      <c r="F19" s="1563">
        <f t="shared" si="5"/>
        <v>0</v>
      </c>
      <c r="G19" s="1563">
        <f t="shared" si="5"/>
        <v>0</v>
      </c>
      <c r="H19" s="1563">
        <f t="shared" si="5"/>
        <v>0</v>
      </c>
      <c r="I19" s="1564">
        <f t="shared" si="2"/>
        <v>0</v>
      </c>
      <c r="P19" s="1561"/>
      <c r="Q19" s="1561"/>
    </row>
    <row r="20" spans="2:17" s="1360" customFormat="1" ht="21.75" customHeight="1" x14ac:dyDescent="0.25">
      <c r="B20" s="1394">
        <v>1131</v>
      </c>
      <c r="C20" s="1411" t="s">
        <v>1437</v>
      </c>
      <c r="D20" s="1566"/>
      <c r="E20" s="1566"/>
      <c r="F20" s="1566"/>
      <c r="G20" s="1566"/>
      <c r="H20" s="1566"/>
      <c r="I20" s="1567">
        <f t="shared" si="2"/>
        <v>0</v>
      </c>
      <c r="P20" s="1561"/>
      <c r="Q20" s="1561"/>
    </row>
    <row r="21" spans="2:17" s="1360" customFormat="1" ht="21.75" customHeight="1" x14ac:dyDescent="0.25">
      <c r="B21" s="1394">
        <v>1132</v>
      </c>
      <c r="C21" s="1411" t="s">
        <v>1438</v>
      </c>
      <c r="D21" s="1566"/>
      <c r="E21" s="1566"/>
      <c r="F21" s="1566"/>
      <c r="G21" s="1566"/>
      <c r="H21" s="1566"/>
      <c r="I21" s="1567">
        <f t="shared" si="2"/>
        <v>0</v>
      </c>
      <c r="P21" s="1561"/>
      <c r="Q21" s="1561"/>
    </row>
    <row r="22" spans="2:17" s="1360" customFormat="1" ht="21.75" customHeight="1" x14ac:dyDescent="0.25">
      <c r="B22" s="1394">
        <v>1133</v>
      </c>
      <c r="C22" s="1411" t="s">
        <v>1439</v>
      </c>
      <c r="D22" s="1566"/>
      <c r="E22" s="1566"/>
      <c r="F22" s="1566"/>
      <c r="G22" s="1566"/>
      <c r="H22" s="1566"/>
      <c r="I22" s="1567">
        <f t="shared" si="2"/>
        <v>0</v>
      </c>
      <c r="P22" s="1561"/>
      <c r="Q22" s="1561"/>
    </row>
    <row r="23" spans="2:17" s="1360" customFormat="1" ht="21.75" customHeight="1" x14ac:dyDescent="0.25">
      <c r="B23" s="1394">
        <v>1134</v>
      </c>
      <c r="C23" s="1411" t="s">
        <v>1440</v>
      </c>
      <c r="D23" s="1566"/>
      <c r="E23" s="1566"/>
      <c r="F23" s="1566"/>
      <c r="G23" s="1566"/>
      <c r="H23" s="1566"/>
      <c r="I23" s="1567">
        <f t="shared" si="2"/>
        <v>0</v>
      </c>
      <c r="P23" s="1561"/>
      <c r="Q23" s="1561"/>
    </row>
    <row r="24" spans="2:17" s="1360" customFormat="1" ht="21.75" customHeight="1" x14ac:dyDescent="0.25">
      <c r="B24" s="1394">
        <v>1135</v>
      </c>
      <c r="C24" s="1411" t="s">
        <v>1441</v>
      </c>
      <c r="D24" s="1566"/>
      <c r="E24" s="1566"/>
      <c r="F24" s="1566"/>
      <c r="G24" s="1566"/>
      <c r="H24" s="1566"/>
      <c r="I24" s="1567">
        <f t="shared" si="2"/>
        <v>0</v>
      </c>
      <c r="P24" s="1561"/>
      <c r="Q24" s="1561"/>
    </row>
    <row r="25" spans="2:17" s="1360" customFormat="1" ht="21.75" customHeight="1" x14ac:dyDescent="0.25">
      <c r="B25" s="1393">
        <v>1140</v>
      </c>
      <c r="C25" s="1565" t="s">
        <v>1442</v>
      </c>
      <c r="D25" s="1563">
        <f>SUM(D26)</f>
        <v>0</v>
      </c>
      <c r="E25" s="1563">
        <f t="shared" ref="E25:H25" si="6">SUM(E26)</f>
        <v>0</v>
      </c>
      <c r="F25" s="1563">
        <f t="shared" si="6"/>
        <v>0</v>
      </c>
      <c r="G25" s="1563">
        <f t="shared" si="6"/>
        <v>0</v>
      </c>
      <c r="H25" s="1563">
        <f t="shared" si="6"/>
        <v>0</v>
      </c>
      <c r="I25" s="1564">
        <f t="shared" si="2"/>
        <v>0</v>
      </c>
      <c r="P25" s="1561"/>
      <c r="Q25" s="1561"/>
    </row>
    <row r="26" spans="2:17" s="1360" customFormat="1" ht="21.75" customHeight="1" x14ac:dyDescent="0.25">
      <c r="B26" s="1394">
        <v>1141</v>
      </c>
      <c r="C26" s="1411" t="s">
        <v>1442</v>
      </c>
      <c r="D26" s="1566"/>
      <c r="E26" s="1566"/>
      <c r="F26" s="1566"/>
      <c r="G26" s="1566"/>
      <c r="H26" s="1566"/>
      <c r="I26" s="1567">
        <f t="shared" si="2"/>
        <v>0</v>
      </c>
      <c r="P26" s="1561"/>
      <c r="Q26" s="1561"/>
    </row>
    <row r="27" spans="2:17" s="1360" customFormat="1" ht="21.75" customHeight="1" x14ac:dyDescent="0.25">
      <c r="B27" s="1393">
        <v>1200</v>
      </c>
      <c r="C27" s="1570" t="s">
        <v>1443</v>
      </c>
      <c r="D27" s="1563">
        <f>+D28+D30+D34+D36</f>
        <v>0</v>
      </c>
      <c r="E27" s="1563">
        <f t="shared" ref="E27:H27" si="7">+E28+E30+E34+E36</f>
        <v>0</v>
      </c>
      <c r="F27" s="1563">
        <f t="shared" si="7"/>
        <v>0</v>
      </c>
      <c r="G27" s="1563">
        <f t="shared" si="7"/>
        <v>0</v>
      </c>
      <c r="H27" s="1563">
        <f t="shared" si="7"/>
        <v>0</v>
      </c>
      <c r="I27" s="1564">
        <f t="shared" si="2"/>
        <v>0</v>
      </c>
      <c r="P27" s="1561"/>
      <c r="Q27" s="1561"/>
    </row>
    <row r="28" spans="2:17" s="1360" customFormat="1" ht="21.75" customHeight="1" x14ac:dyDescent="0.25">
      <c r="B28" s="1393">
        <v>1210</v>
      </c>
      <c r="C28" s="1565" t="s">
        <v>1444</v>
      </c>
      <c r="D28" s="1563">
        <f>SUM(D29)</f>
        <v>0</v>
      </c>
      <c r="E28" s="1563">
        <f t="shared" ref="E28:H28" si="8">SUM(E29)</f>
        <v>0</v>
      </c>
      <c r="F28" s="1563">
        <f t="shared" si="8"/>
        <v>0</v>
      </c>
      <c r="G28" s="1563">
        <f t="shared" si="8"/>
        <v>0</v>
      </c>
      <c r="H28" s="1563">
        <f t="shared" si="8"/>
        <v>0</v>
      </c>
      <c r="I28" s="1564">
        <f>+D28+E28+F28+G28+H28</f>
        <v>0</v>
      </c>
      <c r="P28" s="1561"/>
      <c r="Q28" s="1561"/>
    </row>
    <row r="29" spans="2:17" s="1360" customFormat="1" ht="21.75" customHeight="1" x14ac:dyDescent="0.25">
      <c r="B29" s="1394">
        <v>1211</v>
      </c>
      <c r="C29" s="1411" t="s">
        <v>1445</v>
      </c>
      <c r="D29" s="1566"/>
      <c r="E29" s="1566"/>
      <c r="F29" s="1566"/>
      <c r="G29" s="1566"/>
      <c r="H29" s="1566"/>
      <c r="I29" s="1567">
        <f t="shared" si="2"/>
        <v>0</v>
      </c>
      <c r="P29" s="1561"/>
      <c r="Q29" s="1561"/>
    </row>
    <row r="30" spans="2:17" s="1360" customFormat="1" ht="21.75" customHeight="1" x14ac:dyDescent="0.25">
      <c r="B30" s="1393">
        <v>1220</v>
      </c>
      <c r="C30" s="1565" t="s">
        <v>1446</v>
      </c>
      <c r="D30" s="1563">
        <f>SUM(D31:D33)</f>
        <v>0</v>
      </c>
      <c r="E30" s="1563">
        <f t="shared" ref="E30:H30" si="9">SUM(E31:E33)</f>
        <v>0</v>
      </c>
      <c r="F30" s="1563">
        <f t="shared" si="9"/>
        <v>0</v>
      </c>
      <c r="G30" s="1563">
        <f t="shared" si="9"/>
        <v>0</v>
      </c>
      <c r="H30" s="1563">
        <f t="shared" si="9"/>
        <v>0</v>
      </c>
      <c r="I30" s="1564">
        <f t="shared" si="2"/>
        <v>0</v>
      </c>
      <c r="P30" s="1561"/>
      <c r="Q30" s="1561"/>
    </row>
    <row r="31" spans="2:17" s="1360" customFormat="1" ht="21.75" customHeight="1" x14ac:dyDescent="0.25">
      <c r="B31" s="1394">
        <v>1221</v>
      </c>
      <c r="C31" s="1411" t="s">
        <v>1447</v>
      </c>
      <c r="D31" s="1566"/>
      <c r="E31" s="1566"/>
      <c r="F31" s="1566"/>
      <c r="G31" s="1566"/>
      <c r="H31" s="1566"/>
      <c r="I31" s="1567">
        <f t="shared" si="2"/>
        <v>0</v>
      </c>
      <c r="P31" s="1561"/>
      <c r="Q31" s="1561"/>
    </row>
    <row r="32" spans="2:17" s="1360" customFormat="1" ht="21.75" customHeight="1" x14ac:dyDescent="0.25">
      <c r="B32" s="1394">
        <v>1222</v>
      </c>
      <c r="C32" s="1411" t="s">
        <v>1448</v>
      </c>
      <c r="D32" s="1566"/>
      <c r="E32" s="1566"/>
      <c r="F32" s="1566"/>
      <c r="G32" s="1566"/>
      <c r="H32" s="1566"/>
      <c r="I32" s="1567">
        <f t="shared" si="2"/>
        <v>0</v>
      </c>
      <c r="P32" s="1561"/>
      <c r="Q32" s="1561"/>
    </row>
    <row r="33" spans="2:17" s="1360" customFormat="1" ht="21.75" customHeight="1" x14ac:dyDescent="0.25">
      <c r="B33" s="1394">
        <v>1223</v>
      </c>
      <c r="C33" s="1411" t="s">
        <v>1450</v>
      </c>
      <c r="D33" s="1566"/>
      <c r="E33" s="1566"/>
      <c r="F33" s="1566"/>
      <c r="G33" s="1566"/>
      <c r="H33" s="1566"/>
      <c r="I33" s="1567">
        <f t="shared" si="2"/>
        <v>0</v>
      </c>
      <c r="P33" s="1561"/>
      <c r="Q33" s="1561"/>
    </row>
    <row r="34" spans="2:17" s="1360" customFormat="1" ht="21.75" customHeight="1" x14ac:dyDescent="0.25">
      <c r="B34" s="1393">
        <v>1230</v>
      </c>
      <c r="C34" s="1565" t="s">
        <v>1451</v>
      </c>
      <c r="D34" s="1563">
        <f>SUM(D35)</f>
        <v>0</v>
      </c>
      <c r="E34" s="1563">
        <f t="shared" ref="E34:H34" si="10">SUM(E35)</f>
        <v>0</v>
      </c>
      <c r="F34" s="1563">
        <f t="shared" si="10"/>
        <v>0</v>
      </c>
      <c r="G34" s="1563">
        <f t="shared" si="10"/>
        <v>0</v>
      </c>
      <c r="H34" s="1563">
        <f t="shared" si="10"/>
        <v>0</v>
      </c>
      <c r="I34" s="1564">
        <f t="shared" si="2"/>
        <v>0</v>
      </c>
      <c r="P34" s="1561"/>
      <c r="Q34" s="1561"/>
    </row>
    <row r="35" spans="2:17" s="1360" customFormat="1" ht="21.75" customHeight="1" x14ac:dyDescent="0.25">
      <c r="B35" s="1394">
        <v>1231</v>
      </c>
      <c r="C35" s="1411" t="s">
        <v>1452</v>
      </c>
      <c r="D35" s="1566"/>
      <c r="E35" s="1566"/>
      <c r="F35" s="1566"/>
      <c r="G35" s="1566"/>
      <c r="H35" s="1566"/>
      <c r="I35" s="1567">
        <f t="shared" si="2"/>
        <v>0</v>
      </c>
      <c r="P35" s="1561"/>
      <c r="Q35" s="1561"/>
    </row>
    <row r="36" spans="2:17" s="1360" customFormat="1" ht="21.75" customHeight="1" x14ac:dyDescent="0.25">
      <c r="B36" s="1393">
        <v>1240</v>
      </c>
      <c r="C36" s="1565" t="s">
        <v>1453</v>
      </c>
      <c r="D36" s="1563">
        <f>SUM(D37)</f>
        <v>0</v>
      </c>
      <c r="E36" s="1563">
        <f t="shared" ref="E36:H36" si="11">SUM(E37)</f>
        <v>0</v>
      </c>
      <c r="F36" s="1563">
        <f t="shared" si="11"/>
        <v>0</v>
      </c>
      <c r="G36" s="1563">
        <f t="shared" si="11"/>
        <v>0</v>
      </c>
      <c r="H36" s="1563">
        <f t="shared" si="11"/>
        <v>0</v>
      </c>
      <c r="I36" s="1564">
        <f t="shared" si="2"/>
        <v>0</v>
      </c>
      <c r="P36" s="1561"/>
      <c r="Q36" s="1561"/>
    </row>
    <row r="37" spans="2:17" s="1360" customFormat="1" ht="21.75" customHeight="1" x14ac:dyDescent="0.25">
      <c r="B37" s="1394">
        <v>1241</v>
      </c>
      <c r="C37" s="1411" t="s">
        <v>1454</v>
      </c>
      <c r="D37" s="1566"/>
      <c r="E37" s="1566"/>
      <c r="F37" s="1566"/>
      <c r="G37" s="1566"/>
      <c r="H37" s="1566"/>
      <c r="I37" s="1567">
        <f t="shared" si="2"/>
        <v>0</v>
      </c>
      <c r="P37" s="1561"/>
      <c r="Q37" s="1561"/>
    </row>
    <row r="38" spans="2:17" s="1360" customFormat="1" ht="21.75" customHeight="1" x14ac:dyDescent="0.25">
      <c r="B38" s="1393">
        <v>1300</v>
      </c>
      <c r="C38" s="1570" t="s">
        <v>1455</v>
      </c>
      <c r="D38" s="1563">
        <f>+D39+D43+D49+D51+D61+D63+D65+D67</f>
        <v>0</v>
      </c>
      <c r="E38" s="1563">
        <f t="shared" ref="E38:H38" si="12">+E39+E43+E49+E51+E61+E63+E65+E67</f>
        <v>0</v>
      </c>
      <c r="F38" s="1563">
        <f t="shared" si="12"/>
        <v>0</v>
      </c>
      <c r="G38" s="1563">
        <f t="shared" si="12"/>
        <v>0</v>
      </c>
      <c r="H38" s="1563">
        <f t="shared" si="12"/>
        <v>0</v>
      </c>
      <c r="I38" s="1564">
        <f t="shared" si="2"/>
        <v>0</v>
      </c>
      <c r="P38" s="1561"/>
      <c r="Q38" s="1561"/>
    </row>
    <row r="39" spans="2:17" s="1360" customFormat="1" ht="21.75" customHeight="1" x14ac:dyDescent="0.25">
      <c r="B39" s="1393">
        <v>1310</v>
      </c>
      <c r="C39" s="1565" t="s">
        <v>1456</v>
      </c>
      <c r="D39" s="1563">
        <f>SUM(D40:D42)</f>
        <v>0</v>
      </c>
      <c r="E39" s="1563">
        <f t="shared" ref="E39:H39" si="13">SUM(E40:E42)</f>
        <v>0</v>
      </c>
      <c r="F39" s="1563">
        <f t="shared" si="13"/>
        <v>0</v>
      </c>
      <c r="G39" s="1563">
        <f t="shared" si="13"/>
        <v>0</v>
      </c>
      <c r="H39" s="1563">
        <f t="shared" si="13"/>
        <v>0</v>
      </c>
      <c r="I39" s="1564">
        <f t="shared" si="2"/>
        <v>0</v>
      </c>
      <c r="P39" s="1561"/>
      <c r="Q39" s="1561"/>
    </row>
    <row r="40" spans="2:17" s="1360" customFormat="1" ht="21.75" customHeight="1" x14ac:dyDescent="0.25">
      <c r="B40" s="1394">
        <v>1311</v>
      </c>
      <c r="C40" s="1411" t="s">
        <v>1457</v>
      </c>
      <c r="D40" s="1566"/>
      <c r="E40" s="1566"/>
      <c r="F40" s="1566"/>
      <c r="G40" s="1566"/>
      <c r="H40" s="1566"/>
      <c r="I40" s="1567">
        <f t="shared" si="2"/>
        <v>0</v>
      </c>
      <c r="P40" s="1561"/>
      <c r="Q40" s="1561"/>
    </row>
    <row r="41" spans="2:17" s="1360" customFormat="1" ht="21.75" customHeight="1" x14ac:dyDescent="0.25">
      <c r="B41" s="1394">
        <v>1312</v>
      </c>
      <c r="C41" s="1411" t="s">
        <v>1458</v>
      </c>
      <c r="D41" s="1566"/>
      <c r="E41" s="1566"/>
      <c r="F41" s="1566"/>
      <c r="G41" s="1566"/>
      <c r="H41" s="1566"/>
      <c r="I41" s="1567">
        <f t="shared" si="2"/>
        <v>0</v>
      </c>
      <c r="P41" s="1561"/>
      <c r="Q41" s="1561"/>
    </row>
    <row r="42" spans="2:17" s="1360" customFormat="1" ht="21.75" customHeight="1" x14ac:dyDescent="0.25">
      <c r="B42" s="1394">
        <v>1313</v>
      </c>
      <c r="C42" s="1411" t="s">
        <v>1459</v>
      </c>
      <c r="D42" s="1566"/>
      <c r="E42" s="1566"/>
      <c r="F42" s="1566"/>
      <c r="G42" s="1566"/>
      <c r="H42" s="1566"/>
      <c r="I42" s="1567">
        <f t="shared" si="2"/>
        <v>0</v>
      </c>
      <c r="P42" s="1561"/>
      <c r="Q42" s="1561"/>
    </row>
    <row r="43" spans="2:17" s="1360" customFormat="1" ht="21.75" customHeight="1" x14ac:dyDescent="0.25">
      <c r="B43" s="1393">
        <v>1320</v>
      </c>
      <c r="C43" s="1565" t="s">
        <v>1460</v>
      </c>
      <c r="D43" s="1563">
        <f>SUM(D44:D48)</f>
        <v>0</v>
      </c>
      <c r="E43" s="1563">
        <f t="shared" ref="E43:H43" si="14">SUM(E44:E48)</f>
        <v>0</v>
      </c>
      <c r="F43" s="1563">
        <f t="shared" si="14"/>
        <v>0</v>
      </c>
      <c r="G43" s="1563">
        <f t="shared" si="14"/>
        <v>0</v>
      </c>
      <c r="H43" s="1563">
        <f t="shared" si="14"/>
        <v>0</v>
      </c>
      <c r="I43" s="1564">
        <f t="shared" si="2"/>
        <v>0</v>
      </c>
      <c r="P43" s="1561"/>
      <c r="Q43" s="1561"/>
    </row>
    <row r="44" spans="2:17" s="1360" customFormat="1" ht="21.75" customHeight="1" x14ac:dyDescent="0.25">
      <c r="B44" s="1394">
        <v>1321</v>
      </c>
      <c r="C44" s="1411" t="s">
        <v>1461</v>
      </c>
      <c r="D44" s="1566"/>
      <c r="E44" s="1566"/>
      <c r="F44" s="1566"/>
      <c r="G44" s="1566"/>
      <c r="H44" s="1566"/>
      <c r="I44" s="1567">
        <f t="shared" si="2"/>
        <v>0</v>
      </c>
      <c r="P44" s="1561"/>
      <c r="Q44" s="1561"/>
    </row>
    <row r="45" spans="2:17" s="1360" customFormat="1" ht="21.75" customHeight="1" x14ac:dyDescent="0.25">
      <c r="B45" s="1394">
        <v>1322</v>
      </c>
      <c r="C45" s="1411" t="s">
        <v>1462</v>
      </c>
      <c r="D45" s="1566"/>
      <c r="E45" s="1566"/>
      <c r="F45" s="1566"/>
      <c r="G45" s="1566"/>
      <c r="H45" s="1566"/>
      <c r="I45" s="1567">
        <f t="shared" si="2"/>
        <v>0</v>
      </c>
      <c r="P45" s="1561"/>
      <c r="Q45" s="1561"/>
    </row>
    <row r="46" spans="2:17" s="1360" customFormat="1" ht="21.75" customHeight="1" x14ac:dyDescent="0.25">
      <c r="B46" s="1394">
        <v>1323</v>
      </c>
      <c r="C46" s="1411" t="s">
        <v>1463</v>
      </c>
      <c r="D46" s="1566"/>
      <c r="E46" s="1566"/>
      <c r="F46" s="1566"/>
      <c r="G46" s="1566"/>
      <c r="H46" s="1566"/>
      <c r="I46" s="1567">
        <f t="shared" si="2"/>
        <v>0</v>
      </c>
      <c r="P46" s="1561"/>
      <c r="Q46" s="1561"/>
    </row>
    <row r="47" spans="2:17" s="1360" customFormat="1" ht="21.75" customHeight="1" x14ac:dyDescent="0.25">
      <c r="B47" s="1394">
        <v>1324</v>
      </c>
      <c r="C47" s="1411" t="s">
        <v>1464</v>
      </c>
      <c r="D47" s="1566"/>
      <c r="E47" s="1566"/>
      <c r="F47" s="1566"/>
      <c r="G47" s="1566"/>
      <c r="H47" s="1566"/>
      <c r="I47" s="1567">
        <f t="shared" si="2"/>
        <v>0</v>
      </c>
      <c r="P47" s="1561"/>
      <c r="Q47" s="1561"/>
    </row>
    <row r="48" spans="2:17" s="1360" customFormat="1" ht="21.75" customHeight="1" x14ac:dyDescent="0.25">
      <c r="B48" s="1394">
        <v>1325</v>
      </c>
      <c r="C48" s="1411" t="s">
        <v>1465</v>
      </c>
      <c r="D48" s="1566"/>
      <c r="E48" s="1566"/>
      <c r="F48" s="1566"/>
      <c r="G48" s="1566"/>
      <c r="H48" s="1566"/>
      <c r="I48" s="1567">
        <f t="shared" si="2"/>
        <v>0</v>
      </c>
      <c r="P48" s="1561"/>
      <c r="Q48" s="1561"/>
    </row>
    <row r="49" spans="2:17" s="1360" customFormat="1" ht="21.75" customHeight="1" x14ac:dyDescent="0.25">
      <c r="B49" s="1393">
        <v>1330</v>
      </c>
      <c r="C49" s="1565" t="s">
        <v>1466</v>
      </c>
      <c r="D49" s="1563">
        <f>SUM(D50)</f>
        <v>0</v>
      </c>
      <c r="E49" s="1563">
        <f t="shared" ref="E49:H49" si="15">SUM(E50)</f>
        <v>0</v>
      </c>
      <c r="F49" s="1563">
        <f t="shared" si="15"/>
        <v>0</v>
      </c>
      <c r="G49" s="1563">
        <f t="shared" si="15"/>
        <v>0</v>
      </c>
      <c r="H49" s="1563">
        <f t="shared" si="15"/>
        <v>0</v>
      </c>
      <c r="I49" s="1564">
        <f t="shared" si="2"/>
        <v>0</v>
      </c>
      <c r="P49" s="1561"/>
      <c r="Q49" s="1561"/>
    </row>
    <row r="50" spans="2:17" s="1360" customFormat="1" ht="21.75" customHeight="1" x14ac:dyDescent="0.25">
      <c r="B50" s="1394">
        <v>1331</v>
      </c>
      <c r="C50" s="1411" t="s">
        <v>1467</v>
      </c>
      <c r="D50" s="1566"/>
      <c r="E50" s="1566"/>
      <c r="F50" s="1566"/>
      <c r="G50" s="1566"/>
      <c r="H50" s="1566"/>
      <c r="I50" s="1567">
        <f t="shared" si="2"/>
        <v>0</v>
      </c>
      <c r="P50" s="1561"/>
      <c r="Q50" s="1561"/>
    </row>
    <row r="51" spans="2:17" s="1360" customFormat="1" ht="21.75" customHeight="1" x14ac:dyDescent="0.25">
      <c r="B51" s="1393">
        <v>1340</v>
      </c>
      <c r="C51" s="1565" t="s">
        <v>1468</v>
      </c>
      <c r="D51" s="1563">
        <f>SUM(D52:D60)</f>
        <v>0</v>
      </c>
      <c r="E51" s="1563">
        <f t="shared" ref="E51:H51" si="16">SUM(E52:E60)</f>
        <v>0</v>
      </c>
      <c r="F51" s="1563">
        <f t="shared" si="16"/>
        <v>0</v>
      </c>
      <c r="G51" s="1563">
        <f t="shared" si="16"/>
        <v>0</v>
      </c>
      <c r="H51" s="1563">
        <f t="shared" si="16"/>
        <v>0</v>
      </c>
      <c r="I51" s="1564">
        <f t="shared" si="2"/>
        <v>0</v>
      </c>
      <c r="P51" s="1561"/>
      <c r="Q51" s="1561"/>
    </row>
    <row r="52" spans="2:17" s="1360" customFormat="1" ht="21.75" customHeight="1" x14ac:dyDescent="0.25">
      <c r="B52" s="1394">
        <v>1341</v>
      </c>
      <c r="C52" s="1411" t="s">
        <v>1469</v>
      </c>
      <c r="D52" s="1566"/>
      <c r="E52" s="1566"/>
      <c r="F52" s="1566"/>
      <c r="G52" s="1566"/>
      <c r="H52" s="1566"/>
      <c r="I52" s="1567">
        <f t="shared" si="2"/>
        <v>0</v>
      </c>
      <c r="P52" s="1561"/>
      <c r="Q52" s="1561"/>
    </row>
    <row r="53" spans="2:17" s="1360" customFormat="1" ht="21.75" customHeight="1" x14ac:dyDescent="0.25">
      <c r="B53" s="1394">
        <v>1342</v>
      </c>
      <c r="C53" s="1411" t="s">
        <v>1470</v>
      </c>
      <c r="D53" s="1566"/>
      <c r="E53" s="1566"/>
      <c r="F53" s="1566"/>
      <c r="G53" s="1566"/>
      <c r="H53" s="1566"/>
      <c r="I53" s="1567">
        <f t="shared" si="2"/>
        <v>0</v>
      </c>
      <c r="P53" s="1561"/>
      <c r="Q53" s="1561"/>
    </row>
    <row r="54" spans="2:17" s="1360" customFormat="1" ht="21.75" customHeight="1" x14ac:dyDescent="0.25">
      <c r="B54" s="1394">
        <v>1343</v>
      </c>
      <c r="C54" s="1411" t="s">
        <v>1471</v>
      </c>
      <c r="D54" s="1566"/>
      <c r="E54" s="1566"/>
      <c r="F54" s="1566"/>
      <c r="G54" s="1566"/>
      <c r="H54" s="1566"/>
      <c r="I54" s="1567">
        <f t="shared" si="2"/>
        <v>0</v>
      </c>
      <c r="P54" s="1561"/>
      <c r="Q54" s="1561"/>
    </row>
    <row r="55" spans="2:17" s="1360" customFormat="1" ht="21.75" customHeight="1" x14ac:dyDescent="0.25">
      <c r="B55" s="1394">
        <v>1344</v>
      </c>
      <c r="C55" s="1411" t="s">
        <v>1472</v>
      </c>
      <c r="D55" s="1566"/>
      <c r="E55" s="1566"/>
      <c r="F55" s="1566"/>
      <c r="G55" s="1566"/>
      <c r="H55" s="1566"/>
      <c r="I55" s="1567">
        <f t="shared" si="2"/>
        <v>0</v>
      </c>
      <c r="P55" s="1561"/>
      <c r="Q55" s="1561"/>
    </row>
    <row r="56" spans="2:17" s="1360" customFormat="1" ht="21.75" customHeight="1" x14ac:dyDescent="0.25">
      <c r="B56" s="1394">
        <v>1345</v>
      </c>
      <c r="C56" s="1411" t="s">
        <v>1473</v>
      </c>
      <c r="D56" s="1566"/>
      <c r="E56" s="1566"/>
      <c r="F56" s="1566"/>
      <c r="G56" s="1566"/>
      <c r="H56" s="1566"/>
      <c r="I56" s="1567">
        <f t="shared" si="2"/>
        <v>0</v>
      </c>
      <c r="P56" s="1561"/>
      <c r="Q56" s="1561"/>
    </row>
    <row r="57" spans="2:17" s="1360" customFormat="1" ht="21.75" customHeight="1" x14ac:dyDescent="0.25">
      <c r="B57" s="1394">
        <v>1346</v>
      </c>
      <c r="C57" s="1411" t="s">
        <v>1474</v>
      </c>
      <c r="D57" s="1566"/>
      <c r="E57" s="1566"/>
      <c r="F57" s="1566"/>
      <c r="G57" s="1566"/>
      <c r="H57" s="1566"/>
      <c r="I57" s="1567">
        <f t="shared" si="2"/>
        <v>0</v>
      </c>
      <c r="P57" s="1561"/>
      <c r="Q57" s="1561"/>
    </row>
    <row r="58" spans="2:17" s="1360" customFormat="1" ht="21.75" customHeight="1" x14ac:dyDescent="0.25">
      <c r="B58" s="1394">
        <v>1347</v>
      </c>
      <c r="C58" s="1411" t="s">
        <v>1475</v>
      </c>
      <c r="D58" s="1566"/>
      <c r="E58" s="1566"/>
      <c r="F58" s="1566"/>
      <c r="G58" s="1566"/>
      <c r="H58" s="1566"/>
      <c r="I58" s="1567">
        <f t="shared" si="2"/>
        <v>0</v>
      </c>
      <c r="P58" s="1561"/>
      <c r="Q58" s="1561"/>
    </row>
    <row r="59" spans="2:17" s="1360" customFormat="1" ht="21.75" customHeight="1" x14ac:dyDescent="0.25">
      <c r="B59" s="1394">
        <v>1348</v>
      </c>
      <c r="C59" s="1411" t="s">
        <v>1476</v>
      </c>
      <c r="D59" s="1566"/>
      <c r="E59" s="1566"/>
      <c r="F59" s="1566"/>
      <c r="G59" s="1566"/>
      <c r="H59" s="1566"/>
      <c r="I59" s="1567">
        <f t="shared" si="2"/>
        <v>0</v>
      </c>
      <c r="P59" s="1561"/>
      <c r="Q59" s="1561"/>
    </row>
    <row r="60" spans="2:17" s="1360" customFormat="1" ht="21.75" customHeight="1" x14ac:dyDescent="0.25">
      <c r="B60" s="1394">
        <v>1349</v>
      </c>
      <c r="C60" s="1411" t="s">
        <v>1477</v>
      </c>
      <c r="D60" s="1566"/>
      <c r="E60" s="1566"/>
      <c r="F60" s="1566"/>
      <c r="G60" s="1566"/>
      <c r="H60" s="1566"/>
      <c r="I60" s="1567">
        <f t="shared" si="2"/>
        <v>0</v>
      </c>
      <c r="P60" s="1561"/>
      <c r="Q60" s="1561"/>
    </row>
    <row r="61" spans="2:17" s="1360" customFormat="1" ht="21.75" customHeight="1" x14ac:dyDescent="0.25">
      <c r="B61" s="1393">
        <v>1350</v>
      </c>
      <c r="C61" s="1565" t="s">
        <v>1478</v>
      </c>
      <c r="D61" s="1563">
        <f>D62</f>
        <v>0</v>
      </c>
      <c r="E61" s="1563">
        <f t="shared" ref="E61:H61" si="17">E62</f>
        <v>0</v>
      </c>
      <c r="F61" s="1563">
        <f t="shared" si="17"/>
        <v>0</v>
      </c>
      <c r="G61" s="1563">
        <f t="shared" si="17"/>
        <v>0</v>
      </c>
      <c r="H61" s="1563">
        <f t="shared" si="17"/>
        <v>0</v>
      </c>
      <c r="I61" s="1564">
        <f t="shared" si="2"/>
        <v>0</v>
      </c>
      <c r="P61" s="1561"/>
      <c r="Q61" s="1561"/>
    </row>
    <row r="62" spans="2:17" s="1360" customFormat="1" ht="21.75" customHeight="1" x14ac:dyDescent="0.25">
      <c r="B62" s="1394">
        <v>1351</v>
      </c>
      <c r="C62" s="1411" t="s">
        <v>1478</v>
      </c>
      <c r="D62" s="1566"/>
      <c r="E62" s="1566"/>
      <c r="F62" s="1566"/>
      <c r="G62" s="1566"/>
      <c r="H62" s="1566"/>
      <c r="I62" s="1567">
        <f t="shared" si="2"/>
        <v>0</v>
      </c>
      <c r="P62" s="1561"/>
      <c r="Q62" s="1561"/>
    </row>
    <row r="63" spans="2:17" s="1360" customFormat="1" ht="21.75" customHeight="1" x14ac:dyDescent="0.25">
      <c r="B63" s="1393">
        <v>1360</v>
      </c>
      <c r="C63" s="1565" t="s">
        <v>1479</v>
      </c>
      <c r="D63" s="1563">
        <f>D64</f>
        <v>0</v>
      </c>
      <c r="E63" s="1563">
        <f t="shared" ref="E63:H63" si="18">E64</f>
        <v>0</v>
      </c>
      <c r="F63" s="1563">
        <f t="shared" si="18"/>
        <v>0</v>
      </c>
      <c r="G63" s="1563">
        <f t="shared" si="18"/>
        <v>0</v>
      </c>
      <c r="H63" s="1563">
        <f t="shared" si="18"/>
        <v>0</v>
      </c>
      <c r="I63" s="1564">
        <f t="shared" si="2"/>
        <v>0</v>
      </c>
      <c r="P63" s="1561"/>
      <c r="Q63" s="1561"/>
    </row>
    <row r="64" spans="2:17" s="1360" customFormat="1" ht="21.75" customHeight="1" x14ac:dyDescent="0.25">
      <c r="B64" s="1394">
        <v>1361</v>
      </c>
      <c r="C64" s="1571" t="s">
        <v>1479</v>
      </c>
      <c r="D64" s="1566"/>
      <c r="E64" s="1566"/>
      <c r="F64" s="1566"/>
      <c r="G64" s="1566"/>
      <c r="H64" s="1566"/>
      <c r="I64" s="1567">
        <f t="shared" si="2"/>
        <v>0</v>
      </c>
      <c r="P64" s="1561"/>
      <c r="Q64" s="1561"/>
    </row>
    <row r="65" spans="2:17" s="1360" customFormat="1" ht="21.75" customHeight="1" x14ac:dyDescent="0.25">
      <c r="B65" s="1393">
        <v>1370</v>
      </c>
      <c r="C65" s="1565" t="s">
        <v>1480</v>
      </c>
      <c r="D65" s="1563">
        <f>D66</f>
        <v>0</v>
      </c>
      <c r="E65" s="1563">
        <f t="shared" ref="E65:H65" si="19">E66</f>
        <v>0</v>
      </c>
      <c r="F65" s="1563">
        <f t="shared" si="19"/>
        <v>0</v>
      </c>
      <c r="G65" s="1563">
        <f t="shared" si="19"/>
        <v>0</v>
      </c>
      <c r="H65" s="1563">
        <f t="shared" si="19"/>
        <v>0</v>
      </c>
      <c r="I65" s="1564">
        <f t="shared" si="2"/>
        <v>0</v>
      </c>
      <c r="P65" s="1561"/>
      <c r="Q65" s="1561"/>
    </row>
    <row r="66" spans="2:17" s="1360" customFormat="1" ht="21.75" customHeight="1" x14ac:dyDescent="0.25">
      <c r="B66" s="1394">
        <v>1371</v>
      </c>
      <c r="C66" s="1411" t="s">
        <v>1480</v>
      </c>
      <c r="D66" s="1566"/>
      <c r="E66" s="1566"/>
      <c r="F66" s="1566"/>
      <c r="G66" s="1566"/>
      <c r="H66" s="1566"/>
      <c r="I66" s="1567">
        <f t="shared" si="2"/>
        <v>0</v>
      </c>
      <c r="P66" s="1561"/>
      <c r="Q66" s="1561"/>
    </row>
    <row r="67" spans="2:17" s="1360" customFormat="1" ht="21.75" customHeight="1" x14ac:dyDescent="0.25">
      <c r="B67" s="1393">
        <v>1380</v>
      </c>
      <c r="C67" s="1565" t="s">
        <v>1481</v>
      </c>
      <c r="D67" s="1563">
        <f>D68</f>
        <v>0</v>
      </c>
      <c r="E67" s="1563">
        <f t="shared" ref="E67:H67" si="20">E68</f>
        <v>0</v>
      </c>
      <c r="F67" s="1563">
        <f t="shared" si="20"/>
        <v>0</v>
      </c>
      <c r="G67" s="1563">
        <f t="shared" si="20"/>
        <v>0</v>
      </c>
      <c r="H67" s="1563">
        <f t="shared" si="20"/>
        <v>0</v>
      </c>
      <c r="I67" s="1564">
        <f t="shared" si="2"/>
        <v>0</v>
      </c>
      <c r="P67" s="1561"/>
      <c r="Q67" s="1561"/>
    </row>
    <row r="68" spans="2:17" s="1360" customFormat="1" ht="21.75" customHeight="1" x14ac:dyDescent="0.25">
      <c r="B68" s="1394">
        <v>1381</v>
      </c>
      <c r="C68" s="1411" t="s">
        <v>1481</v>
      </c>
      <c r="D68" s="1566"/>
      <c r="E68" s="1566"/>
      <c r="F68" s="1566"/>
      <c r="G68" s="1566"/>
      <c r="H68" s="1566"/>
      <c r="I68" s="1567">
        <f t="shared" si="2"/>
        <v>0</v>
      </c>
      <c r="P68" s="1561"/>
      <c r="Q68" s="1561"/>
    </row>
    <row r="69" spans="2:17" s="1360" customFormat="1" ht="21.75" customHeight="1" x14ac:dyDescent="0.25">
      <c r="B69" s="1393">
        <v>1400</v>
      </c>
      <c r="C69" s="1570" t="s">
        <v>1482</v>
      </c>
      <c r="D69" s="1563">
        <f>D70+D78+D80+D82</f>
        <v>0</v>
      </c>
      <c r="E69" s="1563">
        <f t="shared" ref="E69:H69" si="21">E70+E78+E80+E82</f>
        <v>0</v>
      </c>
      <c r="F69" s="1563">
        <f t="shared" si="21"/>
        <v>0</v>
      </c>
      <c r="G69" s="1563">
        <f t="shared" si="21"/>
        <v>0</v>
      </c>
      <c r="H69" s="1563">
        <f t="shared" si="21"/>
        <v>0</v>
      </c>
      <c r="I69" s="1564">
        <f t="shared" si="2"/>
        <v>0</v>
      </c>
      <c r="P69" s="1561"/>
      <c r="Q69" s="1561"/>
    </row>
    <row r="70" spans="2:17" s="1360" customFormat="1" ht="21.75" customHeight="1" x14ac:dyDescent="0.25">
      <c r="B70" s="1393">
        <v>1410</v>
      </c>
      <c r="C70" s="1565" t="s">
        <v>1483</v>
      </c>
      <c r="D70" s="1563">
        <f>SUM(D71:D77)</f>
        <v>0</v>
      </c>
      <c r="E70" s="1563">
        <f t="shared" ref="E70:H70" si="22">SUM(E71:E77)</f>
        <v>0</v>
      </c>
      <c r="F70" s="1563">
        <f t="shared" si="22"/>
        <v>0</v>
      </c>
      <c r="G70" s="1563">
        <f t="shared" si="22"/>
        <v>0</v>
      </c>
      <c r="H70" s="1563">
        <f t="shared" si="22"/>
        <v>0</v>
      </c>
      <c r="I70" s="1564">
        <f t="shared" si="2"/>
        <v>0</v>
      </c>
      <c r="P70" s="1561"/>
      <c r="Q70" s="1561"/>
    </row>
    <row r="71" spans="2:17" s="1360" customFormat="1" ht="21.75" customHeight="1" x14ac:dyDescent="0.25">
      <c r="B71" s="1394">
        <v>1411</v>
      </c>
      <c r="C71" s="1411" t="s">
        <v>1484</v>
      </c>
      <c r="D71" s="1572"/>
      <c r="E71" s="1572"/>
      <c r="F71" s="1572"/>
      <c r="G71" s="1572"/>
      <c r="H71" s="1572"/>
      <c r="I71" s="1567">
        <f t="shared" si="2"/>
        <v>0</v>
      </c>
      <c r="P71" s="1561"/>
      <c r="Q71" s="1561"/>
    </row>
    <row r="72" spans="2:17" s="1360" customFormat="1" ht="21.75" customHeight="1" x14ac:dyDescent="0.25">
      <c r="B72" s="1394">
        <v>1412</v>
      </c>
      <c r="C72" s="1411" t="s">
        <v>1485</v>
      </c>
      <c r="D72" s="1566"/>
      <c r="E72" s="1566"/>
      <c r="F72" s="1566"/>
      <c r="G72" s="1566"/>
      <c r="H72" s="1566"/>
      <c r="I72" s="1567">
        <f t="shared" si="2"/>
        <v>0</v>
      </c>
      <c r="P72" s="1561"/>
      <c r="Q72" s="1561"/>
    </row>
    <row r="73" spans="2:17" s="1360" customFormat="1" ht="21.75" customHeight="1" x14ac:dyDescent="0.25">
      <c r="B73" s="1394">
        <v>1413</v>
      </c>
      <c r="C73" s="1411" t="s">
        <v>2099</v>
      </c>
      <c r="D73" s="1566"/>
      <c r="E73" s="1566"/>
      <c r="F73" s="1566"/>
      <c r="G73" s="1566"/>
      <c r="H73" s="1566"/>
      <c r="I73" s="1567">
        <f t="shared" si="2"/>
        <v>0</v>
      </c>
      <c r="P73" s="1561"/>
      <c r="Q73" s="1561"/>
    </row>
    <row r="74" spans="2:17" s="1360" customFormat="1" ht="21.75" customHeight="1" x14ac:dyDescent="0.25">
      <c r="B74" s="1394">
        <v>1414</v>
      </c>
      <c r="C74" s="1411" t="s">
        <v>1487</v>
      </c>
      <c r="D74" s="1566"/>
      <c r="E74" s="1566"/>
      <c r="F74" s="1566"/>
      <c r="G74" s="1566"/>
      <c r="H74" s="1566"/>
      <c r="I74" s="1567">
        <f t="shared" si="2"/>
        <v>0</v>
      </c>
      <c r="P74" s="1561"/>
      <c r="Q74" s="1561"/>
    </row>
    <row r="75" spans="2:17" s="1360" customFormat="1" ht="21.75" customHeight="1" x14ac:dyDescent="0.25">
      <c r="B75" s="1394">
        <v>1415</v>
      </c>
      <c r="C75" s="1411" t="s">
        <v>1488</v>
      </c>
      <c r="D75" s="1566"/>
      <c r="E75" s="1566"/>
      <c r="F75" s="1566"/>
      <c r="G75" s="1566"/>
      <c r="H75" s="1566"/>
      <c r="I75" s="1567">
        <f t="shared" si="2"/>
        <v>0</v>
      </c>
      <c r="P75" s="1561"/>
      <c r="Q75" s="1561"/>
    </row>
    <row r="76" spans="2:17" s="1360" customFormat="1" ht="21.75" customHeight="1" x14ac:dyDescent="0.25">
      <c r="B76" s="1394">
        <v>1416</v>
      </c>
      <c r="C76" s="1411" t="s">
        <v>1489</v>
      </c>
      <c r="D76" s="1566"/>
      <c r="E76" s="1566"/>
      <c r="F76" s="1566"/>
      <c r="G76" s="1566"/>
      <c r="H76" s="1566"/>
      <c r="I76" s="1567">
        <f t="shared" si="2"/>
        <v>0</v>
      </c>
      <c r="P76" s="1561"/>
      <c r="Q76" s="1561"/>
    </row>
    <row r="77" spans="2:17" s="1360" customFormat="1" ht="21.75" customHeight="1" x14ac:dyDescent="0.25">
      <c r="B77" s="1394">
        <v>1417</v>
      </c>
      <c r="C77" s="1411" t="s">
        <v>1490</v>
      </c>
      <c r="D77" s="1566"/>
      <c r="E77" s="1566"/>
      <c r="F77" s="1566"/>
      <c r="G77" s="1566"/>
      <c r="H77" s="1566"/>
      <c r="I77" s="1567">
        <f t="shared" si="2"/>
        <v>0</v>
      </c>
      <c r="P77" s="1561"/>
      <c r="Q77" s="1561"/>
    </row>
    <row r="78" spans="2:17" s="1360" customFormat="1" ht="21.75" customHeight="1" x14ac:dyDescent="0.25">
      <c r="B78" s="1393">
        <v>1420</v>
      </c>
      <c r="C78" s="1565" t="s">
        <v>1491</v>
      </c>
      <c r="D78" s="1563">
        <f>D79</f>
        <v>0</v>
      </c>
      <c r="E78" s="1563">
        <f t="shared" ref="E78:H78" si="23">E79</f>
        <v>0</v>
      </c>
      <c r="F78" s="1563">
        <f t="shared" si="23"/>
        <v>0</v>
      </c>
      <c r="G78" s="1563">
        <f t="shared" si="23"/>
        <v>0</v>
      </c>
      <c r="H78" s="1563">
        <f t="shared" si="23"/>
        <v>0</v>
      </c>
      <c r="I78" s="1564">
        <f t="shared" ref="I78:I141" si="24">+D78+E78+F78+G78+H78</f>
        <v>0</v>
      </c>
      <c r="P78" s="1561"/>
      <c r="Q78" s="1561"/>
    </row>
    <row r="79" spans="2:17" s="1360" customFormat="1" ht="21.75" customHeight="1" x14ac:dyDescent="0.25">
      <c r="B79" s="1394">
        <v>1421</v>
      </c>
      <c r="C79" s="1411" t="s">
        <v>1492</v>
      </c>
      <c r="D79" s="1566"/>
      <c r="E79" s="1566"/>
      <c r="F79" s="1566"/>
      <c r="G79" s="1566"/>
      <c r="H79" s="1566"/>
      <c r="I79" s="1567">
        <f t="shared" si="24"/>
        <v>0</v>
      </c>
      <c r="P79" s="1561"/>
      <c r="Q79" s="1561"/>
    </row>
    <row r="80" spans="2:17" s="1360" customFormat="1" ht="21.75" customHeight="1" x14ac:dyDescent="0.25">
      <c r="B80" s="1393">
        <v>1430</v>
      </c>
      <c r="C80" s="1565" t="s">
        <v>1493</v>
      </c>
      <c r="D80" s="1563">
        <f>D81</f>
        <v>0</v>
      </c>
      <c r="E80" s="1563">
        <f t="shared" ref="E80:H80" si="25">E81</f>
        <v>0</v>
      </c>
      <c r="F80" s="1563">
        <f t="shared" si="25"/>
        <v>0</v>
      </c>
      <c r="G80" s="1563">
        <f t="shared" si="25"/>
        <v>0</v>
      </c>
      <c r="H80" s="1563">
        <f t="shared" si="25"/>
        <v>0</v>
      </c>
      <c r="I80" s="1564">
        <f t="shared" si="24"/>
        <v>0</v>
      </c>
      <c r="P80" s="1561"/>
      <c r="Q80" s="1561"/>
    </row>
    <row r="81" spans="2:251" s="1360" customFormat="1" ht="21.75" customHeight="1" x14ac:dyDescent="0.25">
      <c r="B81" s="1394">
        <v>1431</v>
      </c>
      <c r="C81" s="1411" t="s">
        <v>1494</v>
      </c>
      <c r="D81" s="1566"/>
      <c r="E81" s="1566"/>
      <c r="F81" s="1566"/>
      <c r="G81" s="1566"/>
      <c r="H81" s="1566"/>
      <c r="I81" s="1567">
        <f t="shared" si="24"/>
        <v>0</v>
      </c>
      <c r="P81" s="1561"/>
      <c r="Q81" s="1561"/>
    </row>
    <row r="82" spans="2:251" s="1360" customFormat="1" ht="21.75" customHeight="1" x14ac:dyDescent="0.25">
      <c r="B82" s="1393">
        <v>1440</v>
      </c>
      <c r="C82" s="1565" t="s">
        <v>1495</v>
      </c>
      <c r="D82" s="1563">
        <f>D83</f>
        <v>0</v>
      </c>
      <c r="E82" s="1563">
        <f t="shared" ref="E82:H82" si="26">E83</f>
        <v>0</v>
      </c>
      <c r="F82" s="1563">
        <f t="shared" si="26"/>
        <v>0</v>
      </c>
      <c r="G82" s="1563">
        <f t="shared" si="26"/>
        <v>0</v>
      </c>
      <c r="H82" s="1563">
        <f t="shared" si="26"/>
        <v>0</v>
      </c>
      <c r="I82" s="1564">
        <f t="shared" si="24"/>
        <v>0</v>
      </c>
      <c r="P82" s="1561"/>
      <c r="Q82" s="1561"/>
    </row>
    <row r="83" spans="2:251" s="1360" customFormat="1" ht="21.75" customHeight="1" x14ac:dyDescent="0.25">
      <c r="B83" s="1394">
        <v>1441</v>
      </c>
      <c r="C83" s="1411" t="s">
        <v>1496</v>
      </c>
      <c r="D83" s="1566"/>
      <c r="E83" s="1566"/>
      <c r="F83" s="1566"/>
      <c r="G83" s="1566"/>
      <c r="H83" s="1566"/>
      <c r="I83" s="1567">
        <f t="shared" si="24"/>
        <v>0</v>
      </c>
      <c r="P83" s="1561"/>
      <c r="Q83" s="1561"/>
    </row>
    <row r="84" spans="2:251" s="1360" customFormat="1" ht="21.75" customHeight="1" x14ac:dyDescent="0.25">
      <c r="B84" s="1393">
        <v>1500</v>
      </c>
      <c r="C84" s="1570" t="s">
        <v>1497</v>
      </c>
      <c r="D84" s="1563">
        <f>D85+D88+D91+D93+D101+D104</f>
        <v>0</v>
      </c>
      <c r="E84" s="1563">
        <f t="shared" ref="E84:H84" si="27">E85+E88+E91+E93+E101+E104</f>
        <v>0</v>
      </c>
      <c r="F84" s="1563">
        <f t="shared" si="27"/>
        <v>0</v>
      </c>
      <c r="G84" s="1563">
        <f t="shared" si="27"/>
        <v>0</v>
      </c>
      <c r="H84" s="1563">
        <f t="shared" si="27"/>
        <v>0</v>
      </c>
      <c r="I84" s="1564">
        <f t="shared" si="24"/>
        <v>0</v>
      </c>
      <c r="P84" s="1561"/>
      <c r="Q84" s="1561"/>
    </row>
    <row r="85" spans="2:251" s="1360" customFormat="1" ht="21.75" customHeight="1" x14ac:dyDescent="0.25">
      <c r="B85" s="1393">
        <v>1510</v>
      </c>
      <c r="C85" s="1565" t="s">
        <v>1498</v>
      </c>
      <c r="D85" s="1563">
        <f>SUM(D86:D87)</f>
        <v>0</v>
      </c>
      <c r="E85" s="1563">
        <f t="shared" ref="E85:H85" si="28">SUM(E86:E87)</f>
        <v>0</v>
      </c>
      <c r="F85" s="1563">
        <f t="shared" si="28"/>
        <v>0</v>
      </c>
      <c r="G85" s="1563">
        <f t="shared" si="28"/>
        <v>0</v>
      </c>
      <c r="H85" s="1563">
        <f t="shared" si="28"/>
        <v>0</v>
      </c>
      <c r="I85" s="1564">
        <f t="shared" si="24"/>
        <v>0</v>
      </c>
      <c r="P85" s="1561"/>
      <c r="Q85" s="1561"/>
    </row>
    <row r="86" spans="2:251" s="1360" customFormat="1" ht="21.75" customHeight="1" x14ac:dyDescent="0.25">
      <c r="B86" s="1394">
        <v>1511</v>
      </c>
      <c r="C86" s="1411" t="s">
        <v>1499</v>
      </c>
      <c r="D86" s="1566"/>
      <c r="E86" s="1566"/>
      <c r="F86" s="1566"/>
      <c r="G86" s="1566"/>
      <c r="H86" s="1566"/>
      <c r="I86" s="1567">
        <f t="shared" si="24"/>
        <v>0</v>
      </c>
      <c r="P86" s="1561"/>
      <c r="Q86" s="1561"/>
    </row>
    <row r="87" spans="2:251" s="1360" customFormat="1" ht="21.75" customHeight="1" x14ac:dyDescent="0.25">
      <c r="B87" s="1394">
        <v>1512</v>
      </c>
      <c r="C87" s="1411" t="s">
        <v>1500</v>
      </c>
      <c r="D87" s="1566"/>
      <c r="E87" s="1566"/>
      <c r="F87" s="1566"/>
      <c r="G87" s="1566"/>
      <c r="H87" s="1566"/>
      <c r="I87" s="1567">
        <f t="shared" si="24"/>
        <v>0</v>
      </c>
      <c r="P87" s="1561"/>
      <c r="Q87" s="1561"/>
    </row>
    <row r="88" spans="2:251" s="1360" customFormat="1" ht="21.75" customHeight="1" x14ac:dyDescent="0.25">
      <c r="B88" s="1393">
        <v>1520</v>
      </c>
      <c r="C88" s="1565" t="s">
        <v>1270</v>
      </c>
      <c r="D88" s="1563">
        <f>SUM(D89:D90)</f>
        <v>0</v>
      </c>
      <c r="E88" s="1563">
        <f t="shared" ref="E88:H88" si="29">SUM(E89:E90)</f>
        <v>0</v>
      </c>
      <c r="F88" s="1563">
        <f t="shared" si="29"/>
        <v>0</v>
      </c>
      <c r="G88" s="1563">
        <f t="shared" si="29"/>
        <v>0</v>
      </c>
      <c r="H88" s="1563">
        <f t="shared" si="29"/>
        <v>0</v>
      </c>
      <c r="I88" s="1564">
        <f t="shared" si="24"/>
        <v>0</v>
      </c>
      <c r="P88" s="1561"/>
      <c r="Q88" s="1561"/>
    </row>
    <row r="89" spans="2:251" s="1360" customFormat="1" ht="21.75" customHeight="1" x14ac:dyDescent="0.25">
      <c r="B89" s="1394">
        <v>1521</v>
      </c>
      <c r="C89" s="1411" t="s">
        <v>1501</v>
      </c>
      <c r="D89" s="1566"/>
      <c r="E89" s="1566"/>
      <c r="F89" s="1566"/>
      <c r="G89" s="1566"/>
      <c r="H89" s="1566"/>
      <c r="I89" s="1567">
        <f t="shared" si="24"/>
        <v>0</v>
      </c>
      <c r="P89" s="1561"/>
      <c r="Q89" s="1561"/>
    </row>
    <row r="90" spans="2:251" s="1360" customFormat="1" ht="21.75" customHeight="1" x14ac:dyDescent="0.25">
      <c r="B90" s="1394">
        <v>1522</v>
      </c>
      <c r="C90" s="1411" t="s">
        <v>1502</v>
      </c>
      <c r="D90" s="1566"/>
      <c r="E90" s="1566"/>
      <c r="F90" s="1566"/>
      <c r="G90" s="1566"/>
      <c r="H90" s="1566"/>
      <c r="I90" s="1567">
        <f t="shared" si="24"/>
        <v>0</v>
      </c>
      <c r="Q90" s="1561"/>
    </row>
    <row r="91" spans="2:251" s="1360" customFormat="1" ht="21.75" customHeight="1" x14ac:dyDescent="0.25">
      <c r="B91" s="1393">
        <v>1530</v>
      </c>
      <c r="C91" s="1565" t="s">
        <v>1503</v>
      </c>
      <c r="D91" s="1563">
        <f t="shared" ref="D91:H91" si="30">D92</f>
        <v>0</v>
      </c>
      <c r="E91" s="1563">
        <f t="shared" si="30"/>
        <v>0</v>
      </c>
      <c r="F91" s="1563">
        <f t="shared" si="30"/>
        <v>0</v>
      </c>
      <c r="G91" s="1563">
        <f t="shared" si="30"/>
        <v>0</v>
      </c>
      <c r="H91" s="1563">
        <f t="shared" si="30"/>
        <v>0</v>
      </c>
      <c r="I91" s="1564">
        <f t="shared" si="24"/>
        <v>0</v>
      </c>
    </row>
    <row r="92" spans="2:251" s="1360" customFormat="1" ht="21.75" customHeight="1" x14ac:dyDescent="0.25">
      <c r="B92" s="1394">
        <v>1531</v>
      </c>
      <c r="C92" s="1411" t="s">
        <v>1504</v>
      </c>
      <c r="D92" s="1566"/>
      <c r="E92" s="1566"/>
      <c r="F92" s="1566"/>
      <c r="G92" s="1566"/>
      <c r="H92" s="1566"/>
      <c r="I92" s="1567">
        <f t="shared" si="24"/>
        <v>0</v>
      </c>
    </row>
    <row r="93" spans="2:251" s="1360" customFormat="1" ht="21.75" customHeight="1" x14ac:dyDescent="0.25">
      <c r="B93" s="1393">
        <v>1540</v>
      </c>
      <c r="C93" s="1565" t="s">
        <v>1505</v>
      </c>
      <c r="D93" s="1563">
        <f t="shared" ref="D93:H93" si="31">SUM(D94:D100)</f>
        <v>0</v>
      </c>
      <c r="E93" s="1563">
        <f t="shared" si="31"/>
        <v>0</v>
      </c>
      <c r="F93" s="1563">
        <f t="shared" si="31"/>
        <v>0</v>
      </c>
      <c r="G93" s="1563">
        <f t="shared" si="31"/>
        <v>0</v>
      </c>
      <c r="H93" s="1563">
        <f t="shared" si="31"/>
        <v>0</v>
      </c>
      <c r="I93" s="1564">
        <f t="shared" si="24"/>
        <v>0</v>
      </c>
    </row>
    <row r="94" spans="2:251" s="1360" customFormat="1" ht="21.75" customHeight="1" x14ac:dyDescent="0.25">
      <c r="B94" s="1394">
        <v>1541</v>
      </c>
      <c r="C94" s="1411" t="s">
        <v>1506</v>
      </c>
      <c r="D94" s="1566"/>
      <c r="E94" s="1566"/>
      <c r="F94" s="1566"/>
      <c r="G94" s="1566"/>
      <c r="H94" s="1566"/>
      <c r="I94" s="1567">
        <f t="shared" si="24"/>
        <v>0</v>
      </c>
    </row>
    <row r="95" spans="2:251" s="1360" customFormat="1" ht="21.75" customHeight="1" x14ac:dyDescent="0.25">
      <c r="B95" s="1394">
        <v>1542</v>
      </c>
      <c r="C95" s="1411" t="s">
        <v>1507</v>
      </c>
      <c r="D95" s="1566"/>
      <c r="E95" s="1566"/>
      <c r="F95" s="1566"/>
      <c r="G95" s="1566"/>
      <c r="H95" s="1566"/>
      <c r="I95" s="1567">
        <f t="shared" si="24"/>
        <v>0</v>
      </c>
    </row>
    <row r="96" spans="2:251" s="1360" customFormat="1" ht="21.75" customHeight="1" x14ac:dyDescent="0.25">
      <c r="B96" s="1394">
        <v>1543</v>
      </c>
      <c r="C96" s="1411" t="s">
        <v>1508</v>
      </c>
      <c r="D96" s="1566"/>
      <c r="E96" s="1566"/>
      <c r="F96" s="1566"/>
      <c r="G96" s="1566"/>
      <c r="H96" s="1566"/>
      <c r="I96" s="1567">
        <f t="shared" si="24"/>
        <v>0</v>
      </c>
      <c r="J96" s="1573"/>
      <c r="K96" s="1573"/>
      <c r="L96" s="1573"/>
      <c r="M96" s="1573"/>
      <c r="N96" s="1573"/>
      <c r="O96" s="1573"/>
      <c r="P96" s="1573"/>
      <c r="Q96" s="1573"/>
      <c r="R96" s="1573"/>
      <c r="S96" s="1573"/>
      <c r="T96" s="1573"/>
      <c r="U96" s="1573"/>
      <c r="V96" s="1573"/>
      <c r="W96" s="1573"/>
      <c r="X96" s="1573"/>
      <c r="Y96" s="1573"/>
      <c r="Z96" s="1573"/>
      <c r="AA96" s="1573"/>
      <c r="AB96" s="1573"/>
      <c r="AC96" s="1573"/>
      <c r="AD96" s="1573"/>
      <c r="AE96" s="1573"/>
      <c r="AF96" s="1573"/>
      <c r="AG96" s="1573"/>
      <c r="AH96" s="1573"/>
      <c r="AI96" s="1573"/>
      <c r="AJ96" s="1573"/>
      <c r="AK96" s="1573"/>
      <c r="AL96" s="1573"/>
      <c r="AM96" s="1573"/>
      <c r="AN96" s="1573"/>
      <c r="AO96" s="1573"/>
      <c r="AP96" s="1573"/>
      <c r="AQ96" s="1573"/>
      <c r="AR96" s="1573"/>
      <c r="AS96" s="1573"/>
      <c r="AT96" s="1573"/>
      <c r="AU96" s="1573"/>
      <c r="AV96" s="1573"/>
      <c r="AW96" s="1573"/>
      <c r="AX96" s="1573"/>
      <c r="AY96" s="1573"/>
      <c r="AZ96" s="1573"/>
      <c r="BA96" s="1573"/>
      <c r="BB96" s="1573"/>
      <c r="BC96" s="1573"/>
      <c r="BD96" s="1573"/>
      <c r="BE96" s="1573"/>
      <c r="BF96" s="1573"/>
      <c r="BG96" s="1573"/>
      <c r="BH96" s="1573"/>
      <c r="BI96" s="1573"/>
      <c r="BJ96" s="1573"/>
      <c r="BK96" s="1573"/>
      <c r="BL96" s="1573"/>
      <c r="BM96" s="1573"/>
      <c r="BN96" s="1573"/>
      <c r="BO96" s="1573"/>
      <c r="BP96" s="1573"/>
      <c r="BQ96" s="1573"/>
      <c r="BR96" s="1573"/>
      <c r="BS96" s="1573"/>
      <c r="BT96" s="1573"/>
      <c r="BU96" s="1573"/>
      <c r="BV96" s="1573"/>
      <c r="BW96" s="1573"/>
      <c r="BX96" s="1573"/>
      <c r="BY96" s="1573"/>
      <c r="BZ96" s="1573"/>
      <c r="CA96" s="1573"/>
      <c r="CB96" s="1573"/>
      <c r="CC96" s="1573"/>
      <c r="CD96" s="1573"/>
      <c r="CE96" s="1573"/>
      <c r="CF96" s="1573"/>
      <c r="CG96" s="1573"/>
      <c r="CH96" s="1573"/>
      <c r="CI96" s="1573"/>
      <c r="CJ96" s="1573"/>
      <c r="CK96" s="1573"/>
      <c r="CL96" s="1573"/>
      <c r="CM96" s="1573"/>
      <c r="CN96" s="1573"/>
      <c r="CO96" s="1573"/>
      <c r="CP96" s="1573"/>
      <c r="CQ96" s="1573"/>
      <c r="CR96" s="1573"/>
      <c r="CS96" s="1573"/>
      <c r="CT96" s="1573"/>
      <c r="CU96" s="1573"/>
      <c r="CV96" s="1573"/>
      <c r="CW96" s="1573"/>
      <c r="CX96" s="1573"/>
      <c r="CY96" s="1573"/>
      <c r="CZ96" s="1573"/>
      <c r="DA96" s="1573"/>
      <c r="DB96" s="1573"/>
      <c r="DC96" s="1573"/>
      <c r="DD96" s="1573"/>
      <c r="DE96" s="1573"/>
      <c r="DF96" s="1573"/>
      <c r="DG96" s="1573"/>
      <c r="DH96" s="1573"/>
      <c r="DI96" s="1573"/>
      <c r="DJ96" s="1573"/>
      <c r="DK96" s="1573"/>
      <c r="DL96" s="1573"/>
      <c r="DM96" s="1573"/>
      <c r="DN96" s="1573"/>
      <c r="DO96" s="1573"/>
      <c r="DP96" s="1573"/>
      <c r="DQ96" s="1573"/>
      <c r="DR96" s="1573"/>
      <c r="DS96" s="1573"/>
      <c r="DT96" s="1573"/>
      <c r="DU96" s="1573"/>
      <c r="DV96" s="1573"/>
      <c r="DW96" s="1573"/>
      <c r="DX96" s="1573"/>
      <c r="DY96" s="1573"/>
      <c r="DZ96" s="1573"/>
      <c r="EA96" s="1573"/>
      <c r="EB96" s="1573"/>
      <c r="EC96" s="1573"/>
      <c r="ED96" s="1573"/>
      <c r="EE96" s="1573"/>
      <c r="EF96" s="1573"/>
      <c r="EG96" s="1573"/>
      <c r="EH96" s="1573"/>
      <c r="EI96" s="1573"/>
      <c r="EJ96" s="1573"/>
      <c r="EK96" s="1573"/>
      <c r="EL96" s="1573"/>
      <c r="EM96" s="1573"/>
      <c r="EN96" s="1573"/>
      <c r="EO96" s="1573"/>
      <c r="EP96" s="1573"/>
      <c r="EQ96" s="1573"/>
      <c r="ER96" s="1573"/>
      <c r="ES96" s="1573"/>
      <c r="ET96" s="1573"/>
      <c r="EU96" s="1573"/>
      <c r="EV96" s="1573"/>
      <c r="EW96" s="1573"/>
      <c r="EX96" s="1573"/>
      <c r="EY96" s="1573"/>
      <c r="EZ96" s="1573"/>
      <c r="FA96" s="1573"/>
      <c r="FB96" s="1573"/>
      <c r="FC96" s="1573"/>
      <c r="FD96" s="1573"/>
      <c r="FE96" s="1573"/>
      <c r="FF96" s="1573"/>
      <c r="FG96" s="1573"/>
      <c r="FH96" s="1573"/>
      <c r="FI96" s="1573"/>
      <c r="FJ96" s="1573"/>
      <c r="FK96" s="1573"/>
      <c r="FL96" s="1573"/>
      <c r="FM96" s="1573"/>
      <c r="FN96" s="1573"/>
      <c r="FO96" s="1573"/>
      <c r="FP96" s="1573"/>
      <c r="FQ96" s="1573"/>
      <c r="FR96" s="1573"/>
      <c r="FS96" s="1573"/>
      <c r="FT96" s="1573"/>
      <c r="FU96" s="1573"/>
      <c r="FV96" s="1573"/>
      <c r="FW96" s="1573"/>
      <c r="FX96" s="1573"/>
      <c r="FY96" s="1573"/>
      <c r="FZ96" s="1573"/>
      <c r="GA96" s="1573"/>
      <c r="GB96" s="1573"/>
      <c r="GC96" s="1573"/>
      <c r="GD96" s="1573"/>
      <c r="GE96" s="1573"/>
      <c r="GF96" s="1573"/>
      <c r="GG96" s="1573"/>
      <c r="GH96" s="1573"/>
      <c r="GI96" s="1573"/>
      <c r="GJ96" s="1573"/>
      <c r="GK96" s="1573"/>
      <c r="GL96" s="1573"/>
      <c r="GM96" s="1573"/>
      <c r="GN96" s="1573"/>
      <c r="GO96" s="1573"/>
      <c r="GP96" s="1573"/>
      <c r="GQ96" s="1573"/>
      <c r="GR96" s="1573"/>
      <c r="GS96" s="1573"/>
      <c r="GT96" s="1573"/>
      <c r="GU96" s="1573"/>
      <c r="GV96" s="1573"/>
      <c r="GW96" s="1573"/>
      <c r="GX96" s="1573"/>
      <c r="GY96" s="1573"/>
      <c r="GZ96" s="1573"/>
      <c r="HA96" s="1573"/>
      <c r="HB96" s="1573"/>
      <c r="HC96" s="1573"/>
      <c r="HD96" s="1573"/>
      <c r="HE96" s="1573"/>
      <c r="HF96" s="1573"/>
      <c r="HG96" s="1573"/>
      <c r="HH96" s="1573"/>
      <c r="HI96" s="1573"/>
      <c r="HJ96" s="1573"/>
      <c r="HK96" s="1573"/>
      <c r="HL96" s="1573"/>
      <c r="HM96" s="1573"/>
      <c r="HN96" s="1573"/>
      <c r="HO96" s="1573"/>
      <c r="HP96" s="1573"/>
      <c r="HQ96" s="1573"/>
      <c r="HR96" s="1573"/>
      <c r="HS96" s="1573"/>
      <c r="HT96" s="1573"/>
      <c r="HU96" s="1573"/>
      <c r="HV96" s="1573"/>
      <c r="HW96" s="1573"/>
      <c r="HX96" s="1573"/>
      <c r="HY96" s="1573"/>
      <c r="HZ96" s="1573"/>
      <c r="IA96" s="1573"/>
      <c r="IB96" s="1573"/>
      <c r="IC96" s="1573"/>
      <c r="ID96" s="1573"/>
      <c r="IE96" s="1573"/>
      <c r="IF96" s="1573"/>
      <c r="IG96" s="1573"/>
      <c r="IH96" s="1573"/>
      <c r="II96" s="1573"/>
      <c r="IJ96" s="1573"/>
      <c r="IK96" s="1573"/>
      <c r="IL96" s="1573"/>
      <c r="IM96" s="1573"/>
      <c r="IN96" s="1573"/>
      <c r="IO96" s="1573"/>
      <c r="IP96" s="1573"/>
      <c r="IQ96" s="1573"/>
    </row>
    <row r="97" spans="2:251" s="1360" customFormat="1" ht="21.75" customHeight="1" x14ac:dyDescent="0.25">
      <c r="B97" s="1394">
        <v>1544</v>
      </c>
      <c r="C97" s="1411" t="s">
        <v>1509</v>
      </c>
      <c r="D97" s="1566"/>
      <c r="E97" s="1566"/>
      <c r="F97" s="1566"/>
      <c r="G97" s="1566"/>
      <c r="H97" s="1566"/>
      <c r="I97" s="1567">
        <f t="shared" si="24"/>
        <v>0</v>
      </c>
      <c r="J97" s="1574"/>
      <c r="K97" s="1574"/>
      <c r="L97" s="1574"/>
      <c r="M97" s="1574"/>
      <c r="N97" s="1574"/>
      <c r="O97" s="1574"/>
      <c r="P97" s="1574"/>
      <c r="Q97" s="1574"/>
      <c r="R97" s="1574"/>
      <c r="S97" s="1574"/>
      <c r="T97" s="1574"/>
      <c r="U97" s="1574"/>
      <c r="V97" s="1574"/>
      <c r="W97" s="1574"/>
      <c r="X97" s="1574"/>
      <c r="Y97" s="1574"/>
      <c r="Z97" s="1574"/>
      <c r="AA97" s="1574"/>
      <c r="AB97" s="1574"/>
      <c r="AC97" s="1574"/>
      <c r="AD97" s="1574"/>
      <c r="AE97" s="1574"/>
      <c r="AF97" s="1574"/>
      <c r="AG97" s="1574"/>
      <c r="AH97" s="1574"/>
      <c r="AI97" s="1574"/>
      <c r="AJ97" s="1574"/>
      <c r="AK97" s="1574"/>
      <c r="AL97" s="1574"/>
      <c r="AM97" s="1574"/>
      <c r="AN97" s="1574"/>
      <c r="AO97" s="1574"/>
      <c r="AP97" s="1574"/>
      <c r="AQ97" s="1574"/>
      <c r="AR97" s="1574"/>
      <c r="AS97" s="1574"/>
      <c r="AT97" s="1574"/>
      <c r="AU97" s="1574"/>
      <c r="AV97" s="1574"/>
      <c r="AW97" s="1574"/>
      <c r="AX97" s="1574"/>
      <c r="AY97" s="1574"/>
      <c r="AZ97" s="1574"/>
      <c r="BA97" s="1574"/>
      <c r="BB97" s="1574"/>
      <c r="BC97" s="1574"/>
      <c r="BD97" s="1574"/>
      <c r="BE97" s="1574"/>
      <c r="BF97" s="1574"/>
      <c r="BG97" s="1574"/>
      <c r="BH97" s="1574"/>
      <c r="BI97" s="1574"/>
      <c r="BJ97" s="1574"/>
      <c r="BK97" s="1574"/>
      <c r="BL97" s="1574"/>
      <c r="BM97" s="1574"/>
      <c r="BN97" s="1574"/>
      <c r="BO97" s="1574"/>
      <c r="BP97" s="1574"/>
      <c r="BQ97" s="1574"/>
      <c r="BR97" s="1574"/>
      <c r="BS97" s="1574"/>
      <c r="BT97" s="1574"/>
      <c r="BU97" s="1574"/>
      <c r="BV97" s="1574"/>
      <c r="BW97" s="1574"/>
      <c r="BX97" s="1574"/>
      <c r="BY97" s="1574"/>
      <c r="BZ97" s="1574"/>
      <c r="CA97" s="1574"/>
      <c r="CB97" s="1574"/>
      <c r="CC97" s="1574"/>
      <c r="CD97" s="1574"/>
      <c r="CE97" s="1574"/>
      <c r="CF97" s="1574"/>
      <c r="CG97" s="1574"/>
      <c r="CH97" s="1574"/>
      <c r="CI97" s="1574"/>
      <c r="CJ97" s="1574"/>
      <c r="CK97" s="1574"/>
      <c r="CL97" s="1574"/>
      <c r="CM97" s="1574"/>
      <c r="CN97" s="1574"/>
      <c r="CO97" s="1574"/>
      <c r="CP97" s="1574"/>
      <c r="CQ97" s="1574"/>
      <c r="CR97" s="1574"/>
      <c r="CS97" s="1574"/>
      <c r="CT97" s="1574"/>
      <c r="CU97" s="1574"/>
      <c r="CV97" s="1574"/>
      <c r="CW97" s="1574"/>
      <c r="CX97" s="1574"/>
      <c r="CY97" s="1574"/>
      <c r="CZ97" s="1574"/>
      <c r="DA97" s="1574"/>
      <c r="DB97" s="1574"/>
      <c r="DC97" s="1574"/>
      <c r="DD97" s="1574"/>
      <c r="DE97" s="1574"/>
      <c r="DF97" s="1574"/>
      <c r="DG97" s="1574"/>
      <c r="DH97" s="1574"/>
      <c r="DI97" s="1574"/>
      <c r="DJ97" s="1574"/>
      <c r="DK97" s="1574"/>
      <c r="DL97" s="1574"/>
      <c r="DM97" s="1574"/>
      <c r="DN97" s="1574"/>
      <c r="DO97" s="1574"/>
      <c r="DP97" s="1574"/>
      <c r="DQ97" s="1574"/>
      <c r="DR97" s="1574"/>
      <c r="DS97" s="1574"/>
      <c r="DT97" s="1574"/>
      <c r="DU97" s="1574"/>
      <c r="DV97" s="1574"/>
      <c r="DW97" s="1574"/>
      <c r="DX97" s="1574"/>
      <c r="DY97" s="1574"/>
      <c r="DZ97" s="1574"/>
      <c r="EA97" s="1574"/>
      <c r="EB97" s="1574"/>
      <c r="EC97" s="1574"/>
      <c r="ED97" s="1574"/>
      <c r="EE97" s="1574"/>
      <c r="EF97" s="1574"/>
      <c r="EG97" s="1574"/>
      <c r="EH97" s="1574"/>
      <c r="EI97" s="1574"/>
      <c r="EJ97" s="1574"/>
      <c r="EK97" s="1574"/>
      <c r="EL97" s="1574"/>
      <c r="EM97" s="1574"/>
      <c r="EN97" s="1574"/>
      <c r="EO97" s="1574"/>
      <c r="EP97" s="1574"/>
      <c r="EQ97" s="1574"/>
      <c r="ER97" s="1574"/>
      <c r="ES97" s="1574"/>
      <c r="ET97" s="1574"/>
      <c r="EU97" s="1574"/>
      <c r="EV97" s="1574"/>
      <c r="EW97" s="1574"/>
      <c r="EX97" s="1574"/>
      <c r="EY97" s="1574"/>
      <c r="EZ97" s="1574"/>
      <c r="FA97" s="1574"/>
      <c r="FB97" s="1574"/>
      <c r="FC97" s="1574"/>
      <c r="FD97" s="1574"/>
      <c r="FE97" s="1574"/>
      <c r="FF97" s="1574"/>
      <c r="FG97" s="1574"/>
      <c r="FH97" s="1574"/>
      <c r="FI97" s="1574"/>
      <c r="FJ97" s="1574"/>
      <c r="FK97" s="1574"/>
      <c r="FL97" s="1574"/>
      <c r="FM97" s="1574"/>
      <c r="FN97" s="1574"/>
      <c r="FO97" s="1574"/>
      <c r="FP97" s="1574"/>
      <c r="FQ97" s="1574"/>
      <c r="FR97" s="1574"/>
      <c r="FS97" s="1574"/>
      <c r="FT97" s="1574"/>
      <c r="FU97" s="1574"/>
      <c r="FV97" s="1574"/>
      <c r="FW97" s="1574"/>
      <c r="FX97" s="1574"/>
      <c r="FY97" s="1574"/>
      <c r="FZ97" s="1574"/>
      <c r="GA97" s="1574"/>
      <c r="GB97" s="1574"/>
      <c r="GC97" s="1574"/>
      <c r="GD97" s="1574"/>
      <c r="GE97" s="1574"/>
      <c r="GF97" s="1574"/>
      <c r="GG97" s="1574"/>
      <c r="GH97" s="1574"/>
      <c r="GI97" s="1574"/>
      <c r="GJ97" s="1574"/>
      <c r="GK97" s="1574"/>
      <c r="GL97" s="1574"/>
      <c r="GM97" s="1574"/>
      <c r="GN97" s="1574"/>
      <c r="GO97" s="1574"/>
      <c r="GP97" s="1574"/>
      <c r="GQ97" s="1574"/>
      <c r="GR97" s="1574"/>
      <c r="GS97" s="1574"/>
      <c r="GT97" s="1574"/>
      <c r="GU97" s="1574"/>
      <c r="GV97" s="1574"/>
      <c r="GW97" s="1574"/>
      <c r="GX97" s="1574"/>
      <c r="GY97" s="1574"/>
      <c r="GZ97" s="1574"/>
      <c r="HA97" s="1574"/>
      <c r="HB97" s="1574"/>
      <c r="HC97" s="1574"/>
      <c r="HD97" s="1574"/>
      <c r="HE97" s="1574"/>
      <c r="HF97" s="1574"/>
      <c r="HG97" s="1574"/>
      <c r="HH97" s="1574"/>
      <c r="HI97" s="1574"/>
      <c r="HJ97" s="1574"/>
      <c r="HK97" s="1574"/>
      <c r="HL97" s="1574"/>
      <c r="HM97" s="1574"/>
      <c r="HN97" s="1574"/>
      <c r="HO97" s="1574"/>
      <c r="HP97" s="1574"/>
      <c r="HQ97" s="1574"/>
      <c r="HR97" s="1574"/>
      <c r="HS97" s="1574"/>
      <c r="HT97" s="1574"/>
      <c r="HU97" s="1574"/>
      <c r="HV97" s="1574"/>
      <c r="HW97" s="1574"/>
      <c r="HX97" s="1574"/>
      <c r="HY97" s="1574"/>
      <c r="HZ97" s="1574"/>
      <c r="IA97" s="1574"/>
      <c r="IB97" s="1574"/>
      <c r="IC97" s="1574"/>
      <c r="ID97" s="1574"/>
      <c r="IE97" s="1574"/>
      <c r="IF97" s="1574"/>
      <c r="IG97" s="1574"/>
      <c r="IH97" s="1574"/>
      <c r="II97" s="1574"/>
      <c r="IJ97" s="1574"/>
      <c r="IK97" s="1574"/>
      <c r="IL97" s="1574"/>
      <c r="IM97" s="1574"/>
      <c r="IN97" s="1574"/>
      <c r="IO97" s="1574"/>
      <c r="IP97" s="1574"/>
      <c r="IQ97" s="1574"/>
    </row>
    <row r="98" spans="2:251" s="1360" customFormat="1" ht="21.75" customHeight="1" x14ac:dyDescent="0.25">
      <c r="B98" s="1394">
        <v>1545</v>
      </c>
      <c r="C98" s="1411" t="s">
        <v>1510</v>
      </c>
      <c r="D98" s="1566"/>
      <c r="E98" s="1566"/>
      <c r="F98" s="1566"/>
      <c r="G98" s="1566"/>
      <c r="H98" s="1566"/>
      <c r="I98" s="1567">
        <f t="shared" si="24"/>
        <v>0</v>
      </c>
    </row>
    <row r="99" spans="2:251" s="1360" customFormat="1" ht="21.75" customHeight="1" x14ac:dyDescent="0.25">
      <c r="B99" s="1394">
        <v>1546</v>
      </c>
      <c r="C99" s="1411" t="s">
        <v>1511</v>
      </c>
      <c r="D99" s="1566"/>
      <c r="E99" s="1566"/>
      <c r="F99" s="1566"/>
      <c r="G99" s="1566"/>
      <c r="H99" s="1566"/>
      <c r="I99" s="1567">
        <f t="shared" si="24"/>
        <v>0</v>
      </c>
    </row>
    <row r="100" spans="2:251" s="1360" customFormat="1" ht="21.75" customHeight="1" x14ac:dyDescent="0.25">
      <c r="B100" s="1394">
        <v>1547</v>
      </c>
      <c r="C100" s="1411" t="s">
        <v>1512</v>
      </c>
      <c r="D100" s="1566"/>
      <c r="E100" s="1566"/>
      <c r="F100" s="1566"/>
      <c r="G100" s="1566"/>
      <c r="H100" s="1566"/>
      <c r="I100" s="1567">
        <f t="shared" si="24"/>
        <v>0</v>
      </c>
    </row>
    <row r="101" spans="2:251" s="1360" customFormat="1" ht="21.75" customHeight="1" x14ac:dyDescent="0.25">
      <c r="B101" s="1393">
        <v>1550</v>
      </c>
      <c r="C101" s="1565" t="s">
        <v>1513</v>
      </c>
      <c r="D101" s="1563">
        <f>SUM(D102:D103)</f>
        <v>0</v>
      </c>
      <c r="E101" s="1563">
        <f t="shared" ref="E101:H101" si="32">SUM(E102:E103)</f>
        <v>0</v>
      </c>
      <c r="F101" s="1563">
        <f t="shared" si="32"/>
        <v>0</v>
      </c>
      <c r="G101" s="1563">
        <f t="shared" si="32"/>
        <v>0</v>
      </c>
      <c r="H101" s="1563">
        <f t="shared" si="32"/>
        <v>0</v>
      </c>
      <c r="I101" s="1564">
        <f>+D101+E101+F101+G101+H101</f>
        <v>0</v>
      </c>
    </row>
    <row r="102" spans="2:251" s="1360" customFormat="1" ht="21.75" customHeight="1" x14ac:dyDescent="0.25">
      <c r="B102" s="1394">
        <v>1551</v>
      </c>
      <c r="C102" s="1411" t="s">
        <v>1514</v>
      </c>
      <c r="D102" s="1566"/>
      <c r="E102" s="1566"/>
      <c r="F102" s="1566"/>
      <c r="G102" s="1566"/>
      <c r="H102" s="1566"/>
      <c r="I102" s="1567">
        <f t="shared" si="24"/>
        <v>0</v>
      </c>
    </row>
    <row r="103" spans="2:251" s="1360" customFormat="1" ht="21.75" customHeight="1" x14ac:dyDescent="0.25">
      <c r="B103" s="1394">
        <v>1552</v>
      </c>
      <c r="C103" s="1411" t="s">
        <v>1515</v>
      </c>
      <c r="D103" s="1566"/>
      <c r="E103" s="1566"/>
      <c r="F103" s="1566"/>
      <c r="G103" s="1566"/>
      <c r="H103" s="1566"/>
      <c r="I103" s="1567">
        <f t="shared" si="24"/>
        <v>0</v>
      </c>
    </row>
    <row r="104" spans="2:251" s="1360" customFormat="1" ht="21.75" customHeight="1" x14ac:dyDescent="0.25">
      <c r="B104" s="1393">
        <v>1590</v>
      </c>
      <c r="C104" s="1565" t="s">
        <v>1497</v>
      </c>
      <c r="D104" s="1563">
        <f t="shared" ref="D104" si="33">SUM(D105:D109)</f>
        <v>0</v>
      </c>
      <c r="E104" s="1563">
        <f t="shared" ref="E104:H104" si="34">SUM(E105:E109)</f>
        <v>0</v>
      </c>
      <c r="F104" s="1563">
        <f t="shared" si="34"/>
        <v>0</v>
      </c>
      <c r="G104" s="1563">
        <f t="shared" si="34"/>
        <v>0</v>
      </c>
      <c r="H104" s="1563">
        <f t="shared" si="34"/>
        <v>0</v>
      </c>
      <c r="I104" s="1564">
        <f t="shared" si="24"/>
        <v>0</v>
      </c>
    </row>
    <row r="105" spans="2:251" s="1360" customFormat="1" ht="21.75" customHeight="1" x14ac:dyDescent="0.25">
      <c r="B105" s="1394">
        <v>1591</v>
      </c>
      <c r="C105" s="1411" t="s">
        <v>1516</v>
      </c>
      <c r="D105" s="1566"/>
      <c r="E105" s="1566"/>
      <c r="F105" s="1566"/>
      <c r="G105" s="1566"/>
      <c r="H105" s="1566"/>
      <c r="I105" s="1567">
        <f t="shared" si="24"/>
        <v>0</v>
      </c>
    </row>
    <row r="106" spans="2:251" s="1360" customFormat="1" ht="21.75" customHeight="1" x14ac:dyDescent="0.25">
      <c r="B106" s="1394">
        <v>1592</v>
      </c>
      <c r="C106" s="1411" t="s">
        <v>1517</v>
      </c>
      <c r="D106" s="1566"/>
      <c r="E106" s="1566"/>
      <c r="F106" s="1566"/>
      <c r="G106" s="1566"/>
      <c r="H106" s="1566"/>
      <c r="I106" s="1567">
        <f t="shared" si="24"/>
        <v>0</v>
      </c>
    </row>
    <row r="107" spans="2:251" s="1360" customFormat="1" ht="21.75" customHeight="1" x14ac:dyDescent="0.25">
      <c r="B107" s="1394">
        <v>1593</v>
      </c>
      <c r="C107" s="1411" t="s">
        <v>1518</v>
      </c>
      <c r="D107" s="1566"/>
      <c r="E107" s="1566"/>
      <c r="F107" s="1566"/>
      <c r="G107" s="1566"/>
      <c r="H107" s="1566"/>
      <c r="I107" s="1567">
        <f t="shared" si="24"/>
        <v>0</v>
      </c>
    </row>
    <row r="108" spans="2:251" s="1360" customFormat="1" ht="21.75" customHeight="1" x14ac:dyDescent="0.25">
      <c r="B108" s="1394">
        <v>1594</v>
      </c>
      <c r="C108" s="1411" t="s">
        <v>1519</v>
      </c>
      <c r="D108" s="1566"/>
      <c r="E108" s="1566"/>
      <c r="F108" s="1566"/>
      <c r="G108" s="1566"/>
      <c r="H108" s="1566"/>
      <c r="I108" s="1567">
        <f t="shared" si="24"/>
        <v>0</v>
      </c>
    </row>
    <row r="109" spans="2:251" s="1360" customFormat="1" ht="21.75" customHeight="1" x14ac:dyDescent="0.25">
      <c r="B109" s="1394">
        <v>1595</v>
      </c>
      <c r="C109" s="1411" t="s">
        <v>1520</v>
      </c>
      <c r="D109" s="1566"/>
      <c r="E109" s="1566"/>
      <c r="F109" s="1566"/>
      <c r="G109" s="1566"/>
      <c r="H109" s="1566"/>
      <c r="I109" s="1567">
        <f t="shared" si="24"/>
        <v>0</v>
      </c>
    </row>
    <row r="110" spans="2:251" s="1360" customFormat="1" ht="21.75" customHeight="1" x14ac:dyDescent="0.25">
      <c r="B110" s="1393">
        <v>1600</v>
      </c>
      <c r="C110" s="1570" t="s">
        <v>1521</v>
      </c>
      <c r="D110" s="1563">
        <f>D111</f>
        <v>0</v>
      </c>
      <c r="E110" s="1563">
        <f t="shared" ref="E110:H111" si="35">E111</f>
        <v>0</v>
      </c>
      <c r="F110" s="1563">
        <f t="shared" si="35"/>
        <v>0</v>
      </c>
      <c r="G110" s="1563">
        <f t="shared" si="35"/>
        <v>0</v>
      </c>
      <c r="H110" s="1563">
        <f t="shared" si="35"/>
        <v>0</v>
      </c>
      <c r="I110" s="1564">
        <f t="shared" si="24"/>
        <v>0</v>
      </c>
    </row>
    <row r="111" spans="2:251" s="1360" customFormat="1" ht="21.75" customHeight="1" x14ac:dyDescent="0.25">
      <c r="B111" s="1393">
        <v>1610</v>
      </c>
      <c r="C111" s="1565" t="s">
        <v>1522</v>
      </c>
      <c r="D111" s="1563">
        <f>D112</f>
        <v>0</v>
      </c>
      <c r="E111" s="1563">
        <f t="shared" si="35"/>
        <v>0</v>
      </c>
      <c r="F111" s="1563">
        <f t="shared" si="35"/>
        <v>0</v>
      </c>
      <c r="G111" s="1563">
        <f t="shared" si="35"/>
        <v>0</v>
      </c>
      <c r="H111" s="1563">
        <f t="shared" si="35"/>
        <v>0</v>
      </c>
      <c r="I111" s="1564">
        <f t="shared" si="24"/>
        <v>0</v>
      </c>
    </row>
    <row r="112" spans="2:251" s="1360" customFormat="1" ht="21.75" customHeight="1" x14ac:dyDescent="0.25">
      <c r="B112" s="1394">
        <v>1611</v>
      </c>
      <c r="C112" s="1411" t="s">
        <v>1522</v>
      </c>
      <c r="D112" s="1566"/>
      <c r="E112" s="1566"/>
      <c r="F112" s="1566"/>
      <c r="G112" s="1566"/>
      <c r="H112" s="1566"/>
      <c r="I112" s="1567">
        <f t="shared" si="24"/>
        <v>0</v>
      </c>
    </row>
    <row r="113" spans="2:9" s="1360" customFormat="1" ht="21.75" customHeight="1" x14ac:dyDescent="0.25">
      <c r="B113" s="1393">
        <v>1700</v>
      </c>
      <c r="C113" s="1570" t="s">
        <v>1523</v>
      </c>
      <c r="D113" s="1563">
        <f>D114+D117</f>
        <v>0</v>
      </c>
      <c r="E113" s="1563">
        <f t="shared" ref="E113:H113" si="36">E114+E117</f>
        <v>0</v>
      </c>
      <c r="F113" s="1563">
        <f t="shared" si="36"/>
        <v>0</v>
      </c>
      <c r="G113" s="1563">
        <f t="shared" si="36"/>
        <v>0</v>
      </c>
      <c r="H113" s="1563">
        <f t="shared" si="36"/>
        <v>0</v>
      </c>
      <c r="I113" s="1564">
        <f t="shared" si="24"/>
        <v>0</v>
      </c>
    </row>
    <row r="114" spans="2:9" s="1360" customFormat="1" ht="21.75" customHeight="1" x14ac:dyDescent="0.25">
      <c r="B114" s="1393">
        <v>1710</v>
      </c>
      <c r="C114" s="1565" t="s">
        <v>1524</v>
      </c>
      <c r="D114" s="1563">
        <f t="shared" ref="D114:H114" si="37">D115+D116</f>
        <v>0</v>
      </c>
      <c r="E114" s="1563">
        <f t="shared" si="37"/>
        <v>0</v>
      </c>
      <c r="F114" s="1563">
        <f t="shared" si="37"/>
        <v>0</v>
      </c>
      <c r="G114" s="1563">
        <f t="shared" si="37"/>
        <v>0</v>
      </c>
      <c r="H114" s="1563">
        <f t="shared" si="37"/>
        <v>0</v>
      </c>
      <c r="I114" s="1564">
        <f t="shared" si="24"/>
        <v>0</v>
      </c>
    </row>
    <row r="115" spans="2:9" s="1360" customFormat="1" ht="21.75" customHeight="1" x14ac:dyDescent="0.25">
      <c r="B115" s="1394">
        <v>1711</v>
      </c>
      <c r="C115" s="1411" t="s">
        <v>1525</v>
      </c>
      <c r="D115" s="1566"/>
      <c r="E115" s="1566"/>
      <c r="F115" s="1566"/>
      <c r="G115" s="1566"/>
      <c r="H115" s="1566"/>
      <c r="I115" s="1567">
        <f t="shared" si="24"/>
        <v>0</v>
      </c>
    </row>
    <row r="116" spans="2:9" s="1360" customFormat="1" ht="21.75" customHeight="1" x14ac:dyDescent="0.25">
      <c r="B116" s="1394">
        <v>1712</v>
      </c>
      <c r="C116" s="1411" t="s">
        <v>1526</v>
      </c>
      <c r="D116" s="1566"/>
      <c r="E116" s="1566"/>
      <c r="F116" s="1566"/>
      <c r="G116" s="1566"/>
      <c r="H116" s="1566"/>
      <c r="I116" s="1567">
        <f t="shared" si="24"/>
        <v>0</v>
      </c>
    </row>
    <row r="117" spans="2:9" s="1360" customFormat="1" ht="21.75" customHeight="1" x14ac:dyDescent="0.25">
      <c r="B117" s="1393">
        <v>1720</v>
      </c>
      <c r="C117" s="1565" t="s">
        <v>1527</v>
      </c>
      <c r="D117" s="1563">
        <f>D118</f>
        <v>0</v>
      </c>
      <c r="E117" s="1563">
        <f t="shared" ref="E117:H117" si="38">E118</f>
        <v>0</v>
      </c>
      <c r="F117" s="1563">
        <f t="shared" si="38"/>
        <v>0</v>
      </c>
      <c r="G117" s="1563">
        <f t="shared" si="38"/>
        <v>0</v>
      </c>
      <c r="H117" s="1563">
        <f t="shared" si="38"/>
        <v>0</v>
      </c>
      <c r="I117" s="1564">
        <f t="shared" si="24"/>
        <v>0</v>
      </c>
    </row>
    <row r="118" spans="2:9" s="1360" customFormat="1" ht="21.75" customHeight="1" x14ac:dyDescent="0.25">
      <c r="B118" s="1394">
        <v>1721</v>
      </c>
      <c r="C118" s="1411" t="s">
        <v>1527</v>
      </c>
      <c r="D118" s="1566"/>
      <c r="E118" s="1566"/>
      <c r="F118" s="1566"/>
      <c r="G118" s="1566"/>
      <c r="H118" s="1566"/>
      <c r="I118" s="1567">
        <f t="shared" si="24"/>
        <v>0</v>
      </c>
    </row>
    <row r="119" spans="2:9" s="1360" customFormat="1" ht="24" customHeight="1" x14ac:dyDescent="0.25">
      <c r="B119" s="1393" t="s">
        <v>2073</v>
      </c>
      <c r="C119" s="1575"/>
      <c r="D119" s="1563">
        <f t="shared" ref="D119:H119" si="39">D14+D27+D38+D69+D84+D110+D113</f>
        <v>0</v>
      </c>
      <c r="E119" s="1563">
        <f t="shared" si="39"/>
        <v>0</v>
      </c>
      <c r="F119" s="1563">
        <f t="shared" si="39"/>
        <v>0</v>
      </c>
      <c r="G119" s="1563">
        <f t="shared" si="39"/>
        <v>0</v>
      </c>
      <c r="H119" s="1563">
        <f t="shared" si="39"/>
        <v>0</v>
      </c>
      <c r="I119" s="1564">
        <f t="shared" si="24"/>
        <v>0</v>
      </c>
    </row>
    <row r="120" spans="2:9" s="1360" customFormat="1" ht="21.75" customHeight="1" x14ac:dyDescent="0.25">
      <c r="B120" s="1393">
        <v>2000</v>
      </c>
      <c r="C120" s="1570" t="s">
        <v>228</v>
      </c>
      <c r="D120" s="1563">
        <f>+D121+D140+D148+D167+D189+D204+D209+D220+D227</f>
        <v>0</v>
      </c>
      <c r="E120" s="1563">
        <f t="shared" ref="E120:H120" si="40">+E121+E140+E148+E167+E189+E204+E209+E220+E227</f>
        <v>0</v>
      </c>
      <c r="F120" s="1563">
        <f t="shared" si="40"/>
        <v>0</v>
      </c>
      <c r="G120" s="1563">
        <f t="shared" si="40"/>
        <v>0</v>
      </c>
      <c r="H120" s="1563">
        <f t="shared" si="40"/>
        <v>0</v>
      </c>
      <c r="I120" s="1564">
        <f t="shared" si="24"/>
        <v>0</v>
      </c>
    </row>
    <row r="121" spans="2:9" s="1360" customFormat="1" ht="21.75" customHeight="1" x14ac:dyDescent="0.25">
      <c r="B121" s="1393">
        <v>2100</v>
      </c>
      <c r="C121" s="1570" t="s">
        <v>1529</v>
      </c>
      <c r="D121" s="1563">
        <f>D122+D125+D128+D130+D132+D134+D136+D138</f>
        <v>0</v>
      </c>
      <c r="E121" s="1563">
        <f t="shared" ref="E121:H121" si="41">E122+E125+E128+E130+E132+E134+E136+E138</f>
        <v>0</v>
      </c>
      <c r="F121" s="1563">
        <f t="shared" si="41"/>
        <v>0</v>
      </c>
      <c r="G121" s="1563">
        <f t="shared" si="41"/>
        <v>0</v>
      </c>
      <c r="H121" s="1563">
        <f t="shared" si="41"/>
        <v>0</v>
      </c>
      <c r="I121" s="1564">
        <f t="shared" si="24"/>
        <v>0</v>
      </c>
    </row>
    <row r="122" spans="2:9" s="1360" customFormat="1" ht="21.75" customHeight="1" x14ac:dyDescent="0.25">
      <c r="B122" s="1393">
        <v>2110</v>
      </c>
      <c r="C122" s="1576" t="s">
        <v>1530</v>
      </c>
      <c r="D122" s="1563">
        <f>D123+D124</f>
        <v>0</v>
      </c>
      <c r="E122" s="1563">
        <f t="shared" ref="E122:H122" si="42">E123+E124</f>
        <v>0</v>
      </c>
      <c r="F122" s="1563">
        <f t="shared" si="42"/>
        <v>0</v>
      </c>
      <c r="G122" s="1563">
        <f t="shared" si="42"/>
        <v>0</v>
      </c>
      <c r="H122" s="1563">
        <f t="shared" si="42"/>
        <v>0</v>
      </c>
      <c r="I122" s="1564">
        <f t="shared" si="24"/>
        <v>0</v>
      </c>
    </row>
    <row r="123" spans="2:9" s="1360" customFormat="1" ht="21.75" customHeight="1" x14ac:dyDescent="0.25">
      <c r="B123" s="1394">
        <v>2111</v>
      </c>
      <c r="C123" s="1411" t="s">
        <v>1531</v>
      </c>
      <c r="D123" s="1566"/>
      <c r="E123" s="1566"/>
      <c r="F123" s="1566"/>
      <c r="G123" s="1566"/>
      <c r="H123" s="1566"/>
      <c r="I123" s="1567">
        <f t="shared" si="24"/>
        <v>0</v>
      </c>
    </row>
    <row r="124" spans="2:9" s="1360" customFormat="1" ht="21.75" customHeight="1" x14ac:dyDescent="0.25">
      <c r="B124" s="1394">
        <v>2112</v>
      </c>
      <c r="C124" s="1411" t="s">
        <v>1532</v>
      </c>
      <c r="D124" s="1566"/>
      <c r="E124" s="1566"/>
      <c r="F124" s="1566"/>
      <c r="G124" s="1566"/>
      <c r="H124" s="1566"/>
      <c r="I124" s="1567">
        <f t="shared" si="24"/>
        <v>0</v>
      </c>
    </row>
    <row r="125" spans="2:9" s="1360" customFormat="1" ht="21.75" customHeight="1" x14ac:dyDescent="0.25">
      <c r="B125" s="1393">
        <v>2120</v>
      </c>
      <c r="C125" s="1565" t="s">
        <v>1533</v>
      </c>
      <c r="D125" s="1563">
        <f>D126+D127</f>
        <v>0</v>
      </c>
      <c r="E125" s="1563">
        <f t="shared" ref="E125:H125" si="43">E126+E127</f>
        <v>0</v>
      </c>
      <c r="F125" s="1563">
        <f t="shared" si="43"/>
        <v>0</v>
      </c>
      <c r="G125" s="1563">
        <f t="shared" si="43"/>
        <v>0</v>
      </c>
      <c r="H125" s="1563">
        <f t="shared" si="43"/>
        <v>0</v>
      </c>
      <c r="I125" s="1564">
        <f t="shared" si="24"/>
        <v>0</v>
      </c>
    </row>
    <row r="126" spans="2:9" s="1360" customFormat="1" ht="21.75" customHeight="1" x14ac:dyDescent="0.25">
      <c r="B126" s="1394">
        <v>2121</v>
      </c>
      <c r="C126" s="1411" t="s">
        <v>1534</v>
      </c>
      <c r="D126" s="1566"/>
      <c r="E126" s="1566"/>
      <c r="F126" s="1566"/>
      <c r="G126" s="1566"/>
      <c r="H126" s="1566"/>
      <c r="I126" s="1567">
        <f t="shared" si="24"/>
        <v>0</v>
      </c>
    </row>
    <row r="127" spans="2:9" s="1360" customFormat="1" ht="21.75" customHeight="1" x14ac:dyDescent="0.25">
      <c r="B127" s="1394">
        <v>2122</v>
      </c>
      <c r="C127" s="1411" t="s">
        <v>1535</v>
      </c>
      <c r="D127" s="1566"/>
      <c r="E127" s="1566"/>
      <c r="F127" s="1566"/>
      <c r="G127" s="1566"/>
      <c r="H127" s="1566"/>
      <c r="I127" s="1567">
        <f t="shared" si="24"/>
        <v>0</v>
      </c>
    </row>
    <row r="128" spans="2:9" s="1360" customFormat="1" ht="21.75" customHeight="1" x14ac:dyDescent="0.25">
      <c r="B128" s="1393">
        <v>2130</v>
      </c>
      <c r="C128" s="1565" t="s">
        <v>1536</v>
      </c>
      <c r="D128" s="1563">
        <f t="shared" ref="D128:H128" si="44">D129</f>
        <v>0</v>
      </c>
      <c r="E128" s="1563">
        <f t="shared" si="44"/>
        <v>0</v>
      </c>
      <c r="F128" s="1563">
        <f t="shared" si="44"/>
        <v>0</v>
      </c>
      <c r="G128" s="1563">
        <f t="shared" si="44"/>
        <v>0</v>
      </c>
      <c r="H128" s="1563">
        <f t="shared" si="44"/>
        <v>0</v>
      </c>
      <c r="I128" s="1564">
        <f t="shared" si="24"/>
        <v>0</v>
      </c>
    </row>
    <row r="129" spans="2:9" s="1360" customFormat="1" ht="21.75" customHeight="1" x14ac:dyDescent="0.25">
      <c r="B129" s="1394">
        <v>2131</v>
      </c>
      <c r="C129" s="1411" t="s">
        <v>1536</v>
      </c>
      <c r="D129" s="1566"/>
      <c r="E129" s="1566"/>
      <c r="F129" s="1566"/>
      <c r="G129" s="1566"/>
      <c r="H129" s="1566"/>
      <c r="I129" s="1567">
        <f t="shared" si="24"/>
        <v>0</v>
      </c>
    </row>
    <row r="130" spans="2:9" s="1360" customFormat="1" ht="21.75" customHeight="1" x14ac:dyDescent="0.25">
      <c r="B130" s="1393">
        <v>2140</v>
      </c>
      <c r="C130" s="1565" t="s">
        <v>1537</v>
      </c>
      <c r="D130" s="1563">
        <f t="shared" ref="D130:H130" si="45">D131</f>
        <v>0</v>
      </c>
      <c r="E130" s="1563">
        <f t="shared" si="45"/>
        <v>0</v>
      </c>
      <c r="F130" s="1563">
        <f t="shared" si="45"/>
        <v>0</v>
      </c>
      <c r="G130" s="1563">
        <f t="shared" si="45"/>
        <v>0</v>
      </c>
      <c r="H130" s="1563">
        <f t="shared" si="45"/>
        <v>0</v>
      </c>
      <c r="I130" s="1564">
        <f t="shared" si="24"/>
        <v>0</v>
      </c>
    </row>
    <row r="131" spans="2:9" s="1360" customFormat="1" ht="21.75" customHeight="1" x14ac:dyDescent="0.25">
      <c r="B131" s="1394">
        <v>2141</v>
      </c>
      <c r="C131" s="1411" t="s">
        <v>1538</v>
      </c>
      <c r="D131" s="1566"/>
      <c r="E131" s="1566"/>
      <c r="F131" s="1566"/>
      <c r="G131" s="1566"/>
      <c r="H131" s="1566"/>
      <c r="I131" s="1567">
        <f t="shared" si="24"/>
        <v>0</v>
      </c>
    </row>
    <row r="132" spans="2:9" s="1360" customFormat="1" ht="21.75" customHeight="1" x14ac:dyDescent="0.25">
      <c r="B132" s="1393">
        <v>2150</v>
      </c>
      <c r="C132" s="1565" t="s">
        <v>1539</v>
      </c>
      <c r="D132" s="1563">
        <f t="shared" ref="D132:H132" si="46">D133</f>
        <v>0</v>
      </c>
      <c r="E132" s="1563">
        <f t="shared" si="46"/>
        <v>0</v>
      </c>
      <c r="F132" s="1563">
        <f t="shared" si="46"/>
        <v>0</v>
      </c>
      <c r="G132" s="1563">
        <f t="shared" si="46"/>
        <v>0</v>
      </c>
      <c r="H132" s="1563">
        <f t="shared" si="46"/>
        <v>0</v>
      </c>
      <c r="I132" s="1564">
        <f t="shared" si="24"/>
        <v>0</v>
      </c>
    </row>
    <row r="133" spans="2:9" s="1360" customFormat="1" ht="21.75" customHeight="1" x14ac:dyDescent="0.25">
      <c r="B133" s="1394">
        <v>2151</v>
      </c>
      <c r="C133" s="1411" t="s">
        <v>1540</v>
      </c>
      <c r="D133" s="1566"/>
      <c r="E133" s="1566"/>
      <c r="F133" s="1566"/>
      <c r="G133" s="1566"/>
      <c r="H133" s="1566"/>
      <c r="I133" s="1567">
        <f t="shared" si="24"/>
        <v>0</v>
      </c>
    </row>
    <row r="134" spans="2:9" s="1360" customFormat="1" ht="21.75" customHeight="1" x14ac:dyDescent="0.25">
      <c r="B134" s="1393">
        <v>2160</v>
      </c>
      <c r="C134" s="1565" t="s">
        <v>1541</v>
      </c>
      <c r="D134" s="1563">
        <f t="shared" ref="D134:H134" si="47">D135</f>
        <v>0</v>
      </c>
      <c r="E134" s="1563">
        <f t="shared" si="47"/>
        <v>0</v>
      </c>
      <c r="F134" s="1563">
        <f t="shared" si="47"/>
        <v>0</v>
      </c>
      <c r="G134" s="1563">
        <f t="shared" si="47"/>
        <v>0</v>
      </c>
      <c r="H134" s="1563">
        <f t="shared" si="47"/>
        <v>0</v>
      </c>
      <c r="I134" s="1564">
        <f t="shared" si="24"/>
        <v>0</v>
      </c>
    </row>
    <row r="135" spans="2:9" s="1360" customFormat="1" ht="21.75" customHeight="1" x14ac:dyDescent="0.25">
      <c r="B135" s="1394">
        <v>2161</v>
      </c>
      <c r="C135" s="1411" t="s">
        <v>1542</v>
      </c>
      <c r="D135" s="1566"/>
      <c r="E135" s="1566"/>
      <c r="F135" s="1566"/>
      <c r="G135" s="1566"/>
      <c r="H135" s="1566"/>
      <c r="I135" s="1567">
        <f t="shared" si="24"/>
        <v>0</v>
      </c>
    </row>
    <row r="136" spans="2:9" s="1360" customFormat="1" ht="21.75" customHeight="1" x14ac:dyDescent="0.25">
      <c r="B136" s="1393">
        <v>2170</v>
      </c>
      <c r="C136" s="1565" t="s">
        <v>1543</v>
      </c>
      <c r="D136" s="1563">
        <f t="shared" ref="D136:H136" si="48">D137</f>
        <v>0</v>
      </c>
      <c r="E136" s="1563">
        <f t="shared" si="48"/>
        <v>0</v>
      </c>
      <c r="F136" s="1563">
        <f t="shared" si="48"/>
        <v>0</v>
      </c>
      <c r="G136" s="1563">
        <f t="shared" si="48"/>
        <v>0</v>
      </c>
      <c r="H136" s="1563">
        <f t="shared" si="48"/>
        <v>0</v>
      </c>
      <c r="I136" s="1564">
        <f t="shared" si="24"/>
        <v>0</v>
      </c>
    </row>
    <row r="137" spans="2:9" s="1360" customFormat="1" ht="21.75" customHeight="1" x14ac:dyDescent="0.25">
      <c r="B137" s="1394">
        <v>2171</v>
      </c>
      <c r="C137" s="1411" t="s">
        <v>1544</v>
      </c>
      <c r="D137" s="1566"/>
      <c r="E137" s="1566"/>
      <c r="F137" s="1566"/>
      <c r="G137" s="1566"/>
      <c r="H137" s="1566"/>
      <c r="I137" s="1567">
        <f t="shared" si="24"/>
        <v>0</v>
      </c>
    </row>
    <row r="138" spans="2:9" s="1360" customFormat="1" ht="21.75" customHeight="1" x14ac:dyDescent="0.25">
      <c r="B138" s="1393">
        <v>2180</v>
      </c>
      <c r="C138" s="1565" t="s">
        <v>1545</v>
      </c>
      <c r="D138" s="1563">
        <f t="shared" ref="D138:H138" si="49">D139</f>
        <v>0</v>
      </c>
      <c r="E138" s="1563">
        <f t="shared" si="49"/>
        <v>0</v>
      </c>
      <c r="F138" s="1563">
        <f t="shared" si="49"/>
        <v>0</v>
      </c>
      <c r="G138" s="1563">
        <f t="shared" si="49"/>
        <v>0</v>
      </c>
      <c r="H138" s="1563">
        <f t="shared" si="49"/>
        <v>0</v>
      </c>
      <c r="I138" s="1564">
        <f t="shared" si="24"/>
        <v>0</v>
      </c>
    </row>
    <row r="139" spans="2:9" s="1360" customFormat="1" ht="21.75" customHeight="1" x14ac:dyDescent="0.25">
      <c r="B139" s="1394">
        <v>2181</v>
      </c>
      <c r="C139" s="1411" t="s">
        <v>1546</v>
      </c>
      <c r="D139" s="1566"/>
      <c r="E139" s="1566"/>
      <c r="F139" s="1566"/>
      <c r="G139" s="1566"/>
      <c r="H139" s="1566"/>
      <c r="I139" s="1567">
        <f t="shared" si="24"/>
        <v>0</v>
      </c>
    </row>
    <row r="140" spans="2:9" s="1360" customFormat="1" ht="21.75" customHeight="1" x14ac:dyDescent="0.25">
      <c r="B140" s="1393">
        <v>2200</v>
      </c>
      <c r="C140" s="1570" t="s">
        <v>1547</v>
      </c>
      <c r="D140" s="1563">
        <f>D141+D143+D146</f>
        <v>0</v>
      </c>
      <c r="E140" s="1563">
        <f t="shared" ref="E140:H140" si="50">E141+E143+E146</f>
        <v>0</v>
      </c>
      <c r="F140" s="1563">
        <f t="shared" si="50"/>
        <v>0</v>
      </c>
      <c r="G140" s="1563">
        <f t="shared" si="50"/>
        <v>0</v>
      </c>
      <c r="H140" s="1563">
        <f t="shared" si="50"/>
        <v>0</v>
      </c>
      <c r="I140" s="1564">
        <f t="shared" si="24"/>
        <v>0</v>
      </c>
    </row>
    <row r="141" spans="2:9" s="1360" customFormat="1" ht="21.75" customHeight="1" x14ac:dyDescent="0.25">
      <c r="B141" s="1393">
        <v>2210</v>
      </c>
      <c r="C141" s="1565" t="s">
        <v>1548</v>
      </c>
      <c r="D141" s="1563">
        <f t="shared" ref="D141:H141" si="51">D142</f>
        <v>0</v>
      </c>
      <c r="E141" s="1563">
        <f t="shared" si="51"/>
        <v>0</v>
      </c>
      <c r="F141" s="1563">
        <f t="shared" si="51"/>
        <v>0</v>
      </c>
      <c r="G141" s="1563">
        <f t="shared" si="51"/>
        <v>0</v>
      </c>
      <c r="H141" s="1563">
        <f t="shared" si="51"/>
        <v>0</v>
      </c>
      <c r="I141" s="1564">
        <f t="shared" si="24"/>
        <v>0</v>
      </c>
    </row>
    <row r="142" spans="2:9" s="1360" customFormat="1" ht="21.75" customHeight="1" x14ac:dyDescent="0.25">
      <c r="B142" s="1394">
        <v>2211</v>
      </c>
      <c r="C142" s="1411" t="s">
        <v>1548</v>
      </c>
      <c r="D142" s="1566"/>
      <c r="E142" s="1566"/>
      <c r="F142" s="1566"/>
      <c r="G142" s="1566"/>
      <c r="H142" s="1566"/>
      <c r="I142" s="1567">
        <f t="shared" ref="I142:I205" si="52">+D142+E142+F142+G142+H142</f>
        <v>0</v>
      </c>
    </row>
    <row r="143" spans="2:9" s="1360" customFormat="1" ht="21.75" customHeight="1" x14ac:dyDescent="0.25">
      <c r="B143" s="1393">
        <v>2220</v>
      </c>
      <c r="C143" s="1565" t="s">
        <v>1549</v>
      </c>
      <c r="D143" s="1563">
        <f t="shared" ref="D143:H143" si="53">D144+D145</f>
        <v>0</v>
      </c>
      <c r="E143" s="1563">
        <f t="shared" si="53"/>
        <v>0</v>
      </c>
      <c r="F143" s="1563">
        <f t="shared" si="53"/>
        <v>0</v>
      </c>
      <c r="G143" s="1563">
        <f t="shared" si="53"/>
        <v>0</v>
      </c>
      <c r="H143" s="1563">
        <f t="shared" si="53"/>
        <v>0</v>
      </c>
      <c r="I143" s="1564">
        <f t="shared" si="52"/>
        <v>0</v>
      </c>
    </row>
    <row r="144" spans="2:9" s="1360" customFormat="1" ht="21.75" customHeight="1" x14ac:dyDescent="0.25">
      <c r="B144" s="1394">
        <v>2221</v>
      </c>
      <c r="C144" s="1411" t="s">
        <v>1550</v>
      </c>
      <c r="D144" s="1566"/>
      <c r="E144" s="1566"/>
      <c r="F144" s="1566"/>
      <c r="G144" s="1566"/>
      <c r="H144" s="1566"/>
      <c r="I144" s="1567">
        <f t="shared" si="52"/>
        <v>0</v>
      </c>
    </row>
    <row r="145" spans="2:9" s="1360" customFormat="1" ht="21.75" customHeight="1" x14ac:dyDescent="0.25">
      <c r="B145" s="1394">
        <v>2222</v>
      </c>
      <c r="C145" s="1411" t="s">
        <v>1549</v>
      </c>
      <c r="D145" s="1566"/>
      <c r="E145" s="1566"/>
      <c r="F145" s="1566"/>
      <c r="G145" s="1566"/>
      <c r="H145" s="1566"/>
      <c r="I145" s="1567">
        <f t="shared" si="52"/>
        <v>0</v>
      </c>
    </row>
    <row r="146" spans="2:9" s="1360" customFormat="1" ht="21.75" customHeight="1" x14ac:dyDescent="0.25">
      <c r="B146" s="1393">
        <v>2230</v>
      </c>
      <c r="C146" s="1565" t="s">
        <v>1551</v>
      </c>
      <c r="D146" s="1563">
        <f t="shared" ref="D146:H146" si="54">D147</f>
        <v>0</v>
      </c>
      <c r="E146" s="1563">
        <f t="shared" si="54"/>
        <v>0</v>
      </c>
      <c r="F146" s="1563">
        <f t="shared" si="54"/>
        <v>0</v>
      </c>
      <c r="G146" s="1563">
        <f t="shared" si="54"/>
        <v>0</v>
      </c>
      <c r="H146" s="1563">
        <f t="shared" si="54"/>
        <v>0</v>
      </c>
      <c r="I146" s="1564">
        <f t="shared" si="52"/>
        <v>0</v>
      </c>
    </row>
    <row r="147" spans="2:9" s="1360" customFormat="1" ht="21.75" customHeight="1" x14ac:dyDescent="0.25">
      <c r="B147" s="1394">
        <v>2231</v>
      </c>
      <c r="C147" s="1411" t="s">
        <v>1551</v>
      </c>
      <c r="D147" s="1566"/>
      <c r="E147" s="1566"/>
      <c r="F147" s="1566"/>
      <c r="G147" s="1566"/>
      <c r="H147" s="1566"/>
      <c r="I147" s="1567">
        <f t="shared" si="52"/>
        <v>0</v>
      </c>
    </row>
    <row r="148" spans="2:9" s="1360" customFormat="1" ht="21.75" customHeight="1" x14ac:dyDescent="0.25">
      <c r="B148" s="1393">
        <v>2300</v>
      </c>
      <c r="C148" s="1570" t="s">
        <v>1552</v>
      </c>
      <c r="D148" s="1563">
        <f t="shared" ref="D148:H148" si="55">D149+D151+D153+D155+D157+D159+D161+D163+D165</f>
        <v>0</v>
      </c>
      <c r="E148" s="1563">
        <f t="shared" si="55"/>
        <v>0</v>
      </c>
      <c r="F148" s="1563">
        <f t="shared" si="55"/>
        <v>0</v>
      </c>
      <c r="G148" s="1563">
        <f t="shared" si="55"/>
        <v>0</v>
      </c>
      <c r="H148" s="1563">
        <f t="shared" si="55"/>
        <v>0</v>
      </c>
      <c r="I148" s="1564">
        <f t="shared" si="52"/>
        <v>0</v>
      </c>
    </row>
    <row r="149" spans="2:9" s="1360" customFormat="1" ht="21.75" customHeight="1" x14ac:dyDescent="0.25">
      <c r="B149" s="1393">
        <v>2310</v>
      </c>
      <c r="C149" s="1565" t="s">
        <v>1553</v>
      </c>
      <c r="D149" s="1563">
        <f t="shared" ref="D149:H149" si="56">D150</f>
        <v>0</v>
      </c>
      <c r="E149" s="1563">
        <f t="shared" si="56"/>
        <v>0</v>
      </c>
      <c r="F149" s="1563">
        <f t="shared" si="56"/>
        <v>0</v>
      </c>
      <c r="G149" s="1563">
        <f t="shared" si="56"/>
        <v>0</v>
      </c>
      <c r="H149" s="1563">
        <f t="shared" si="56"/>
        <v>0</v>
      </c>
      <c r="I149" s="1564">
        <f t="shared" si="52"/>
        <v>0</v>
      </c>
    </row>
    <row r="150" spans="2:9" s="1360" customFormat="1" ht="21.75" customHeight="1" x14ac:dyDescent="0.25">
      <c r="B150" s="1394">
        <v>2311</v>
      </c>
      <c r="C150" s="1411" t="s">
        <v>1554</v>
      </c>
      <c r="D150" s="1566"/>
      <c r="E150" s="1566"/>
      <c r="F150" s="1566"/>
      <c r="G150" s="1566"/>
      <c r="H150" s="1566"/>
      <c r="I150" s="1567">
        <f t="shared" si="52"/>
        <v>0</v>
      </c>
    </row>
    <row r="151" spans="2:9" s="1360" customFormat="1" ht="21.75" customHeight="1" x14ac:dyDescent="0.25">
      <c r="B151" s="1393">
        <v>2320</v>
      </c>
      <c r="C151" s="1565" t="s">
        <v>1555</v>
      </c>
      <c r="D151" s="1563">
        <f>D152</f>
        <v>0</v>
      </c>
      <c r="E151" s="1563">
        <f t="shared" ref="E151:H151" si="57">E152</f>
        <v>0</v>
      </c>
      <c r="F151" s="1563">
        <f t="shared" si="57"/>
        <v>0</v>
      </c>
      <c r="G151" s="1563">
        <f t="shared" si="57"/>
        <v>0</v>
      </c>
      <c r="H151" s="1563">
        <f t="shared" si="57"/>
        <v>0</v>
      </c>
      <c r="I151" s="1564">
        <f t="shared" si="52"/>
        <v>0</v>
      </c>
    </row>
    <row r="152" spans="2:9" s="1360" customFormat="1" ht="21.75" customHeight="1" x14ac:dyDescent="0.25">
      <c r="B152" s="1394">
        <v>2321</v>
      </c>
      <c r="C152" s="1411" t="s">
        <v>1556</v>
      </c>
      <c r="D152" s="1566"/>
      <c r="E152" s="1566"/>
      <c r="F152" s="1566"/>
      <c r="G152" s="1566"/>
      <c r="H152" s="1566"/>
      <c r="I152" s="1567">
        <f t="shared" si="52"/>
        <v>0</v>
      </c>
    </row>
    <row r="153" spans="2:9" s="1360" customFormat="1" ht="21.75" customHeight="1" x14ac:dyDescent="0.25">
      <c r="B153" s="1393">
        <v>2330</v>
      </c>
      <c r="C153" s="1565" t="s">
        <v>1557</v>
      </c>
      <c r="D153" s="1563">
        <f t="shared" ref="D153:H153" si="58">D154</f>
        <v>0</v>
      </c>
      <c r="E153" s="1563">
        <f t="shared" si="58"/>
        <v>0</v>
      </c>
      <c r="F153" s="1563">
        <f t="shared" si="58"/>
        <v>0</v>
      </c>
      <c r="G153" s="1563">
        <f t="shared" si="58"/>
        <v>0</v>
      </c>
      <c r="H153" s="1563">
        <f t="shared" si="58"/>
        <v>0</v>
      </c>
      <c r="I153" s="1564">
        <f t="shared" si="52"/>
        <v>0</v>
      </c>
    </row>
    <row r="154" spans="2:9" s="1360" customFormat="1" ht="21.75" customHeight="1" x14ac:dyDescent="0.25">
      <c r="B154" s="1394">
        <v>2331</v>
      </c>
      <c r="C154" s="1411" t="s">
        <v>1557</v>
      </c>
      <c r="D154" s="1566"/>
      <c r="E154" s="1566"/>
      <c r="F154" s="1566"/>
      <c r="G154" s="1566"/>
      <c r="H154" s="1566"/>
      <c r="I154" s="1567">
        <f t="shared" si="52"/>
        <v>0</v>
      </c>
    </row>
    <row r="155" spans="2:9" s="1360" customFormat="1" ht="21.75" customHeight="1" x14ac:dyDescent="0.25">
      <c r="B155" s="1393">
        <v>2340</v>
      </c>
      <c r="C155" s="1565" t="s">
        <v>1558</v>
      </c>
      <c r="D155" s="1563">
        <f t="shared" ref="D155:H155" si="59">D156</f>
        <v>0</v>
      </c>
      <c r="E155" s="1563">
        <f t="shared" si="59"/>
        <v>0</v>
      </c>
      <c r="F155" s="1563">
        <f t="shared" si="59"/>
        <v>0</v>
      </c>
      <c r="G155" s="1563">
        <f t="shared" si="59"/>
        <v>0</v>
      </c>
      <c r="H155" s="1563">
        <f t="shared" si="59"/>
        <v>0</v>
      </c>
      <c r="I155" s="1564">
        <f t="shared" si="52"/>
        <v>0</v>
      </c>
    </row>
    <row r="156" spans="2:9" s="1360" customFormat="1" ht="21.75" customHeight="1" x14ac:dyDescent="0.25">
      <c r="B156" s="1394">
        <v>2341</v>
      </c>
      <c r="C156" s="1411" t="s">
        <v>1558</v>
      </c>
      <c r="D156" s="1566"/>
      <c r="E156" s="1566"/>
      <c r="F156" s="1566"/>
      <c r="G156" s="1566"/>
      <c r="H156" s="1566"/>
      <c r="I156" s="1567">
        <f t="shared" si="52"/>
        <v>0</v>
      </c>
    </row>
    <row r="157" spans="2:9" s="1360" customFormat="1" ht="21.75" customHeight="1" x14ac:dyDescent="0.25">
      <c r="B157" s="1393">
        <v>2350</v>
      </c>
      <c r="C157" s="1565" t="s">
        <v>1559</v>
      </c>
      <c r="D157" s="1563">
        <f t="shared" ref="D157:H157" si="60">D158</f>
        <v>0</v>
      </c>
      <c r="E157" s="1563">
        <f t="shared" si="60"/>
        <v>0</v>
      </c>
      <c r="F157" s="1563">
        <f t="shared" si="60"/>
        <v>0</v>
      </c>
      <c r="G157" s="1563">
        <f t="shared" si="60"/>
        <v>0</v>
      </c>
      <c r="H157" s="1563">
        <f t="shared" si="60"/>
        <v>0</v>
      </c>
      <c r="I157" s="1564">
        <f t="shared" si="52"/>
        <v>0</v>
      </c>
    </row>
    <row r="158" spans="2:9" s="1360" customFormat="1" ht="21.75" customHeight="1" x14ac:dyDescent="0.25">
      <c r="B158" s="1394">
        <v>2351</v>
      </c>
      <c r="C158" s="1411" t="s">
        <v>1559</v>
      </c>
      <c r="D158" s="1566"/>
      <c r="E158" s="1566"/>
      <c r="F158" s="1566"/>
      <c r="G158" s="1566"/>
      <c r="H158" s="1566"/>
      <c r="I158" s="1567">
        <f t="shared" si="52"/>
        <v>0</v>
      </c>
    </row>
    <row r="159" spans="2:9" s="1360" customFormat="1" ht="21.75" customHeight="1" x14ac:dyDescent="0.25">
      <c r="B159" s="1393">
        <v>2360</v>
      </c>
      <c r="C159" s="1565" t="s">
        <v>1560</v>
      </c>
      <c r="D159" s="1563">
        <f t="shared" ref="D159:H159" si="61">D160</f>
        <v>0</v>
      </c>
      <c r="E159" s="1563">
        <f t="shared" si="61"/>
        <v>0</v>
      </c>
      <c r="F159" s="1563">
        <f t="shared" si="61"/>
        <v>0</v>
      </c>
      <c r="G159" s="1563">
        <f t="shared" si="61"/>
        <v>0</v>
      </c>
      <c r="H159" s="1563">
        <f t="shared" si="61"/>
        <v>0</v>
      </c>
      <c r="I159" s="1564">
        <f t="shared" si="52"/>
        <v>0</v>
      </c>
    </row>
    <row r="160" spans="2:9" s="1360" customFormat="1" ht="21.75" customHeight="1" x14ac:dyDescent="0.25">
      <c r="B160" s="1394">
        <v>2361</v>
      </c>
      <c r="C160" s="1411" t="s">
        <v>1560</v>
      </c>
      <c r="D160" s="1566"/>
      <c r="E160" s="1566"/>
      <c r="F160" s="1566"/>
      <c r="G160" s="1566"/>
      <c r="H160" s="1566"/>
      <c r="I160" s="1567">
        <f t="shared" si="52"/>
        <v>0</v>
      </c>
    </row>
    <row r="161" spans="2:9" s="1360" customFormat="1" ht="21.75" customHeight="1" x14ac:dyDescent="0.25">
      <c r="B161" s="1393">
        <v>2370</v>
      </c>
      <c r="C161" s="1565" t="s">
        <v>1561</v>
      </c>
      <c r="D161" s="1563">
        <f t="shared" ref="D161:H161" si="62">D162</f>
        <v>0</v>
      </c>
      <c r="E161" s="1563">
        <f t="shared" si="62"/>
        <v>0</v>
      </c>
      <c r="F161" s="1563">
        <f t="shared" si="62"/>
        <v>0</v>
      </c>
      <c r="G161" s="1563">
        <f t="shared" si="62"/>
        <v>0</v>
      </c>
      <c r="H161" s="1563">
        <f t="shared" si="62"/>
        <v>0</v>
      </c>
      <c r="I161" s="1564">
        <f t="shared" si="52"/>
        <v>0</v>
      </c>
    </row>
    <row r="162" spans="2:9" s="1360" customFormat="1" ht="21.75" customHeight="1" x14ac:dyDescent="0.25">
      <c r="B162" s="1394">
        <v>2371</v>
      </c>
      <c r="C162" s="1411" t="s">
        <v>1561</v>
      </c>
      <c r="D162" s="1566"/>
      <c r="E162" s="1566"/>
      <c r="F162" s="1566"/>
      <c r="G162" s="1566"/>
      <c r="H162" s="1566"/>
      <c r="I162" s="1567">
        <f t="shared" si="52"/>
        <v>0</v>
      </c>
    </row>
    <row r="163" spans="2:9" s="1360" customFormat="1" ht="21.75" customHeight="1" x14ac:dyDescent="0.25">
      <c r="B163" s="1393">
        <v>2380</v>
      </c>
      <c r="C163" s="1565" t="s">
        <v>1562</v>
      </c>
      <c r="D163" s="1563">
        <f t="shared" ref="D163:H163" si="63">D164</f>
        <v>0</v>
      </c>
      <c r="E163" s="1563">
        <f t="shared" si="63"/>
        <v>0</v>
      </c>
      <c r="F163" s="1563">
        <f t="shared" si="63"/>
        <v>0</v>
      </c>
      <c r="G163" s="1563">
        <f t="shared" si="63"/>
        <v>0</v>
      </c>
      <c r="H163" s="1563">
        <f t="shared" si="63"/>
        <v>0</v>
      </c>
      <c r="I163" s="1564">
        <f t="shared" si="52"/>
        <v>0</v>
      </c>
    </row>
    <row r="164" spans="2:9" s="1360" customFormat="1" ht="21.75" customHeight="1" x14ac:dyDescent="0.25">
      <c r="B164" s="1394">
        <v>2381</v>
      </c>
      <c r="C164" s="1411" t="s">
        <v>1563</v>
      </c>
      <c r="D164" s="1566"/>
      <c r="E164" s="1566"/>
      <c r="F164" s="1566"/>
      <c r="G164" s="1566"/>
      <c r="H164" s="1566"/>
      <c r="I164" s="1567">
        <f t="shared" si="52"/>
        <v>0</v>
      </c>
    </row>
    <row r="165" spans="2:9" s="1360" customFormat="1" ht="21.75" customHeight="1" x14ac:dyDescent="0.25">
      <c r="B165" s="1393">
        <v>2390</v>
      </c>
      <c r="C165" s="1565" t="s">
        <v>1564</v>
      </c>
      <c r="D165" s="1563">
        <f t="shared" ref="D165:H165" si="64">D166</f>
        <v>0</v>
      </c>
      <c r="E165" s="1563">
        <f t="shared" si="64"/>
        <v>0</v>
      </c>
      <c r="F165" s="1563">
        <f t="shared" si="64"/>
        <v>0</v>
      </c>
      <c r="G165" s="1563">
        <f t="shared" si="64"/>
        <v>0</v>
      </c>
      <c r="H165" s="1563">
        <f t="shared" si="64"/>
        <v>0</v>
      </c>
      <c r="I165" s="1564">
        <f t="shared" si="52"/>
        <v>0</v>
      </c>
    </row>
    <row r="166" spans="2:9" s="1360" customFormat="1" ht="21.75" customHeight="1" x14ac:dyDescent="0.25">
      <c r="B166" s="1394">
        <v>2391</v>
      </c>
      <c r="C166" s="1411" t="s">
        <v>1564</v>
      </c>
      <c r="D166" s="1566"/>
      <c r="E166" s="1566"/>
      <c r="F166" s="1566"/>
      <c r="G166" s="1566"/>
      <c r="H166" s="1566"/>
      <c r="I166" s="1567">
        <f t="shared" si="52"/>
        <v>0</v>
      </c>
    </row>
    <row r="167" spans="2:9" s="1360" customFormat="1" ht="21.75" customHeight="1" x14ac:dyDescent="0.25">
      <c r="B167" s="1393">
        <v>2400</v>
      </c>
      <c r="C167" s="1570" t="s">
        <v>1565</v>
      </c>
      <c r="D167" s="1563">
        <f>D168+D170+D172+D174+D176+D178+D180+D182+D186</f>
        <v>0</v>
      </c>
      <c r="E167" s="1563">
        <f t="shared" ref="E167:H167" si="65">E168+E170+E172+E174+E176+E178+E180+E182+E186</f>
        <v>0</v>
      </c>
      <c r="F167" s="1563">
        <f t="shared" si="65"/>
        <v>0</v>
      </c>
      <c r="G167" s="1563">
        <f t="shared" si="65"/>
        <v>0</v>
      </c>
      <c r="H167" s="1563">
        <f t="shared" si="65"/>
        <v>0</v>
      </c>
      <c r="I167" s="1564">
        <f t="shared" si="52"/>
        <v>0</v>
      </c>
    </row>
    <row r="168" spans="2:9" s="1360" customFormat="1" ht="21.75" customHeight="1" x14ac:dyDescent="0.25">
      <c r="B168" s="1393">
        <v>2410</v>
      </c>
      <c r="C168" s="1565" t="s">
        <v>1566</v>
      </c>
      <c r="D168" s="1563">
        <f t="shared" ref="D168:H168" si="66">D169</f>
        <v>0</v>
      </c>
      <c r="E168" s="1563">
        <f t="shared" si="66"/>
        <v>0</v>
      </c>
      <c r="F168" s="1563">
        <f t="shared" si="66"/>
        <v>0</v>
      </c>
      <c r="G168" s="1563">
        <f t="shared" si="66"/>
        <v>0</v>
      </c>
      <c r="H168" s="1563">
        <f t="shared" si="66"/>
        <v>0</v>
      </c>
      <c r="I168" s="1564">
        <f t="shared" si="52"/>
        <v>0</v>
      </c>
    </row>
    <row r="169" spans="2:9" s="1360" customFormat="1" ht="21.75" customHeight="1" x14ac:dyDescent="0.25">
      <c r="B169" s="1394">
        <v>2411</v>
      </c>
      <c r="C169" s="1411" t="s">
        <v>1566</v>
      </c>
      <c r="D169" s="1566"/>
      <c r="E169" s="1566"/>
      <c r="F169" s="1566"/>
      <c r="G169" s="1566"/>
      <c r="H169" s="1566"/>
      <c r="I169" s="1567">
        <f t="shared" si="52"/>
        <v>0</v>
      </c>
    </row>
    <row r="170" spans="2:9" s="1360" customFormat="1" ht="21.75" customHeight="1" x14ac:dyDescent="0.25">
      <c r="B170" s="1393">
        <v>2420</v>
      </c>
      <c r="C170" s="1565" t="s">
        <v>1567</v>
      </c>
      <c r="D170" s="1563">
        <f t="shared" ref="D170:H170" si="67">D171</f>
        <v>0</v>
      </c>
      <c r="E170" s="1563">
        <f t="shared" si="67"/>
        <v>0</v>
      </c>
      <c r="F170" s="1563">
        <f t="shared" si="67"/>
        <v>0</v>
      </c>
      <c r="G170" s="1563">
        <f t="shared" si="67"/>
        <v>0</v>
      </c>
      <c r="H170" s="1563">
        <f t="shared" si="67"/>
        <v>0</v>
      </c>
      <c r="I170" s="1564">
        <f t="shared" si="52"/>
        <v>0</v>
      </c>
    </row>
    <row r="171" spans="2:9" s="1360" customFormat="1" ht="21.75" customHeight="1" x14ac:dyDescent="0.25">
      <c r="B171" s="1394">
        <v>2421</v>
      </c>
      <c r="C171" s="1411" t="s">
        <v>1567</v>
      </c>
      <c r="D171" s="1566"/>
      <c r="E171" s="1566"/>
      <c r="F171" s="1566"/>
      <c r="G171" s="1566"/>
      <c r="H171" s="1566"/>
      <c r="I171" s="1567">
        <f t="shared" si="52"/>
        <v>0</v>
      </c>
    </row>
    <row r="172" spans="2:9" s="1360" customFormat="1" ht="21.75" customHeight="1" x14ac:dyDescent="0.25">
      <c r="B172" s="1393">
        <v>2430</v>
      </c>
      <c r="C172" s="1565" t="s">
        <v>1568</v>
      </c>
      <c r="D172" s="1563">
        <f t="shared" ref="D172:H172" si="68">D173</f>
        <v>0</v>
      </c>
      <c r="E172" s="1563">
        <f t="shared" si="68"/>
        <v>0</v>
      </c>
      <c r="F172" s="1563">
        <f t="shared" si="68"/>
        <v>0</v>
      </c>
      <c r="G172" s="1563">
        <f t="shared" si="68"/>
        <v>0</v>
      </c>
      <c r="H172" s="1563">
        <f t="shared" si="68"/>
        <v>0</v>
      </c>
      <c r="I172" s="1564">
        <f t="shared" si="52"/>
        <v>0</v>
      </c>
    </row>
    <row r="173" spans="2:9" s="1360" customFormat="1" ht="21.75" customHeight="1" x14ac:dyDescent="0.25">
      <c r="B173" s="1394">
        <v>2431</v>
      </c>
      <c r="C173" s="1411" t="s">
        <v>1568</v>
      </c>
      <c r="D173" s="1566"/>
      <c r="E173" s="1566"/>
      <c r="F173" s="1566"/>
      <c r="G173" s="1566"/>
      <c r="H173" s="1566"/>
      <c r="I173" s="1567">
        <f t="shared" si="52"/>
        <v>0</v>
      </c>
    </row>
    <row r="174" spans="2:9" s="1360" customFormat="1" ht="21.75" customHeight="1" x14ac:dyDescent="0.25">
      <c r="B174" s="1393">
        <v>2440</v>
      </c>
      <c r="C174" s="1565" t="s">
        <v>1569</v>
      </c>
      <c r="D174" s="1563">
        <f t="shared" ref="D174:H174" si="69">D175</f>
        <v>0</v>
      </c>
      <c r="E174" s="1563">
        <f t="shared" si="69"/>
        <v>0</v>
      </c>
      <c r="F174" s="1563">
        <f t="shared" si="69"/>
        <v>0</v>
      </c>
      <c r="G174" s="1563">
        <f t="shared" si="69"/>
        <v>0</v>
      </c>
      <c r="H174" s="1563">
        <f t="shared" si="69"/>
        <v>0</v>
      </c>
      <c r="I174" s="1564">
        <f t="shared" si="52"/>
        <v>0</v>
      </c>
    </row>
    <row r="175" spans="2:9" s="1360" customFormat="1" ht="21.75" customHeight="1" x14ac:dyDescent="0.25">
      <c r="B175" s="1394">
        <v>2441</v>
      </c>
      <c r="C175" s="1411" t="s">
        <v>1569</v>
      </c>
      <c r="D175" s="1566"/>
      <c r="E175" s="1566"/>
      <c r="F175" s="1566"/>
      <c r="G175" s="1566"/>
      <c r="H175" s="1566"/>
      <c r="I175" s="1567">
        <f t="shared" si="52"/>
        <v>0</v>
      </c>
    </row>
    <row r="176" spans="2:9" s="1360" customFormat="1" ht="21.75" customHeight="1" x14ac:dyDescent="0.25">
      <c r="B176" s="1393">
        <v>2450</v>
      </c>
      <c r="C176" s="1565" t="s">
        <v>1570</v>
      </c>
      <c r="D176" s="1563">
        <f t="shared" ref="D176:H176" si="70">D177</f>
        <v>0</v>
      </c>
      <c r="E176" s="1563">
        <f t="shared" si="70"/>
        <v>0</v>
      </c>
      <c r="F176" s="1563">
        <f t="shared" si="70"/>
        <v>0</v>
      </c>
      <c r="G176" s="1563">
        <f t="shared" si="70"/>
        <v>0</v>
      </c>
      <c r="H176" s="1563">
        <f t="shared" si="70"/>
        <v>0</v>
      </c>
      <c r="I176" s="1564">
        <f t="shared" si="52"/>
        <v>0</v>
      </c>
    </row>
    <row r="177" spans="2:9" s="1360" customFormat="1" ht="21.75" customHeight="1" x14ac:dyDescent="0.25">
      <c r="B177" s="1394">
        <v>2451</v>
      </c>
      <c r="C177" s="1411" t="s">
        <v>1570</v>
      </c>
      <c r="D177" s="1566"/>
      <c r="E177" s="1566"/>
      <c r="F177" s="1566"/>
      <c r="G177" s="1566"/>
      <c r="H177" s="1566"/>
      <c r="I177" s="1567">
        <f t="shared" si="52"/>
        <v>0</v>
      </c>
    </row>
    <row r="178" spans="2:9" s="1360" customFormat="1" ht="21.75" customHeight="1" x14ac:dyDescent="0.25">
      <c r="B178" s="1393">
        <v>2460</v>
      </c>
      <c r="C178" s="1565" t="s">
        <v>1571</v>
      </c>
      <c r="D178" s="1563">
        <f t="shared" ref="D178:H178" si="71">D179</f>
        <v>0</v>
      </c>
      <c r="E178" s="1563">
        <f t="shared" si="71"/>
        <v>0</v>
      </c>
      <c r="F178" s="1563">
        <f t="shared" si="71"/>
        <v>0</v>
      </c>
      <c r="G178" s="1563">
        <f t="shared" si="71"/>
        <v>0</v>
      </c>
      <c r="H178" s="1563">
        <f t="shared" si="71"/>
        <v>0</v>
      </c>
      <c r="I178" s="1564">
        <f t="shared" si="52"/>
        <v>0</v>
      </c>
    </row>
    <row r="179" spans="2:9" s="1360" customFormat="1" ht="21.75" customHeight="1" x14ac:dyDescent="0.25">
      <c r="B179" s="1394">
        <v>2461</v>
      </c>
      <c r="C179" s="1411" t="s">
        <v>1571</v>
      </c>
      <c r="D179" s="1566"/>
      <c r="E179" s="1566"/>
      <c r="F179" s="1566"/>
      <c r="G179" s="1566"/>
      <c r="H179" s="1566"/>
      <c r="I179" s="1567">
        <f t="shared" si="52"/>
        <v>0</v>
      </c>
    </row>
    <row r="180" spans="2:9" s="1360" customFormat="1" ht="21.75" customHeight="1" x14ac:dyDescent="0.25">
      <c r="B180" s="1393">
        <v>2470</v>
      </c>
      <c r="C180" s="1565" t="s">
        <v>1572</v>
      </c>
      <c r="D180" s="1563">
        <f t="shared" ref="D180:H180" si="72">D181</f>
        <v>0</v>
      </c>
      <c r="E180" s="1563">
        <f t="shared" si="72"/>
        <v>0</v>
      </c>
      <c r="F180" s="1563">
        <f t="shared" si="72"/>
        <v>0</v>
      </c>
      <c r="G180" s="1563">
        <f t="shared" si="72"/>
        <v>0</v>
      </c>
      <c r="H180" s="1563">
        <f t="shared" si="72"/>
        <v>0</v>
      </c>
      <c r="I180" s="1564">
        <f t="shared" si="52"/>
        <v>0</v>
      </c>
    </row>
    <row r="181" spans="2:9" s="1360" customFormat="1" ht="21.75" customHeight="1" x14ac:dyDescent="0.25">
      <c r="B181" s="1394">
        <v>2471</v>
      </c>
      <c r="C181" s="1411" t="s">
        <v>1572</v>
      </c>
      <c r="D181" s="1566"/>
      <c r="E181" s="1566"/>
      <c r="F181" s="1566"/>
      <c r="G181" s="1566"/>
      <c r="H181" s="1566"/>
      <c r="I181" s="1567">
        <f t="shared" si="52"/>
        <v>0</v>
      </c>
    </row>
    <row r="182" spans="2:9" s="1360" customFormat="1" ht="21.75" customHeight="1" x14ac:dyDescent="0.25">
      <c r="B182" s="1393">
        <v>2480</v>
      </c>
      <c r="C182" s="1565" t="s">
        <v>1573</v>
      </c>
      <c r="D182" s="1563">
        <f t="shared" ref="D182:H182" si="73">D183+D184+D185</f>
        <v>0</v>
      </c>
      <c r="E182" s="1563">
        <f t="shared" si="73"/>
        <v>0</v>
      </c>
      <c r="F182" s="1563">
        <f t="shared" si="73"/>
        <v>0</v>
      </c>
      <c r="G182" s="1563">
        <f t="shared" si="73"/>
        <v>0</v>
      </c>
      <c r="H182" s="1563">
        <f t="shared" si="73"/>
        <v>0</v>
      </c>
      <c r="I182" s="1564">
        <f t="shared" si="52"/>
        <v>0</v>
      </c>
    </row>
    <row r="183" spans="2:9" s="1360" customFormat="1" ht="21.75" customHeight="1" x14ac:dyDescent="0.25">
      <c r="B183" s="1394">
        <v>2481</v>
      </c>
      <c r="C183" s="1411" t="s">
        <v>1573</v>
      </c>
      <c r="D183" s="1566"/>
      <c r="E183" s="1566"/>
      <c r="F183" s="1566"/>
      <c r="G183" s="1566"/>
      <c r="H183" s="1566"/>
      <c r="I183" s="1567">
        <f t="shared" si="52"/>
        <v>0</v>
      </c>
    </row>
    <row r="184" spans="2:9" s="1360" customFormat="1" ht="21.75" customHeight="1" x14ac:dyDescent="0.25">
      <c r="B184" s="1394">
        <v>2482</v>
      </c>
      <c r="C184" s="1411" t="s">
        <v>1574</v>
      </c>
      <c r="D184" s="1566"/>
      <c r="E184" s="1566"/>
      <c r="F184" s="1566"/>
      <c r="G184" s="1566"/>
      <c r="H184" s="1566"/>
      <c r="I184" s="1567">
        <f t="shared" si="52"/>
        <v>0</v>
      </c>
    </row>
    <row r="185" spans="2:9" s="1360" customFormat="1" ht="21.75" customHeight="1" x14ac:dyDescent="0.25">
      <c r="B185" s="1394">
        <v>2483</v>
      </c>
      <c r="C185" s="1411" t="s">
        <v>1575</v>
      </c>
      <c r="D185" s="1566"/>
      <c r="E185" s="1566"/>
      <c r="F185" s="1566"/>
      <c r="G185" s="1566"/>
      <c r="H185" s="1566"/>
      <c r="I185" s="1567">
        <f t="shared" si="52"/>
        <v>0</v>
      </c>
    </row>
    <row r="186" spans="2:9" s="1360" customFormat="1" ht="21.75" customHeight="1" x14ac:dyDescent="0.25">
      <c r="B186" s="1393">
        <v>2490</v>
      </c>
      <c r="C186" s="1565" t="s">
        <v>1576</v>
      </c>
      <c r="D186" s="1563">
        <f>SUM(D187:D188)</f>
        <v>0</v>
      </c>
      <c r="E186" s="1563">
        <f t="shared" ref="E186:H186" si="74">SUM(E187:E188)</f>
        <v>0</v>
      </c>
      <c r="F186" s="1563">
        <f t="shared" si="74"/>
        <v>0</v>
      </c>
      <c r="G186" s="1563">
        <f t="shared" si="74"/>
        <v>0</v>
      </c>
      <c r="H186" s="1563">
        <f t="shared" si="74"/>
        <v>0</v>
      </c>
      <c r="I186" s="1564">
        <f t="shared" si="52"/>
        <v>0</v>
      </c>
    </row>
    <row r="187" spans="2:9" s="1360" customFormat="1" ht="21.75" customHeight="1" x14ac:dyDescent="0.25">
      <c r="B187" s="1394">
        <v>2491</v>
      </c>
      <c r="C187" s="1411" t="s">
        <v>1577</v>
      </c>
      <c r="D187" s="1566"/>
      <c r="E187" s="1566"/>
      <c r="F187" s="1566"/>
      <c r="G187" s="1566"/>
      <c r="H187" s="1566"/>
      <c r="I187" s="1567">
        <f t="shared" si="52"/>
        <v>0</v>
      </c>
    </row>
    <row r="188" spans="2:9" s="1360" customFormat="1" ht="21.75" customHeight="1" x14ac:dyDescent="0.25">
      <c r="B188" s="1394">
        <v>2492</v>
      </c>
      <c r="C188" s="1411" t="s">
        <v>1578</v>
      </c>
      <c r="D188" s="1566"/>
      <c r="E188" s="1566"/>
      <c r="F188" s="1566"/>
      <c r="G188" s="1566"/>
      <c r="H188" s="1566"/>
      <c r="I188" s="1567">
        <f t="shared" si="52"/>
        <v>0</v>
      </c>
    </row>
    <row r="189" spans="2:9" s="1360" customFormat="1" ht="21.75" customHeight="1" x14ac:dyDescent="0.25">
      <c r="B189" s="1393">
        <v>2500</v>
      </c>
      <c r="C189" s="1570" t="s">
        <v>1579</v>
      </c>
      <c r="D189" s="1563">
        <f>D190+D192+D194+D196+D198+D200+D202</f>
        <v>0</v>
      </c>
      <c r="E189" s="1563">
        <f t="shared" ref="E189:H189" si="75">E190+E192+E194+E196+E198+E200+E202</f>
        <v>0</v>
      </c>
      <c r="F189" s="1563">
        <f t="shared" si="75"/>
        <v>0</v>
      </c>
      <c r="G189" s="1563">
        <f t="shared" si="75"/>
        <v>0</v>
      </c>
      <c r="H189" s="1563">
        <f t="shared" si="75"/>
        <v>0</v>
      </c>
      <c r="I189" s="1564">
        <f t="shared" si="52"/>
        <v>0</v>
      </c>
    </row>
    <row r="190" spans="2:9" s="1360" customFormat="1" ht="21.75" customHeight="1" x14ac:dyDescent="0.25">
      <c r="B190" s="1393">
        <v>2510</v>
      </c>
      <c r="C190" s="1565" t="s">
        <v>1580</v>
      </c>
      <c r="D190" s="1563">
        <f t="shared" ref="D190:H190" si="76">D191</f>
        <v>0</v>
      </c>
      <c r="E190" s="1563">
        <f t="shared" si="76"/>
        <v>0</v>
      </c>
      <c r="F190" s="1563">
        <f t="shared" si="76"/>
        <v>0</v>
      </c>
      <c r="G190" s="1563">
        <f t="shared" si="76"/>
        <v>0</v>
      </c>
      <c r="H190" s="1563">
        <f t="shared" si="76"/>
        <v>0</v>
      </c>
      <c r="I190" s="1564">
        <f t="shared" si="52"/>
        <v>0</v>
      </c>
    </row>
    <row r="191" spans="2:9" s="1360" customFormat="1" ht="21.75" customHeight="1" x14ac:dyDescent="0.25">
      <c r="B191" s="1394">
        <v>2511</v>
      </c>
      <c r="C191" s="1411" t="s">
        <v>1581</v>
      </c>
      <c r="D191" s="1566"/>
      <c r="E191" s="1566"/>
      <c r="F191" s="1566"/>
      <c r="G191" s="1566"/>
      <c r="H191" s="1566"/>
      <c r="I191" s="1567">
        <f t="shared" si="52"/>
        <v>0</v>
      </c>
    </row>
    <row r="192" spans="2:9" s="1360" customFormat="1" ht="21.75" customHeight="1" x14ac:dyDescent="0.25">
      <c r="B192" s="1393">
        <v>2520</v>
      </c>
      <c r="C192" s="1565" t="s">
        <v>1582</v>
      </c>
      <c r="D192" s="1563">
        <f t="shared" ref="D192:H192" si="77">D193</f>
        <v>0</v>
      </c>
      <c r="E192" s="1563">
        <f t="shared" si="77"/>
        <v>0</v>
      </c>
      <c r="F192" s="1563">
        <f t="shared" si="77"/>
        <v>0</v>
      </c>
      <c r="G192" s="1563">
        <f t="shared" si="77"/>
        <v>0</v>
      </c>
      <c r="H192" s="1563">
        <f t="shared" si="77"/>
        <v>0</v>
      </c>
      <c r="I192" s="1564">
        <f t="shared" si="52"/>
        <v>0</v>
      </c>
    </row>
    <row r="193" spans="2:9" s="1360" customFormat="1" ht="21.75" customHeight="1" x14ac:dyDescent="0.25">
      <c r="B193" s="1394">
        <v>2521</v>
      </c>
      <c r="C193" s="1411" t="s">
        <v>1583</v>
      </c>
      <c r="D193" s="1566"/>
      <c r="E193" s="1566"/>
      <c r="F193" s="1566"/>
      <c r="G193" s="1566"/>
      <c r="H193" s="1566"/>
      <c r="I193" s="1567">
        <f t="shared" si="52"/>
        <v>0</v>
      </c>
    </row>
    <row r="194" spans="2:9" s="1360" customFormat="1" ht="21.75" customHeight="1" x14ac:dyDescent="0.25">
      <c r="B194" s="1393">
        <v>2530</v>
      </c>
      <c r="C194" s="1565" t="s">
        <v>1584</v>
      </c>
      <c r="D194" s="1563">
        <f t="shared" ref="D194:H194" si="78">D195</f>
        <v>0</v>
      </c>
      <c r="E194" s="1563">
        <f t="shared" si="78"/>
        <v>0</v>
      </c>
      <c r="F194" s="1563">
        <f t="shared" si="78"/>
        <v>0</v>
      </c>
      <c r="G194" s="1563">
        <f t="shared" si="78"/>
        <v>0</v>
      </c>
      <c r="H194" s="1563">
        <f t="shared" si="78"/>
        <v>0</v>
      </c>
      <c r="I194" s="1564">
        <f t="shared" si="52"/>
        <v>0</v>
      </c>
    </row>
    <row r="195" spans="2:9" s="1360" customFormat="1" ht="21.75" customHeight="1" x14ac:dyDescent="0.25">
      <c r="B195" s="1394">
        <v>2531</v>
      </c>
      <c r="C195" s="1411" t="s">
        <v>1584</v>
      </c>
      <c r="D195" s="1566"/>
      <c r="E195" s="1566"/>
      <c r="F195" s="1566"/>
      <c r="G195" s="1566"/>
      <c r="H195" s="1566"/>
      <c r="I195" s="1567">
        <f t="shared" si="52"/>
        <v>0</v>
      </c>
    </row>
    <row r="196" spans="2:9" s="1360" customFormat="1" ht="21.75" customHeight="1" x14ac:dyDescent="0.25">
      <c r="B196" s="1393">
        <v>2540</v>
      </c>
      <c r="C196" s="1565" t="s">
        <v>1585</v>
      </c>
      <c r="D196" s="1563">
        <f t="shared" ref="D196:H196" si="79">D197</f>
        <v>0</v>
      </c>
      <c r="E196" s="1563">
        <f t="shared" si="79"/>
        <v>0</v>
      </c>
      <c r="F196" s="1563">
        <f t="shared" si="79"/>
        <v>0</v>
      </c>
      <c r="G196" s="1563">
        <f t="shared" si="79"/>
        <v>0</v>
      </c>
      <c r="H196" s="1563">
        <f t="shared" si="79"/>
        <v>0</v>
      </c>
      <c r="I196" s="1564">
        <f t="shared" si="52"/>
        <v>0</v>
      </c>
    </row>
    <row r="197" spans="2:9" s="1360" customFormat="1" ht="21.75" customHeight="1" x14ac:dyDescent="0.25">
      <c r="B197" s="1394">
        <v>2541</v>
      </c>
      <c r="C197" s="1411" t="s">
        <v>1585</v>
      </c>
      <c r="D197" s="1566"/>
      <c r="E197" s="1566"/>
      <c r="F197" s="1566"/>
      <c r="G197" s="1566"/>
      <c r="H197" s="1566"/>
      <c r="I197" s="1567">
        <f t="shared" si="52"/>
        <v>0</v>
      </c>
    </row>
    <row r="198" spans="2:9" s="1360" customFormat="1" ht="21.75" customHeight="1" x14ac:dyDescent="0.25">
      <c r="B198" s="1393">
        <v>2550</v>
      </c>
      <c r="C198" s="1565" t="s">
        <v>1586</v>
      </c>
      <c r="D198" s="1563">
        <f t="shared" ref="D198:H198" si="80">D199</f>
        <v>0</v>
      </c>
      <c r="E198" s="1563">
        <f t="shared" si="80"/>
        <v>0</v>
      </c>
      <c r="F198" s="1563">
        <f t="shared" si="80"/>
        <v>0</v>
      </c>
      <c r="G198" s="1563">
        <f t="shared" si="80"/>
        <v>0</v>
      </c>
      <c r="H198" s="1563">
        <f t="shared" si="80"/>
        <v>0</v>
      </c>
      <c r="I198" s="1564">
        <f t="shared" si="52"/>
        <v>0</v>
      </c>
    </row>
    <row r="199" spans="2:9" s="1360" customFormat="1" ht="21.75" customHeight="1" x14ac:dyDescent="0.25">
      <c r="B199" s="1394">
        <v>2551</v>
      </c>
      <c r="C199" s="1411" t="s">
        <v>1586</v>
      </c>
      <c r="D199" s="1566"/>
      <c r="E199" s="1566"/>
      <c r="F199" s="1566"/>
      <c r="G199" s="1566"/>
      <c r="H199" s="1566"/>
      <c r="I199" s="1567">
        <f t="shared" si="52"/>
        <v>0</v>
      </c>
    </row>
    <row r="200" spans="2:9" s="1360" customFormat="1" ht="21.75" customHeight="1" x14ac:dyDescent="0.25">
      <c r="B200" s="1393">
        <v>2560</v>
      </c>
      <c r="C200" s="1565" t="s">
        <v>1587</v>
      </c>
      <c r="D200" s="1563">
        <f t="shared" ref="D200:H200" si="81">D201</f>
        <v>0</v>
      </c>
      <c r="E200" s="1563">
        <f t="shared" si="81"/>
        <v>0</v>
      </c>
      <c r="F200" s="1563">
        <f t="shared" si="81"/>
        <v>0</v>
      </c>
      <c r="G200" s="1563">
        <f t="shared" si="81"/>
        <v>0</v>
      </c>
      <c r="H200" s="1563">
        <f t="shared" si="81"/>
        <v>0</v>
      </c>
      <c r="I200" s="1564">
        <f t="shared" si="52"/>
        <v>0</v>
      </c>
    </row>
    <row r="201" spans="2:9" s="1360" customFormat="1" ht="21.75" customHeight="1" x14ac:dyDescent="0.25">
      <c r="B201" s="1394">
        <v>2561</v>
      </c>
      <c r="C201" s="1411" t="s">
        <v>1587</v>
      </c>
      <c r="D201" s="1566"/>
      <c r="E201" s="1566"/>
      <c r="F201" s="1566"/>
      <c r="G201" s="1566"/>
      <c r="H201" s="1566"/>
      <c r="I201" s="1567">
        <f t="shared" si="52"/>
        <v>0</v>
      </c>
    </row>
    <row r="202" spans="2:9" s="1360" customFormat="1" ht="21.75" customHeight="1" x14ac:dyDescent="0.25">
      <c r="B202" s="1393">
        <v>2590</v>
      </c>
      <c r="C202" s="1565" t="s">
        <v>1588</v>
      </c>
      <c r="D202" s="1563">
        <f t="shared" ref="D202:H202" si="82">D203</f>
        <v>0</v>
      </c>
      <c r="E202" s="1563">
        <f t="shared" si="82"/>
        <v>0</v>
      </c>
      <c r="F202" s="1563">
        <f t="shared" si="82"/>
        <v>0</v>
      </c>
      <c r="G202" s="1563">
        <f t="shared" si="82"/>
        <v>0</v>
      </c>
      <c r="H202" s="1563">
        <f t="shared" si="82"/>
        <v>0</v>
      </c>
      <c r="I202" s="1564">
        <f t="shared" si="52"/>
        <v>0</v>
      </c>
    </row>
    <row r="203" spans="2:9" s="1360" customFormat="1" ht="21.75" customHeight="1" x14ac:dyDescent="0.25">
      <c r="B203" s="1394">
        <v>2591</v>
      </c>
      <c r="C203" s="1411" t="s">
        <v>1588</v>
      </c>
      <c r="D203" s="1566"/>
      <c r="E203" s="1566"/>
      <c r="F203" s="1566"/>
      <c r="G203" s="1566"/>
      <c r="H203" s="1566"/>
      <c r="I203" s="1567">
        <f t="shared" si="52"/>
        <v>0</v>
      </c>
    </row>
    <row r="204" spans="2:9" s="1360" customFormat="1" ht="21.75" customHeight="1" x14ac:dyDescent="0.25">
      <c r="B204" s="1393">
        <v>2600</v>
      </c>
      <c r="C204" s="1570" t="s">
        <v>1589</v>
      </c>
      <c r="D204" s="1563">
        <f>D205+D207</f>
        <v>0</v>
      </c>
      <c r="E204" s="1563">
        <f t="shared" ref="E204:H204" si="83">E205+E207</f>
        <v>0</v>
      </c>
      <c r="F204" s="1563">
        <f t="shared" si="83"/>
        <v>0</v>
      </c>
      <c r="G204" s="1563">
        <f t="shared" si="83"/>
        <v>0</v>
      </c>
      <c r="H204" s="1563">
        <f t="shared" si="83"/>
        <v>0</v>
      </c>
      <c r="I204" s="1564">
        <f t="shared" si="52"/>
        <v>0</v>
      </c>
    </row>
    <row r="205" spans="2:9" s="1360" customFormat="1" ht="21.75" customHeight="1" x14ac:dyDescent="0.25">
      <c r="B205" s="1393">
        <v>2610</v>
      </c>
      <c r="C205" s="1565" t="s">
        <v>1589</v>
      </c>
      <c r="D205" s="1563">
        <f t="shared" ref="D205:H205" si="84">D206</f>
        <v>0</v>
      </c>
      <c r="E205" s="1563">
        <f t="shared" si="84"/>
        <v>0</v>
      </c>
      <c r="F205" s="1563">
        <f t="shared" si="84"/>
        <v>0</v>
      </c>
      <c r="G205" s="1563">
        <f t="shared" si="84"/>
        <v>0</v>
      </c>
      <c r="H205" s="1563">
        <f t="shared" si="84"/>
        <v>0</v>
      </c>
      <c r="I205" s="1564">
        <f t="shared" si="52"/>
        <v>0</v>
      </c>
    </row>
    <row r="206" spans="2:9" s="1360" customFormat="1" ht="21.75" customHeight="1" x14ac:dyDescent="0.25">
      <c r="B206" s="1394">
        <v>2611</v>
      </c>
      <c r="C206" s="1411" t="s">
        <v>1589</v>
      </c>
      <c r="D206" s="1566"/>
      <c r="E206" s="1566"/>
      <c r="F206" s="1566"/>
      <c r="G206" s="1566"/>
      <c r="H206" s="1566"/>
      <c r="I206" s="1567">
        <f t="shared" ref="I206:I269" si="85">+D206+E206+F206+G206+H206</f>
        <v>0</v>
      </c>
    </row>
    <row r="207" spans="2:9" s="1360" customFormat="1" ht="21.75" customHeight="1" x14ac:dyDescent="0.25">
      <c r="B207" s="1393">
        <v>2620</v>
      </c>
      <c r="C207" s="1565" t="s">
        <v>1590</v>
      </c>
      <c r="D207" s="1563">
        <f t="shared" ref="D207:H207" si="86">D208</f>
        <v>0</v>
      </c>
      <c r="E207" s="1563">
        <f t="shared" si="86"/>
        <v>0</v>
      </c>
      <c r="F207" s="1563">
        <f t="shared" si="86"/>
        <v>0</v>
      </c>
      <c r="G207" s="1563">
        <f t="shared" si="86"/>
        <v>0</v>
      </c>
      <c r="H207" s="1563">
        <f t="shared" si="86"/>
        <v>0</v>
      </c>
      <c r="I207" s="1564">
        <f t="shared" si="85"/>
        <v>0</v>
      </c>
    </row>
    <row r="208" spans="2:9" s="1360" customFormat="1" ht="21.75" customHeight="1" x14ac:dyDescent="0.25">
      <c r="B208" s="1394">
        <v>2621</v>
      </c>
      <c r="C208" s="1411" t="s">
        <v>1590</v>
      </c>
      <c r="D208" s="1566"/>
      <c r="E208" s="1566"/>
      <c r="F208" s="1566"/>
      <c r="G208" s="1566"/>
      <c r="H208" s="1566"/>
      <c r="I208" s="1567">
        <f t="shared" si="85"/>
        <v>0</v>
      </c>
    </row>
    <row r="209" spans="2:9" s="1360" customFormat="1" ht="21.75" customHeight="1" x14ac:dyDescent="0.25">
      <c r="B209" s="1393">
        <v>2700</v>
      </c>
      <c r="C209" s="1570" t="s">
        <v>1591</v>
      </c>
      <c r="D209" s="1563">
        <f>+D210+D212+D214+D216+D218</f>
        <v>0</v>
      </c>
      <c r="E209" s="1563">
        <f t="shared" ref="E209:H209" si="87">+E210+E212+E214+E216+E218</f>
        <v>0</v>
      </c>
      <c r="F209" s="1563">
        <f t="shared" si="87"/>
        <v>0</v>
      </c>
      <c r="G209" s="1563">
        <f t="shared" si="87"/>
        <v>0</v>
      </c>
      <c r="H209" s="1563">
        <f t="shared" si="87"/>
        <v>0</v>
      </c>
      <c r="I209" s="1564">
        <f t="shared" si="85"/>
        <v>0</v>
      </c>
    </row>
    <row r="210" spans="2:9" s="1360" customFormat="1" ht="21.75" customHeight="1" x14ac:dyDescent="0.25">
      <c r="B210" s="1393">
        <v>2710</v>
      </c>
      <c r="C210" s="1565" t="s">
        <v>1592</v>
      </c>
      <c r="D210" s="1563">
        <f>+D211</f>
        <v>0</v>
      </c>
      <c r="E210" s="1563">
        <f t="shared" ref="E210:H210" si="88">+E211</f>
        <v>0</v>
      </c>
      <c r="F210" s="1563">
        <f t="shared" si="88"/>
        <v>0</v>
      </c>
      <c r="G210" s="1563">
        <f t="shared" si="88"/>
        <v>0</v>
      </c>
      <c r="H210" s="1563">
        <f t="shared" si="88"/>
        <v>0</v>
      </c>
      <c r="I210" s="1564">
        <f t="shared" si="85"/>
        <v>0</v>
      </c>
    </row>
    <row r="211" spans="2:9" s="1360" customFormat="1" ht="21.75" customHeight="1" x14ac:dyDescent="0.25">
      <c r="B211" s="1394">
        <v>2711</v>
      </c>
      <c r="C211" s="1411" t="s">
        <v>1592</v>
      </c>
      <c r="D211" s="1566"/>
      <c r="E211" s="1566"/>
      <c r="F211" s="1566"/>
      <c r="G211" s="1566"/>
      <c r="H211" s="1566"/>
      <c r="I211" s="1567">
        <f t="shared" si="85"/>
        <v>0</v>
      </c>
    </row>
    <row r="212" spans="2:9" s="1360" customFormat="1" ht="21.75" customHeight="1" x14ac:dyDescent="0.25">
      <c r="B212" s="1393">
        <v>2720</v>
      </c>
      <c r="C212" s="1565" t="s">
        <v>1593</v>
      </c>
      <c r="D212" s="1563">
        <f t="shared" ref="D212:H212" si="89">D213</f>
        <v>0</v>
      </c>
      <c r="E212" s="1563">
        <f t="shared" si="89"/>
        <v>0</v>
      </c>
      <c r="F212" s="1563">
        <f t="shared" si="89"/>
        <v>0</v>
      </c>
      <c r="G212" s="1563">
        <f t="shared" si="89"/>
        <v>0</v>
      </c>
      <c r="H212" s="1563">
        <f t="shared" si="89"/>
        <v>0</v>
      </c>
      <c r="I212" s="1564">
        <f t="shared" si="85"/>
        <v>0</v>
      </c>
    </row>
    <row r="213" spans="2:9" s="1360" customFormat="1" ht="21.75" customHeight="1" x14ac:dyDescent="0.25">
      <c r="B213" s="1394">
        <v>2721</v>
      </c>
      <c r="C213" s="1411" t="s">
        <v>1593</v>
      </c>
      <c r="D213" s="1566"/>
      <c r="E213" s="1566"/>
      <c r="F213" s="1566"/>
      <c r="G213" s="1566"/>
      <c r="H213" s="1566"/>
      <c r="I213" s="1567">
        <f t="shared" si="85"/>
        <v>0</v>
      </c>
    </row>
    <row r="214" spans="2:9" s="1360" customFormat="1" ht="21.75" customHeight="1" x14ac:dyDescent="0.25">
      <c r="B214" s="1393">
        <v>2730</v>
      </c>
      <c r="C214" s="1565" t="s">
        <v>1594</v>
      </c>
      <c r="D214" s="1563">
        <f t="shared" ref="D214:H214" si="90">D215</f>
        <v>0</v>
      </c>
      <c r="E214" s="1563">
        <f t="shared" si="90"/>
        <v>0</v>
      </c>
      <c r="F214" s="1563">
        <f t="shared" si="90"/>
        <v>0</v>
      </c>
      <c r="G214" s="1563">
        <f t="shared" si="90"/>
        <v>0</v>
      </c>
      <c r="H214" s="1563">
        <f t="shared" si="90"/>
        <v>0</v>
      </c>
      <c r="I214" s="1564">
        <f t="shared" si="85"/>
        <v>0</v>
      </c>
    </row>
    <row r="215" spans="2:9" s="1360" customFormat="1" ht="21.75" customHeight="1" x14ac:dyDescent="0.25">
      <c r="B215" s="1394">
        <v>2731</v>
      </c>
      <c r="C215" s="1411" t="s">
        <v>1594</v>
      </c>
      <c r="D215" s="1566"/>
      <c r="E215" s="1566"/>
      <c r="F215" s="1566"/>
      <c r="G215" s="1566"/>
      <c r="H215" s="1566"/>
      <c r="I215" s="1567">
        <f t="shared" si="85"/>
        <v>0</v>
      </c>
    </row>
    <row r="216" spans="2:9" s="1360" customFormat="1" ht="21.75" customHeight="1" x14ac:dyDescent="0.25">
      <c r="B216" s="1393">
        <v>2740</v>
      </c>
      <c r="C216" s="1565" t="s">
        <v>1595</v>
      </c>
      <c r="D216" s="1563">
        <f t="shared" ref="D216:H216" si="91">D217</f>
        <v>0</v>
      </c>
      <c r="E216" s="1563">
        <f t="shared" si="91"/>
        <v>0</v>
      </c>
      <c r="F216" s="1563">
        <f t="shared" si="91"/>
        <v>0</v>
      </c>
      <c r="G216" s="1563">
        <f t="shared" si="91"/>
        <v>0</v>
      </c>
      <c r="H216" s="1563">
        <f t="shared" si="91"/>
        <v>0</v>
      </c>
      <c r="I216" s="1564">
        <f t="shared" si="85"/>
        <v>0</v>
      </c>
    </row>
    <row r="217" spans="2:9" s="1360" customFormat="1" ht="21.75" customHeight="1" x14ac:dyDescent="0.25">
      <c r="B217" s="1394">
        <v>2741</v>
      </c>
      <c r="C217" s="1411" t="s">
        <v>1595</v>
      </c>
      <c r="D217" s="1566"/>
      <c r="E217" s="1566"/>
      <c r="F217" s="1566"/>
      <c r="G217" s="1566"/>
      <c r="H217" s="1566"/>
      <c r="I217" s="1567">
        <f t="shared" si="85"/>
        <v>0</v>
      </c>
    </row>
    <row r="218" spans="2:9" s="1360" customFormat="1" ht="21.75" customHeight="1" x14ac:dyDescent="0.25">
      <c r="B218" s="1393">
        <v>2750</v>
      </c>
      <c r="C218" s="1565" t="s">
        <v>1596</v>
      </c>
      <c r="D218" s="1563">
        <f t="shared" ref="D218:H218" si="92">D219</f>
        <v>0</v>
      </c>
      <c r="E218" s="1563">
        <f t="shared" si="92"/>
        <v>0</v>
      </c>
      <c r="F218" s="1563">
        <f t="shared" si="92"/>
        <v>0</v>
      </c>
      <c r="G218" s="1563">
        <f t="shared" si="92"/>
        <v>0</v>
      </c>
      <c r="H218" s="1563">
        <f t="shared" si="92"/>
        <v>0</v>
      </c>
      <c r="I218" s="1564">
        <f t="shared" si="85"/>
        <v>0</v>
      </c>
    </row>
    <row r="219" spans="2:9" s="1360" customFormat="1" ht="21.75" customHeight="1" x14ac:dyDescent="0.25">
      <c r="B219" s="1394">
        <v>2751</v>
      </c>
      <c r="C219" s="1411" t="s">
        <v>1597</v>
      </c>
      <c r="D219" s="1566"/>
      <c r="E219" s="1566"/>
      <c r="F219" s="1566"/>
      <c r="G219" s="1566"/>
      <c r="H219" s="1566"/>
      <c r="I219" s="1567">
        <f t="shared" si="85"/>
        <v>0</v>
      </c>
    </row>
    <row r="220" spans="2:9" s="1360" customFormat="1" ht="21.75" customHeight="1" x14ac:dyDescent="0.25">
      <c r="B220" s="1393">
        <v>2800</v>
      </c>
      <c r="C220" s="1570" t="s">
        <v>1598</v>
      </c>
      <c r="D220" s="1563">
        <f>D221+D223+D225</f>
        <v>0</v>
      </c>
      <c r="E220" s="1563">
        <f t="shared" ref="E220:H220" si="93">E221+E223+E225</f>
        <v>0</v>
      </c>
      <c r="F220" s="1563">
        <f t="shared" si="93"/>
        <v>0</v>
      </c>
      <c r="G220" s="1563">
        <f t="shared" si="93"/>
        <v>0</v>
      </c>
      <c r="H220" s="1563">
        <f t="shared" si="93"/>
        <v>0</v>
      </c>
      <c r="I220" s="1564">
        <f t="shared" si="85"/>
        <v>0</v>
      </c>
    </row>
    <row r="221" spans="2:9" s="1360" customFormat="1" ht="21.75" customHeight="1" x14ac:dyDescent="0.25">
      <c r="B221" s="1393">
        <v>2810</v>
      </c>
      <c r="C221" s="1565" t="s">
        <v>1599</v>
      </c>
      <c r="D221" s="1563">
        <f t="shared" ref="D221:H221" si="94">D222</f>
        <v>0</v>
      </c>
      <c r="E221" s="1563">
        <f t="shared" si="94"/>
        <v>0</v>
      </c>
      <c r="F221" s="1563">
        <f t="shared" si="94"/>
        <v>0</v>
      </c>
      <c r="G221" s="1563">
        <f t="shared" si="94"/>
        <v>0</v>
      </c>
      <c r="H221" s="1563">
        <f t="shared" si="94"/>
        <v>0</v>
      </c>
      <c r="I221" s="1564">
        <f t="shared" si="85"/>
        <v>0</v>
      </c>
    </row>
    <row r="222" spans="2:9" s="1360" customFormat="1" ht="21.75" customHeight="1" x14ac:dyDescent="0.25">
      <c r="B222" s="1394">
        <v>2811</v>
      </c>
      <c r="C222" s="1411" t="s">
        <v>1599</v>
      </c>
      <c r="D222" s="1566"/>
      <c r="E222" s="1566"/>
      <c r="F222" s="1566"/>
      <c r="G222" s="1566"/>
      <c r="H222" s="1566"/>
      <c r="I222" s="1567">
        <f t="shared" si="85"/>
        <v>0</v>
      </c>
    </row>
    <row r="223" spans="2:9" s="1360" customFormat="1" ht="21.75" customHeight="1" x14ac:dyDescent="0.25">
      <c r="B223" s="1393">
        <v>2820</v>
      </c>
      <c r="C223" s="1565" t="s">
        <v>1600</v>
      </c>
      <c r="D223" s="1563">
        <f t="shared" ref="D223:H223" si="95">D224</f>
        <v>0</v>
      </c>
      <c r="E223" s="1563">
        <f t="shared" si="95"/>
        <v>0</v>
      </c>
      <c r="F223" s="1563">
        <f t="shared" si="95"/>
        <v>0</v>
      </c>
      <c r="G223" s="1563">
        <f t="shared" si="95"/>
        <v>0</v>
      </c>
      <c r="H223" s="1563">
        <f t="shared" si="95"/>
        <v>0</v>
      </c>
      <c r="I223" s="1564">
        <f t="shared" si="85"/>
        <v>0</v>
      </c>
    </row>
    <row r="224" spans="2:9" s="1577" customFormat="1" ht="21.75" customHeight="1" x14ac:dyDescent="0.25">
      <c r="B224" s="1394">
        <v>2821</v>
      </c>
      <c r="C224" s="1411" t="s">
        <v>1601</v>
      </c>
      <c r="D224" s="1566"/>
      <c r="E224" s="1566"/>
      <c r="F224" s="1566"/>
      <c r="G224" s="1566"/>
      <c r="H224" s="1566"/>
      <c r="I224" s="1567">
        <f t="shared" si="85"/>
        <v>0</v>
      </c>
    </row>
    <row r="225" spans="2:9" s="1577" customFormat="1" ht="21.75" customHeight="1" x14ac:dyDescent="0.25">
      <c r="B225" s="1393">
        <v>2830</v>
      </c>
      <c r="C225" s="1565" t="s">
        <v>1602</v>
      </c>
      <c r="D225" s="1563">
        <f t="shared" ref="D225:H225" si="96">D226</f>
        <v>0</v>
      </c>
      <c r="E225" s="1563">
        <f t="shared" si="96"/>
        <v>0</v>
      </c>
      <c r="F225" s="1563">
        <f t="shared" si="96"/>
        <v>0</v>
      </c>
      <c r="G225" s="1563">
        <f t="shared" si="96"/>
        <v>0</v>
      </c>
      <c r="H225" s="1563">
        <f t="shared" si="96"/>
        <v>0</v>
      </c>
      <c r="I225" s="1564">
        <f t="shared" si="85"/>
        <v>0</v>
      </c>
    </row>
    <row r="226" spans="2:9" s="1577" customFormat="1" ht="21.75" customHeight="1" x14ac:dyDescent="0.25">
      <c r="B226" s="1394">
        <v>2831</v>
      </c>
      <c r="C226" s="1411" t="s">
        <v>1603</v>
      </c>
      <c r="D226" s="1566"/>
      <c r="E226" s="1566"/>
      <c r="F226" s="1566"/>
      <c r="G226" s="1566"/>
      <c r="H226" s="1566"/>
      <c r="I226" s="1567">
        <f t="shared" si="85"/>
        <v>0</v>
      </c>
    </row>
    <row r="227" spans="2:9" s="1360" customFormat="1" ht="21.75" customHeight="1" x14ac:dyDescent="0.25">
      <c r="B227" s="1393">
        <v>2900</v>
      </c>
      <c r="C227" s="1570" t="s">
        <v>1604</v>
      </c>
      <c r="D227" s="1563">
        <f>D228+D230+D232+D234+D236+D238+D240+D243+D245</f>
        <v>0</v>
      </c>
      <c r="E227" s="1563">
        <f t="shared" ref="E227:H227" si="97">E228+E230+E232+E234+E236+E238+E240+E243+E245</f>
        <v>0</v>
      </c>
      <c r="F227" s="1563">
        <f t="shared" si="97"/>
        <v>0</v>
      </c>
      <c r="G227" s="1563">
        <f t="shared" si="97"/>
        <v>0</v>
      </c>
      <c r="H227" s="1563">
        <f t="shared" si="97"/>
        <v>0</v>
      </c>
      <c r="I227" s="1564">
        <f t="shared" si="85"/>
        <v>0</v>
      </c>
    </row>
    <row r="228" spans="2:9" s="1360" customFormat="1" ht="21.75" customHeight="1" x14ac:dyDescent="0.25">
      <c r="B228" s="1393">
        <v>2910</v>
      </c>
      <c r="C228" s="1565" t="s">
        <v>1605</v>
      </c>
      <c r="D228" s="1563">
        <f t="shared" ref="D228:H228" si="98">D229</f>
        <v>0</v>
      </c>
      <c r="E228" s="1563">
        <f t="shared" si="98"/>
        <v>0</v>
      </c>
      <c r="F228" s="1563">
        <f t="shared" si="98"/>
        <v>0</v>
      </c>
      <c r="G228" s="1563">
        <f t="shared" si="98"/>
        <v>0</v>
      </c>
      <c r="H228" s="1563">
        <f t="shared" si="98"/>
        <v>0</v>
      </c>
      <c r="I228" s="1564">
        <f t="shared" si="85"/>
        <v>0</v>
      </c>
    </row>
    <row r="229" spans="2:9" s="1360" customFormat="1" ht="21.75" customHeight="1" x14ac:dyDescent="0.25">
      <c r="B229" s="1394">
        <v>2911</v>
      </c>
      <c r="C229" s="1411" t="s">
        <v>1606</v>
      </c>
      <c r="D229" s="1566"/>
      <c r="E229" s="1566"/>
      <c r="F229" s="1566"/>
      <c r="G229" s="1566"/>
      <c r="H229" s="1566"/>
      <c r="I229" s="1567">
        <f t="shared" si="85"/>
        <v>0</v>
      </c>
    </row>
    <row r="230" spans="2:9" s="1360" customFormat="1" ht="21.75" customHeight="1" x14ac:dyDescent="0.25">
      <c r="B230" s="1393">
        <v>2920</v>
      </c>
      <c r="C230" s="1565" t="s">
        <v>1607</v>
      </c>
      <c r="D230" s="1563">
        <f t="shared" ref="D230:H230" si="99">D231</f>
        <v>0</v>
      </c>
      <c r="E230" s="1563">
        <f t="shared" si="99"/>
        <v>0</v>
      </c>
      <c r="F230" s="1563">
        <f t="shared" si="99"/>
        <v>0</v>
      </c>
      <c r="G230" s="1563">
        <f t="shared" si="99"/>
        <v>0</v>
      </c>
      <c r="H230" s="1563">
        <f t="shared" si="99"/>
        <v>0</v>
      </c>
      <c r="I230" s="1564">
        <f t="shared" si="85"/>
        <v>0</v>
      </c>
    </row>
    <row r="231" spans="2:9" s="1360" customFormat="1" ht="21.75" customHeight="1" x14ac:dyDescent="0.25">
      <c r="B231" s="1394">
        <v>2921</v>
      </c>
      <c r="C231" s="1411" t="s">
        <v>1607</v>
      </c>
      <c r="D231" s="1566"/>
      <c r="E231" s="1566"/>
      <c r="F231" s="1566"/>
      <c r="G231" s="1566"/>
      <c r="H231" s="1566"/>
      <c r="I231" s="1567">
        <f t="shared" si="85"/>
        <v>0</v>
      </c>
    </row>
    <row r="232" spans="2:9" s="1360" customFormat="1" ht="21.75" customHeight="1" x14ac:dyDescent="0.25">
      <c r="B232" s="1393">
        <v>2930</v>
      </c>
      <c r="C232" s="1565" t="s">
        <v>1608</v>
      </c>
      <c r="D232" s="1563">
        <f t="shared" ref="D232:H232" si="100">D233</f>
        <v>0</v>
      </c>
      <c r="E232" s="1563">
        <f t="shared" si="100"/>
        <v>0</v>
      </c>
      <c r="F232" s="1563">
        <f t="shared" si="100"/>
        <v>0</v>
      </c>
      <c r="G232" s="1563">
        <f t="shared" si="100"/>
        <v>0</v>
      </c>
      <c r="H232" s="1563">
        <f t="shared" si="100"/>
        <v>0</v>
      </c>
      <c r="I232" s="1564">
        <f t="shared" si="85"/>
        <v>0</v>
      </c>
    </row>
    <row r="233" spans="2:9" s="1360" customFormat="1" ht="21.75" customHeight="1" x14ac:dyDescent="0.25">
      <c r="B233" s="1394">
        <v>2931</v>
      </c>
      <c r="C233" s="1411" t="s">
        <v>1608</v>
      </c>
      <c r="D233" s="1566"/>
      <c r="E233" s="1566"/>
      <c r="F233" s="1566"/>
      <c r="G233" s="1566"/>
      <c r="H233" s="1566"/>
      <c r="I233" s="1567">
        <f t="shared" si="85"/>
        <v>0</v>
      </c>
    </row>
    <row r="234" spans="2:9" s="1360" customFormat="1" ht="21.75" customHeight="1" x14ac:dyDescent="0.25">
      <c r="B234" s="1393">
        <v>2940</v>
      </c>
      <c r="C234" s="1565" t="s">
        <v>1609</v>
      </c>
      <c r="D234" s="1563">
        <f t="shared" ref="D234:H234" si="101">D235</f>
        <v>0</v>
      </c>
      <c r="E234" s="1563">
        <f t="shared" si="101"/>
        <v>0</v>
      </c>
      <c r="F234" s="1563">
        <f t="shared" si="101"/>
        <v>0</v>
      </c>
      <c r="G234" s="1563">
        <f t="shared" si="101"/>
        <v>0</v>
      </c>
      <c r="H234" s="1563">
        <f t="shared" si="101"/>
        <v>0</v>
      </c>
      <c r="I234" s="1564">
        <f t="shared" si="85"/>
        <v>0</v>
      </c>
    </row>
    <row r="235" spans="2:9" s="1360" customFormat="1" ht="21.75" customHeight="1" x14ac:dyDescent="0.25">
      <c r="B235" s="1394">
        <v>2941</v>
      </c>
      <c r="C235" s="1411" t="s">
        <v>1610</v>
      </c>
      <c r="D235" s="1566"/>
      <c r="E235" s="1566"/>
      <c r="F235" s="1566"/>
      <c r="G235" s="1566"/>
      <c r="H235" s="1566"/>
      <c r="I235" s="1567">
        <f t="shared" si="85"/>
        <v>0</v>
      </c>
    </row>
    <row r="236" spans="2:9" s="1360" customFormat="1" ht="21.75" customHeight="1" x14ac:dyDescent="0.25">
      <c r="B236" s="1393">
        <v>2950</v>
      </c>
      <c r="C236" s="1565" t="s">
        <v>1611</v>
      </c>
      <c r="D236" s="1563">
        <f t="shared" ref="D236:H236" si="102">D237</f>
        <v>0</v>
      </c>
      <c r="E236" s="1563">
        <f t="shared" si="102"/>
        <v>0</v>
      </c>
      <c r="F236" s="1563">
        <f t="shared" si="102"/>
        <v>0</v>
      </c>
      <c r="G236" s="1563">
        <f t="shared" si="102"/>
        <v>0</v>
      </c>
      <c r="H236" s="1563">
        <f t="shared" si="102"/>
        <v>0</v>
      </c>
      <c r="I236" s="1564">
        <f t="shared" si="85"/>
        <v>0</v>
      </c>
    </row>
    <row r="237" spans="2:9" s="1360" customFormat="1" ht="21.75" customHeight="1" x14ac:dyDescent="0.25">
      <c r="B237" s="1394">
        <v>2951</v>
      </c>
      <c r="C237" s="1411" t="s">
        <v>1611</v>
      </c>
      <c r="D237" s="1566"/>
      <c r="E237" s="1566"/>
      <c r="F237" s="1566"/>
      <c r="G237" s="1566"/>
      <c r="H237" s="1566"/>
      <c r="I237" s="1567">
        <f t="shared" si="85"/>
        <v>0</v>
      </c>
    </row>
    <row r="238" spans="2:9" s="1360" customFormat="1" ht="21.75" customHeight="1" x14ac:dyDescent="0.25">
      <c r="B238" s="1393">
        <v>2960</v>
      </c>
      <c r="C238" s="1565" t="s">
        <v>1612</v>
      </c>
      <c r="D238" s="1563">
        <f t="shared" ref="D238:H238" si="103">D239</f>
        <v>0</v>
      </c>
      <c r="E238" s="1563">
        <f t="shared" si="103"/>
        <v>0</v>
      </c>
      <c r="F238" s="1563">
        <f t="shared" si="103"/>
        <v>0</v>
      </c>
      <c r="G238" s="1563">
        <f t="shared" si="103"/>
        <v>0</v>
      </c>
      <c r="H238" s="1563">
        <f t="shared" si="103"/>
        <v>0</v>
      </c>
      <c r="I238" s="1564">
        <f t="shared" si="85"/>
        <v>0</v>
      </c>
    </row>
    <row r="239" spans="2:9" s="1360" customFormat="1" ht="21.75" customHeight="1" x14ac:dyDescent="0.25">
      <c r="B239" s="1394">
        <v>2961</v>
      </c>
      <c r="C239" s="1411" t="s">
        <v>1612</v>
      </c>
      <c r="D239" s="1566"/>
      <c r="E239" s="1566"/>
      <c r="F239" s="1566"/>
      <c r="G239" s="1566"/>
      <c r="H239" s="1566"/>
      <c r="I239" s="1567">
        <f t="shared" si="85"/>
        <v>0</v>
      </c>
    </row>
    <row r="240" spans="2:9" s="1360" customFormat="1" ht="21.75" customHeight="1" x14ac:dyDescent="0.25">
      <c r="B240" s="1393">
        <v>2970</v>
      </c>
      <c r="C240" s="1565" t="s">
        <v>1613</v>
      </c>
      <c r="D240" s="1563">
        <f>SUM(D241:D242)</f>
        <v>0</v>
      </c>
      <c r="E240" s="1563">
        <f t="shared" ref="E240:H240" si="104">SUM(E241:E242)</f>
        <v>0</v>
      </c>
      <c r="F240" s="1563">
        <f t="shared" si="104"/>
        <v>0</v>
      </c>
      <c r="G240" s="1563">
        <f t="shared" si="104"/>
        <v>0</v>
      </c>
      <c r="H240" s="1563">
        <f t="shared" si="104"/>
        <v>0</v>
      </c>
      <c r="I240" s="1564">
        <f t="shared" si="85"/>
        <v>0</v>
      </c>
    </row>
    <row r="241" spans="2:9" s="1360" customFormat="1" ht="21.75" customHeight="1" x14ac:dyDescent="0.25">
      <c r="B241" s="1394">
        <v>2971</v>
      </c>
      <c r="C241" s="1411" t="s">
        <v>1614</v>
      </c>
      <c r="D241" s="1566"/>
      <c r="E241" s="1566"/>
      <c r="F241" s="1566"/>
      <c r="G241" s="1566"/>
      <c r="H241" s="1566"/>
      <c r="I241" s="1567">
        <f t="shared" si="85"/>
        <v>0</v>
      </c>
    </row>
    <row r="242" spans="2:9" s="1360" customFormat="1" ht="21.75" customHeight="1" x14ac:dyDescent="0.25">
      <c r="B242" s="1394">
        <v>2972</v>
      </c>
      <c r="C242" s="1411" t="s">
        <v>1615</v>
      </c>
      <c r="D242" s="1566"/>
      <c r="E242" s="1566"/>
      <c r="F242" s="1566"/>
      <c r="G242" s="1566"/>
      <c r="H242" s="1566"/>
      <c r="I242" s="1567">
        <f t="shared" si="85"/>
        <v>0</v>
      </c>
    </row>
    <row r="243" spans="2:9" s="1360" customFormat="1" ht="21.75" customHeight="1" x14ac:dyDescent="0.25">
      <c r="B243" s="1393">
        <v>2980</v>
      </c>
      <c r="C243" s="1565" t="s">
        <v>1616</v>
      </c>
      <c r="D243" s="1563">
        <f t="shared" ref="D243:H243" si="105">D244</f>
        <v>0</v>
      </c>
      <c r="E243" s="1563">
        <f t="shared" si="105"/>
        <v>0</v>
      </c>
      <c r="F243" s="1563">
        <f t="shared" si="105"/>
        <v>0</v>
      </c>
      <c r="G243" s="1563">
        <f t="shared" si="105"/>
        <v>0</v>
      </c>
      <c r="H243" s="1563">
        <f t="shared" si="105"/>
        <v>0</v>
      </c>
      <c r="I243" s="1564">
        <f t="shared" si="85"/>
        <v>0</v>
      </c>
    </row>
    <row r="244" spans="2:9" s="1360" customFormat="1" ht="21.75" customHeight="1" x14ac:dyDescent="0.25">
      <c r="B244" s="1394">
        <v>2981</v>
      </c>
      <c r="C244" s="1411" t="s">
        <v>1616</v>
      </c>
      <c r="D244" s="1566"/>
      <c r="E244" s="1566"/>
      <c r="F244" s="1566"/>
      <c r="G244" s="1566"/>
      <c r="H244" s="1566"/>
      <c r="I244" s="1567">
        <f t="shared" si="85"/>
        <v>0</v>
      </c>
    </row>
    <row r="245" spans="2:9" s="1360" customFormat="1" ht="21.75" customHeight="1" x14ac:dyDescent="0.25">
      <c r="B245" s="1393">
        <v>2990</v>
      </c>
      <c r="C245" s="1565" t="s">
        <v>1617</v>
      </c>
      <c r="D245" s="1563">
        <f t="shared" ref="D245:H245" si="106">D246+D247</f>
        <v>0</v>
      </c>
      <c r="E245" s="1563">
        <f t="shared" si="106"/>
        <v>0</v>
      </c>
      <c r="F245" s="1563">
        <f t="shared" si="106"/>
        <v>0</v>
      </c>
      <c r="G245" s="1563">
        <f t="shared" si="106"/>
        <v>0</v>
      </c>
      <c r="H245" s="1563">
        <f t="shared" si="106"/>
        <v>0</v>
      </c>
      <c r="I245" s="1564">
        <f t="shared" si="85"/>
        <v>0</v>
      </c>
    </row>
    <row r="246" spans="2:9" s="1360" customFormat="1" ht="21.75" customHeight="1" x14ac:dyDescent="0.25">
      <c r="B246" s="1394">
        <v>2991</v>
      </c>
      <c r="C246" s="1411" t="s">
        <v>1618</v>
      </c>
      <c r="D246" s="1566"/>
      <c r="E246" s="1566"/>
      <c r="F246" s="1566"/>
      <c r="G246" s="1566"/>
      <c r="H246" s="1566"/>
      <c r="I246" s="1567">
        <f t="shared" si="85"/>
        <v>0</v>
      </c>
    </row>
    <row r="247" spans="2:9" s="1360" customFormat="1" ht="21.75" customHeight="1" x14ac:dyDescent="0.25">
      <c r="B247" s="1394">
        <v>2992</v>
      </c>
      <c r="C247" s="1411" t="s">
        <v>1619</v>
      </c>
      <c r="D247" s="1566"/>
      <c r="E247" s="1566"/>
      <c r="F247" s="1566"/>
      <c r="G247" s="1566"/>
      <c r="H247" s="1566"/>
      <c r="I247" s="1567">
        <f t="shared" si="85"/>
        <v>0</v>
      </c>
    </row>
    <row r="248" spans="2:9" s="1360" customFormat="1" ht="21.75" customHeight="1" x14ac:dyDescent="0.25">
      <c r="B248" s="1393" t="s">
        <v>2073</v>
      </c>
      <c r="C248" s="1575"/>
      <c r="D248" s="1563">
        <f t="shared" ref="D248:H248" si="107">+D121+D140+D148+D167+D189+D204+D209+D220+D227</f>
        <v>0</v>
      </c>
      <c r="E248" s="1563">
        <f t="shared" si="107"/>
        <v>0</v>
      </c>
      <c r="F248" s="1563">
        <f t="shared" si="107"/>
        <v>0</v>
      </c>
      <c r="G248" s="1563">
        <f t="shared" si="107"/>
        <v>0</v>
      </c>
      <c r="H248" s="1563">
        <f t="shared" si="107"/>
        <v>0</v>
      </c>
      <c r="I248" s="1564">
        <f t="shared" si="85"/>
        <v>0</v>
      </c>
    </row>
    <row r="249" spans="2:9" s="1360" customFormat="1" ht="21.75" customHeight="1" x14ac:dyDescent="0.25">
      <c r="B249" s="1393">
        <v>3000</v>
      </c>
      <c r="C249" s="1570" t="s">
        <v>229</v>
      </c>
      <c r="D249" s="1563">
        <f>+D250+D273+D292+D313+D332+D353+D369+D392+D404</f>
        <v>0</v>
      </c>
      <c r="E249" s="1563">
        <f t="shared" ref="E249:H249" si="108">+E250+E273+E292+E313+E332+E353+E369+E392+E404</f>
        <v>0</v>
      </c>
      <c r="F249" s="1563">
        <f t="shared" si="108"/>
        <v>0</v>
      </c>
      <c r="G249" s="1563">
        <f t="shared" si="108"/>
        <v>0</v>
      </c>
      <c r="H249" s="1563">
        <f t="shared" si="108"/>
        <v>0</v>
      </c>
      <c r="I249" s="1564">
        <f t="shared" si="85"/>
        <v>0</v>
      </c>
    </row>
    <row r="250" spans="2:9" s="1360" customFormat="1" ht="21.75" customHeight="1" x14ac:dyDescent="0.25">
      <c r="B250" s="1393">
        <v>3100</v>
      </c>
      <c r="C250" s="1570" t="s">
        <v>1620</v>
      </c>
      <c r="D250" s="1563">
        <f t="shared" ref="D250:H250" si="109">D251+D254+D256+D259+D261+D263+D266+D268+D270</f>
        <v>0</v>
      </c>
      <c r="E250" s="1563">
        <f t="shared" si="109"/>
        <v>0</v>
      </c>
      <c r="F250" s="1563">
        <f t="shared" si="109"/>
        <v>0</v>
      </c>
      <c r="G250" s="1563">
        <f t="shared" si="109"/>
        <v>0</v>
      </c>
      <c r="H250" s="1563">
        <f t="shared" si="109"/>
        <v>0</v>
      </c>
      <c r="I250" s="1564">
        <f t="shared" si="85"/>
        <v>0</v>
      </c>
    </row>
    <row r="251" spans="2:9" s="1360" customFormat="1" ht="21.75" customHeight="1" x14ac:dyDescent="0.25">
      <c r="B251" s="1393">
        <v>3110</v>
      </c>
      <c r="C251" s="1576" t="s">
        <v>1621</v>
      </c>
      <c r="D251" s="1563">
        <f t="shared" ref="D251:H251" si="110">D252+D253</f>
        <v>0</v>
      </c>
      <c r="E251" s="1563">
        <f t="shared" si="110"/>
        <v>0</v>
      </c>
      <c r="F251" s="1563">
        <f t="shared" si="110"/>
        <v>0</v>
      </c>
      <c r="G251" s="1563">
        <f t="shared" si="110"/>
        <v>0</v>
      </c>
      <c r="H251" s="1563">
        <f t="shared" si="110"/>
        <v>0</v>
      </c>
      <c r="I251" s="1564">
        <f t="shared" si="85"/>
        <v>0</v>
      </c>
    </row>
    <row r="252" spans="2:9" s="1360" customFormat="1" ht="21.75" customHeight="1" x14ac:dyDescent="0.25">
      <c r="B252" s="1394">
        <v>3111</v>
      </c>
      <c r="C252" s="1411" t="s">
        <v>1622</v>
      </c>
      <c r="D252" s="1566"/>
      <c r="E252" s="1566"/>
      <c r="F252" s="1566"/>
      <c r="G252" s="1566"/>
      <c r="H252" s="1566"/>
      <c r="I252" s="1567">
        <f t="shared" si="85"/>
        <v>0</v>
      </c>
    </row>
    <row r="253" spans="2:9" s="1360" customFormat="1" ht="21.75" customHeight="1" x14ac:dyDescent="0.25">
      <c r="B253" s="1394">
        <v>3112</v>
      </c>
      <c r="C253" s="1411" t="s">
        <v>1623</v>
      </c>
      <c r="D253" s="1566"/>
      <c r="E253" s="1566"/>
      <c r="F253" s="1566"/>
      <c r="G253" s="1566"/>
      <c r="H253" s="1566"/>
      <c r="I253" s="1567">
        <f t="shared" si="85"/>
        <v>0</v>
      </c>
    </row>
    <row r="254" spans="2:9" s="1360" customFormat="1" ht="21.75" customHeight="1" x14ac:dyDescent="0.25">
      <c r="B254" s="1393">
        <v>3120</v>
      </c>
      <c r="C254" s="1565" t="s">
        <v>1624</v>
      </c>
      <c r="D254" s="1563">
        <f t="shared" ref="D254:H254" si="111">D255</f>
        <v>0</v>
      </c>
      <c r="E254" s="1563">
        <f t="shared" si="111"/>
        <v>0</v>
      </c>
      <c r="F254" s="1563">
        <f t="shared" si="111"/>
        <v>0</v>
      </c>
      <c r="G254" s="1563">
        <f t="shared" si="111"/>
        <v>0</v>
      </c>
      <c r="H254" s="1563">
        <f t="shared" si="111"/>
        <v>0</v>
      </c>
      <c r="I254" s="1564">
        <f t="shared" si="85"/>
        <v>0</v>
      </c>
    </row>
    <row r="255" spans="2:9" s="1360" customFormat="1" ht="21.75" customHeight="1" x14ac:dyDescent="0.25">
      <c r="B255" s="1394">
        <v>3121</v>
      </c>
      <c r="C255" s="1411" t="s">
        <v>1624</v>
      </c>
      <c r="D255" s="1566"/>
      <c r="E255" s="1566"/>
      <c r="F255" s="1566"/>
      <c r="G255" s="1566"/>
      <c r="H255" s="1566"/>
      <c r="I255" s="1567">
        <f t="shared" si="85"/>
        <v>0</v>
      </c>
    </row>
    <row r="256" spans="2:9" s="1360" customFormat="1" ht="21.75" customHeight="1" x14ac:dyDescent="0.25">
      <c r="B256" s="1393">
        <v>3130</v>
      </c>
      <c r="C256" s="1565" t="s">
        <v>1625</v>
      </c>
      <c r="D256" s="1563">
        <f t="shared" ref="D256:H256" si="112">D257+D258</f>
        <v>0</v>
      </c>
      <c r="E256" s="1563">
        <f t="shared" si="112"/>
        <v>0</v>
      </c>
      <c r="F256" s="1563">
        <f t="shared" si="112"/>
        <v>0</v>
      </c>
      <c r="G256" s="1563">
        <f t="shared" si="112"/>
        <v>0</v>
      </c>
      <c r="H256" s="1563">
        <f t="shared" si="112"/>
        <v>0</v>
      </c>
      <c r="I256" s="1564">
        <f t="shared" si="85"/>
        <v>0</v>
      </c>
    </row>
    <row r="257" spans="2:9" s="1360" customFormat="1" ht="21.75" customHeight="1" x14ac:dyDescent="0.25">
      <c r="B257" s="1394">
        <v>3131</v>
      </c>
      <c r="C257" s="1411" t="s">
        <v>1626</v>
      </c>
      <c r="D257" s="1566"/>
      <c r="E257" s="1566"/>
      <c r="F257" s="1566"/>
      <c r="G257" s="1566"/>
      <c r="H257" s="1566"/>
      <c r="I257" s="1567">
        <f t="shared" si="85"/>
        <v>0</v>
      </c>
    </row>
    <row r="258" spans="2:9" s="1360" customFormat="1" ht="21.75" customHeight="1" x14ac:dyDescent="0.25">
      <c r="B258" s="1394">
        <v>3132</v>
      </c>
      <c r="C258" s="1411" t="s">
        <v>1627</v>
      </c>
      <c r="D258" s="1566"/>
      <c r="E258" s="1566"/>
      <c r="F258" s="1566"/>
      <c r="G258" s="1566"/>
      <c r="H258" s="1566"/>
      <c r="I258" s="1567">
        <f t="shared" si="85"/>
        <v>0</v>
      </c>
    </row>
    <row r="259" spans="2:9" s="1360" customFormat="1" ht="21.75" customHeight="1" x14ac:dyDescent="0.25">
      <c r="B259" s="1393">
        <v>3140</v>
      </c>
      <c r="C259" s="1565" t="s">
        <v>1628</v>
      </c>
      <c r="D259" s="1563">
        <f t="shared" ref="D259:H259" si="113">D260</f>
        <v>0</v>
      </c>
      <c r="E259" s="1563">
        <f t="shared" si="113"/>
        <v>0</v>
      </c>
      <c r="F259" s="1563">
        <f t="shared" si="113"/>
        <v>0</v>
      </c>
      <c r="G259" s="1563">
        <f t="shared" si="113"/>
        <v>0</v>
      </c>
      <c r="H259" s="1563">
        <f t="shared" si="113"/>
        <v>0</v>
      </c>
      <c r="I259" s="1564">
        <f t="shared" si="85"/>
        <v>0</v>
      </c>
    </row>
    <row r="260" spans="2:9" s="1360" customFormat="1" ht="21.75" customHeight="1" x14ac:dyDescent="0.25">
      <c r="B260" s="1394">
        <v>3141</v>
      </c>
      <c r="C260" s="1411" t="s">
        <v>1629</v>
      </c>
      <c r="D260" s="1566"/>
      <c r="E260" s="1566"/>
      <c r="F260" s="1566"/>
      <c r="G260" s="1566"/>
      <c r="H260" s="1566"/>
      <c r="I260" s="1567">
        <f t="shared" si="85"/>
        <v>0</v>
      </c>
    </row>
    <row r="261" spans="2:9" s="1360" customFormat="1" ht="21.75" customHeight="1" x14ac:dyDescent="0.25">
      <c r="B261" s="1393">
        <v>3150</v>
      </c>
      <c r="C261" s="1565" t="s">
        <v>1630</v>
      </c>
      <c r="D261" s="1563">
        <f t="shared" ref="D261:H261" si="114">D262</f>
        <v>0</v>
      </c>
      <c r="E261" s="1563">
        <f t="shared" si="114"/>
        <v>0</v>
      </c>
      <c r="F261" s="1563">
        <f t="shared" si="114"/>
        <v>0</v>
      </c>
      <c r="G261" s="1563">
        <f t="shared" si="114"/>
        <v>0</v>
      </c>
      <c r="H261" s="1563">
        <f t="shared" si="114"/>
        <v>0</v>
      </c>
      <c r="I261" s="1564">
        <f t="shared" si="85"/>
        <v>0</v>
      </c>
    </row>
    <row r="262" spans="2:9" s="1360" customFormat="1" ht="21.75" customHeight="1" x14ac:dyDescent="0.25">
      <c r="B262" s="1394">
        <v>3151</v>
      </c>
      <c r="C262" s="1411" t="s">
        <v>1631</v>
      </c>
      <c r="D262" s="1566"/>
      <c r="E262" s="1566"/>
      <c r="F262" s="1566"/>
      <c r="G262" s="1566"/>
      <c r="H262" s="1566"/>
      <c r="I262" s="1567">
        <f t="shared" si="85"/>
        <v>0</v>
      </c>
    </row>
    <row r="263" spans="2:9" s="1360" customFormat="1" ht="21.75" customHeight="1" x14ac:dyDescent="0.25">
      <c r="B263" s="1393">
        <v>3160</v>
      </c>
      <c r="C263" s="1565" t="s">
        <v>1632</v>
      </c>
      <c r="D263" s="1563">
        <f t="shared" ref="D263:H263" si="115">D264+D265</f>
        <v>0</v>
      </c>
      <c r="E263" s="1563">
        <f t="shared" si="115"/>
        <v>0</v>
      </c>
      <c r="F263" s="1563">
        <f t="shared" si="115"/>
        <v>0</v>
      </c>
      <c r="G263" s="1563">
        <f t="shared" si="115"/>
        <v>0</v>
      </c>
      <c r="H263" s="1563">
        <f t="shared" si="115"/>
        <v>0</v>
      </c>
      <c r="I263" s="1564">
        <f t="shared" si="85"/>
        <v>0</v>
      </c>
    </row>
    <row r="264" spans="2:9" s="1360" customFormat="1" ht="21.75" customHeight="1" x14ac:dyDescent="0.25">
      <c r="B264" s="1394">
        <v>3161</v>
      </c>
      <c r="C264" s="1411" t="s">
        <v>1633</v>
      </c>
      <c r="D264" s="1566"/>
      <c r="E264" s="1566"/>
      <c r="F264" s="1566"/>
      <c r="G264" s="1566"/>
      <c r="H264" s="1566"/>
      <c r="I264" s="1567">
        <f t="shared" si="85"/>
        <v>0</v>
      </c>
    </row>
    <row r="265" spans="2:9" s="1360" customFormat="1" ht="21.75" customHeight="1" x14ac:dyDescent="0.25">
      <c r="B265" s="1394">
        <v>3162</v>
      </c>
      <c r="C265" s="1411" t="s">
        <v>1634</v>
      </c>
      <c r="D265" s="1566"/>
      <c r="E265" s="1566"/>
      <c r="F265" s="1566"/>
      <c r="G265" s="1566"/>
      <c r="H265" s="1566"/>
      <c r="I265" s="1567">
        <f t="shared" si="85"/>
        <v>0</v>
      </c>
    </row>
    <row r="266" spans="2:9" s="1360" customFormat="1" ht="21.75" customHeight="1" x14ac:dyDescent="0.25">
      <c r="B266" s="1393">
        <v>3170</v>
      </c>
      <c r="C266" s="1565" t="s">
        <v>1635</v>
      </c>
      <c r="D266" s="1563">
        <f t="shared" ref="D266:H266" si="116">D267</f>
        <v>0</v>
      </c>
      <c r="E266" s="1563">
        <f t="shared" si="116"/>
        <v>0</v>
      </c>
      <c r="F266" s="1563">
        <f t="shared" si="116"/>
        <v>0</v>
      </c>
      <c r="G266" s="1563">
        <f t="shared" si="116"/>
        <v>0</v>
      </c>
      <c r="H266" s="1563">
        <f t="shared" si="116"/>
        <v>0</v>
      </c>
      <c r="I266" s="1564">
        <f t="shared" si="85"/>
        <v>0</v>
      </c>
    </row>
    <row r="267" spans="2:9" s="1360" customFormat="1" ht="21.75" customHeight="1" x14ac:dyDescent="0.25">
      <c r="B267" s="1394">
        <v>3171</v>
      </c>
      <c r="C267" s="1411" t="s">
        <v>1636</v>
      </c>
      <c r="D267" s="1566"/>
      <c r="E267" s="1566"/>
      <c r="F267" s="1566"/>
      <c r="G267" s="1566"/>
      <c r="H267" s="1566"/>
      <c r="I267" s="1567">
        <f t="shared" si="85"/>
        <v>0</v>
      </c>
    </row>
    <row r="268" spans="2:9" s="1360" customFormat="1" ht="21.75" customHeight="1" x14ac:dyDescent="0.25">
      <c r="B268" s="1393">
        <v>3180</v>
      </c>
      <c r="C268" s="1565" t="s">
        <v>1637</v>
      </c>
      <c r="D268" s="1563">
        <f t="shared" ref="D268:H268" si="117">D269</f>
        <v>0</v>
      </c>
      <c r="E268" s="1563">
        <f t="shared" si="117"/>
        <v>0</v>
      </c>
      <c r="F268" s="1563">
        <f t="shared" si="117"/>
        <v>0</v>
      </c>
      <c r="G268" s="1563">
        <f t="shared" si="117"/>
        <v>0</v>
      </c>
      <c r="H268" s="1563">
        <f t="shared" si="117"/>
        <v>0</v>
      </c>
      <c r="I268" s="1564">
        <f t="shared" si="85"/>
        <v>0</v>
      </c>
    </row>
    <row r="269" spans="2:9" s="1360" customFormat="1" ht="21.75" customHeight="1" x14ac:dyDescent="0.25">
      <c r="B269" s="1394">
        <v>3181</v>
      </c>
      <c r="C269" s="1411" t="s">
        <v>1638</v>
      </c>
      <c r="D269" s="1566"/>
      <c r="E269" s="1566"/>
      <c r="F269" s="1566"/>
      <c r="G269" s="1566"/>
      <c r="H269" s="1566"/>
      <c r="I269" s="1567">
        <f t="shared" si="85"/>
        <v>0</v>
      </c>
    </row>
    <row r="270" spans="2:9" s="1360" customFormat="1" ht="21.75" customHeight="1" x14ac:dyDescent="0.25">
      <c r="B270" s="1393">
        <v>3190</v>
      </c>
      <c r="C270" s="1565" t="s">
        <v>1639</v>
      </c>
      <c r="D270" s="1563">
        <f>SUM(D271:D272)</f>
        <v>0</v>
      </c>
      <c r="E270" s="1563">
        <f t="shared" ref="E270:H270" si="118">SUM(E271:E272)</f>
        <v>0</v>
      </c>
      <c r="F270" s="1563">
        <f t="shared" si="118"/>
        <v>0</v>
      </c>
      <c r="G270" s="1563">
        <f t="shared" si="118"/>
        <v>0</v>
      </c>
      <c r="H270" s="1563">
        <f t="shared" si="118"/>
        <v>0</v>
      </c>
      <c r="I270" s="1564">
        <f t="shared" ref="I270:I333" si="119">+D270+E270+F270+G270+H270</f>
        <v>0</v>
      </c>
    </row>
    <row r="271" spans="2:9" s="1360" customFormat="1" ht="21.75" customHeight="1" x14ac:dyDescent="0.25">
      <c r="B271" s="1394">
        <v>3191</v>
      </c>
      <c r="C271" s="1411" t="s">
        <v>1640</v>
      </c>
      <c r="D271" s="1566"/>
      <c r="E271" s="1566"/>
      <c r="F271" s="1566"/>
      <c r="G271" s="1566"/>
      <c r="H271" s="1566"/>
      <c r="I271" s="1567">
        <f t="shared" si="119"/>
        <v>0</v>
      </c>
    </row>
    <row r="272" spans="2:9" s="1360" customFormat="1" ht="21.75" customHeight="1" x14ac:dyDescent="0.25">
      <c r="B272" s="1394">
        <v>3192</v>
      </c>
      <c r="C272" s="1411" t="s">
        <v>1641</v>
      </c>
      <c r="D272" s="1566"/>
      <c r="E272" s="1566"/>
      <c r="F272" s="1566"/>
      <c r="G272" s="1566"/>
      <c r="H272" s="1566"/>
      <c r="I272" s="1567">
        <f t="shared" si="119"/>
        <v>0</v>
      </c>
    </row>
    <row r="273" spans="2:9" s="1360" customFormat="1" ht="21.75" customHeight="1" x14ac:dyDescent="0.25">
      <c r="B273" s="1393">
        <v>3200</v>
      </c>
      <c r="C273" s="1570" t="s">
        <v>1642</v>
      </c>
      <c r="D273" s="1563">
        <f>D274+D276+D278+D280+D282+D284+D286+D288+D290</f>
        <v>0</v>
      </c>
      <c r="E273" s="1563">
        <f t="shared" ref="E273:H273" si="120">E274+E276+E278+E280+E282+E284+E286+E288+E290</f>
        <v>0</v>
      </c>
      <c r="F273" s="1563">
        <f t="shared" si="120"/>
        <v>0</v>
      </c>
      <c r="G273" s="1563">
        <f t="shared" si="120"/>
        <v>0</v>
      </c>
      <c r="H273" s="1563">
        <f t="shared" si="120"/>
        <v>0</v>
      </c>
      <c r="I273" s="1564">
        <f t="shared" si="119"/>
        <v>0</v>
      </c>
    </row>
    <row r="274" spans="2:9" s="1360" customFormat="1" ht="21.75" customHeight="1" x14ac:dyDescent="0.25">
      <c r="B274" s="1393">
        <v>3210</v>
      </c>
      <c r="C274" s="1565" t="s">
        <v>1643</v>
      </c>
      <c r="D274" s="1563">
        <f t="shared" ref="D274:H274" si="121">D275</f>
        <v>0</v>
      </c>
      <c r="E274" s="1563">
        <f t="shared" si="121"/>
        <v>0</v>
      </c>
      <c r="F274" s="1563">
        <f t="shared" si="121"/>
        <v>0</v>
      </c>
      <c r="G274" s="1563">
        <f t="shared" si="121"/>
        <v>0</v>
      </c>
      <c r="H274" s="1563">
        <f t="shared" si="121"/>
        <v>0</v>
      </c>
      <c r="I274" s="1564">
        <f t="shared" si="119"/>
        <v>0</v>
      </c>
    </row>
    <row r="275" spans="2:9" s="1360" customFormat="1" ht="21.75" customHeight="1" x14ac:dyDescent="0.25">
      <c r="B275" s="1394">
        <v>3211</v>
      </c>
      <c r="C275" s="1411" t="s">
        <v>1643</v>
      </c>
      <c r="D275" s="1566"/>
      <c r="E275" s="1566"/>
      <c r="F275" s="1566"/>
      <c r="G275" s="1566"/>
      <c r="H275" s="1566"/>
      <c r="I275" s="1567">
        <f t="shared" si="119"/>
        <v>0</v>
      </c>
    </row>
    <row r="276" spans="2:9" s="1360" customFormat="1" ht="21.75" customHeight="1" x14ac:dyDescent="0.25">
      <c r="B276" s="1393">
        <v>3220</v>
      </c>
      <c r="C276" s="1565" t="s">
        <v>1644</v>
      </c>
      <c r="D276" s="1563">
        <f t="shared" ref="D276:H276" si="122">D277</f>
        <v>0</v>
      </c>
      <c r="E276" s="1563">
        <f t="shared" si="122"/>
        <v>0</v>
      </c>
      <c r="F276" s="1563">
        <f t="shared" si="122"/>
        <v>0</v>
      </c>
      <c r="G276" s="1563">
        <f t="shared" si="122"/>
        <v>0</v>
      </c>
      <c r="H276" s="1563">
        <f t="shared" si="122"/>
        <v>0</v>
      </c>
      <c r="I276" s="1564">
        <f t="shared" si="119"/>
        <v>0</v>
      </c>
    </row>
    <row r="277" spans="2:9" s="1360" customFormat="1" ht="21.75" customHeight="1" x14ac:dyDescent="0.25">
      <c r="B277" s="1394">
        <v>3221</v>
      </c>
      <c r="C277" s="1411" t="s">
        <v>1645</v>
      </c>
      <c r="D277" s="1566"/>
      <c r="E277" s="1566"/>
      <c r="F277" s="1566"/>
      <c r="G277" s="1566"/>
      <c r="H277" s="1566"/>
      <c r="I277" s="1567">
        <f t="shared" si="119"/>
        <v>0</v>
      </c>
    </row>
    <row r="278" spans="2:9" s="1360" customFormat="1" ht="21.75" customHeight="1" x14ac:dyDescent="0.25">
      <c r="B278" s="1393">
        <v>3230</v>
      </c>
      <c r="C278" s="1565" t="s">
        <v>1646</v>
      </c>
      <c r="D278" s="1563">
        <f t="shared" ref="D278:H278" si="123">D279</f>
        <v>0</v>
      </c>
      <c r="E278" s="1563">
        <f t="shared" si="123"/>
        <v>0</v>
      </c>
      <c r="F278" s="1563">
        <f t="shared" si="123"/>
        <v>0</v>
      </c>
      <c r="G278" s="1563">
        <f t="shared" si="123"/>
        <v>0</v>
      </c>
      <c r="H278" s="1563">
        <f t="shared" si="123"/>
        <v>0</v>
      </c>
      <c r="I278" s="1564">
        <f t="shared" si="119"/>
        <v>0</v>
      </c>
    </row>
    <row r="279" spans="2:9" s="1360" customFormat="1" ht="21.75" customHeight="1" x14ac:dyDescent="0.25">
      <c r="B279" s="1394">
        <v>3231</v>
      </c>
      <c r="C279" s="1411" t="s">
        <v>1647</v>
      </c>
      <c r="D279" s="1566"/>
      <c r="E279" s="1566"/>
      <c r="F279" s="1566"/>
      <c r="G279" s="1566"/>
      <c r="H279" s="1566"/>
      <c r="I279" s="1567">
        <f t="shared" si="119"/>
        <v>0</v>
      </c>
    </row>
    <row r="280" spans="2:9" s="1360" customFormat="1" ht="21.75" customHeight="1" x14ac:dyDescent="0.25">
      <c r="B280" s="1393">
        <v>3240</v>
      </c>
      <c r="C280" s="1565" t="s">
        <v>1648</v>
      </c>
      <c r="D280" s="1563">
        <f t="shared" ref="D280:H280" si="124">D281</f>
        <v>0</v>
      </c>
      <c r="E280" s="1563">
        <f t="shared" si="124"/>
        <v>0</v>
      </c>
      <c r="F280" s="1563">
        <f t="shared" si="124"/>
        <v>0</v>
      </c>
      <c r="G280" s="1563">
        <f t="shared" si="124"/>
        <v>0</v>
      </c>
      <c r="H280" s="1563">
        <f t="shared" si="124"/>
        <v>0</v>
      </c>
      <c r="I280" s="1564">
        <f t="shared" si="119"/>
        <v>0</v>
      </c>
    </row>
    <row r="281" spans="2:9" s="1360" customFormat="1" ht="21.75" customHeight="1" x14ac:dyDescent="0.25">
      <c r="B281" s="1394">
        <v>3241</v>
      </c>
      <c r="C281" s="1411" t="s">
        <v>1648</v>
      </c>
      <c r="D281" s="1566"/>
      <c r="E281" s="1566"/>
      <c r="F281" s="1566"/>
      <c r="G281" s="1566"/>
      <c r="H281" s="1566"/>
      <c r="I281" s="1567">
        <f t="shared" si="119"/>
        <v>0</v>
      </c>
    </row>
    <row r="282" spans="2:9" s="1360" customFormat="1" ht="21.75" customHeight="1" x14ac:dyDescent="0.25">
      <c r="B282" s="1393">
        <v>3250</v>
      </c>
      <c r="C282" s="1565" t="s">
        <v>1649</v>
      </c>
      <c r="D282" s="1563">
        <f t="shared" ref="D282:H282" si="125">D283</f>
        <v>0</v>
      </c>
      <c r="E282" s="1563">
        <f t="shared" si="125"/>
        <v>0</v>
      </c>
      <c r="F282" s="1563">
        <f t="shared" si="125"/>
        <v>0</v>
      </c>
      <c r="G282" s="1563">
        <f t="shared" si="125"/>
        <v>0</v>
      </c>
      <c r="H282" s="1563">
        <f t="shared" si="125"/>
        <v>0</v>
      </c>
      <c r="I282" s="1564">
        <f t="shared" si="119"/>
        <v>0</v>
      </c>
    </row>
    <row r="283" spans="2:9" s="1360" customFormat="1" ht="21.75" customHeight="1" x14ac:dyDescent="0.25">
      <c r="B283" s="1394">
        <v>3251</v>
      </c>
      <c r="C283" s="1411" t="s">
        <v>1650</v>
      </c>
      <c r="D283" s="1566"/>
      <c r="E283" s="1566"/>
      <c r="F283" s="1566"/>
      <c r="G283" s="1566"/>
      <c r="H283" s="1566"/>
      <c r="I283" s="1567">
        <f t="shared" si="119"/>
        <v>0</v>
      </c>
    </row>
    <row r="284" spans="2:9" s="1360" customFormat="1" ht="21.75" customHeight="1" x14ac:dyDescent="0.25">
      <c r="B284" s="1393">
        <v>3260</v>
      </c>
      <c r="C284" s="1565" t="s">
        <v>1651</v>
      </c>
      <c r="D284" s="1563">
        <f t="shared" ref="D284:H284" si="126">D285</f>
        <v>0</v>
      </c>
      <c r="E284" s="1563">
        <f t="shared" si="126"/>
        <v>0</v>
      </c>
      <c r="F284" s="1563">
        <f t="shared" si="126"/>
        <v>0</v>
      </c>
      <c r="G284" s="1563">
        <f t="shared" si="126"/>
        <v>0</v>
      </c>
      <c r="H284" s="1563">
        <f t="shared" si="126"/>
        <v>0</v>
      </c>
      <c r="I284" s="1564">
        <f t="shared" si="119"/>
        <v>0</v>
      </c>
    </row>
    <row r="285" spans="2:9" s="1360" customFormat="1" ht="21.75" customHeight="1" x14ac:dyDescent="0.25">
      <c r="B285" s="1394">
        <v>3261</v>
      </c>
      <c r="C285" s="1411" t="s">
        <v>1652</v>
      </c>
      <c r="D285" s="1566"/>
      <c r="E285" s="1566"/>
      <c r="F285" s="1566"/>
      <c r="G285" s="1566"/>
      <c r="H285" s="1566"/>
      <c r="I285" s="1567">
        <f t="shared" si="119"/>
        <v>0</v>
      </c>
    </row>
    <row r="286" spans="2:9" s="1360" customFormat="1" ht="21.75" customHeight="1" x14ac:dyDescent="0.25">
      <c r="B286" s="1393">
        <v>3270</v>
      </c>
      <c r="C286" s="1565" t="s">
        <v>1653</v>
      </c>
      <c r="D286" s="1563">
        <f t="shared" ref="D286:H286" si="127">D287</f>
        <v>0</v>
      </c>
      <c r="E286" s="1563">
        <f t="shared" si="127"/>
        <v>0</v>
      </c>
      <c r="F286" s="1563">
        <f t="shared" si="127"/>
        <v>0</v>
      </c>
      <c r="G286" s="1563">
        <f t="shared" si="127"/>
        <v>0</v>
      </c>
      <c r="H286" s="1563">
        <f t="shared" si="127"/>
        <v>0</v>
      </c>
      <c r="I286" s="1564">
        <f t="shared" si="119"/>
        <v>0</v>
      </c>
    </row>
    <row r="287" spans="2:9" s="1360" customFormat="1" ht="21.75" customHeight="1" x14ac:dyDescent="0.25">
      <c r="B287" s="1394">
        <v>3271</v>
      </c>
      <c r="C287" s="1411" t="s">
        <v>1653</v>
      </c>
      <c r="D287" s="1566"/>
      <c r="E287" s="1566"/>
      <c r="F287" s="1566"/>
      <c r="G287" s="1566"/>
      <c r="H287" s="1566"/>
      <c r="I287" s="1567">
        <f t="shared" si="119"/>
        <v>0</v>
      </c>
    </row>
    <row r="288" spans="2:9" s="1360" customFormat="1" ht="21.75" customHeight="1" x14ac:dyDescent="0.25">
      <c r="B288" s="1393">
        <v>3280</v>
      </c>
      <c r="C288" s="1565" t="s">
        <v>1654</v>
      </c>
      <c r="D288" s="1563">
        <f t="shared" ref="D288:H288" si="128">D289</f>
        <v>0</v>
      </c>
      <c r="E288" s="1563">
        <f t="shared" si="128"/>
        <v>0</v>
      </c>
      <c r="F288" s="1563">
        <f t="shared" si="128"/>
        <v>0</v>
      </c>
      <c r="G288" s="1563">
        <f t="shared" si="128"/>
        <v>0</v>
      </c>
      <c r="H288" s="1563">
        <f t="shared" si="128"/>
        <v>0</v>
      </c>
      <c r="I288" s="1564">
        <f t="shared" si="119"/>
        <v>0</v>
      </c>
    </row>
    <row r="289" spans="2:9" s="1360" customFormat="1" ht="21.75" customHeight="1" x14ac:dyDescent="0.25">
      <c r="B289" s="1394">
        <v>3281</v>
      </c>
      <c r="C289" s="1411" t="s">
        <v>1654</v>
      </c>
      <c r="D289" s="1566"/>
      <c r="E289" s="1566"/>
      <c r="F289" s="1566"/>
      <c r="G289" s="1566"/>
      <c r="H289" s="1566"/>
      <c r="I289" s="1567">
        <f t="shared" si="119"/>
        <v>0</v>
      </c>
    </row>
    <row r="290" spans="2:9" s="1360" customFormat="1" ht="21.75" customHeight="1" x14ac:dyDescent="0.25">
      <c r="B290" s="1393">
        <v>3290</v>
      </c>
      <c r="C290" s="1565" t="s">
        <v>1655</v>
      </c>
      <c r="D290" s="1563">
        <f t="shared" ref="D290:H290" si="129">D291</f>
        <v>0</v>
      </c>
      <c r="E290" s="1563">
        <f t="shared" si="129"/>
        <v>0</v>
      </c>
      <c r="F290" s="1563">
        <f t="shared" si="129"/>
        <v>0</v>
      </c>
      <c r="G290" s="1563">
        <f t="shared" si="129"/>
        <v>0</v>
      </c>
      <c r="H290" s="1563">
        <f t="shared" si="129"/>
        <v>0</v>
      </c>
      <c r="I290" s="1564">
        <f t="shared" si="119"/>
        <v>0</v>
      </c>
    </row>
    <row r="291" spans="2:9" s="1360" customFormat="1" ht="21.75" customHeight="1" x14ac:dyDescent="0.25">
      <c r="B291" s="1394">
        <v>3291</v>
      </c>
      <c r="C291" s="1411" t="s">
        <v>1656</v>
      </c>
      <c r="D291" s="1566"/>
      <c r="E291" s="1566"/>
      <c r="F291" s="1566"/>
      <c r="G291" s="1566"/>
      <c r="H291" s="1566"/>
      <c r="I291" s="1567">
        <f t="shared" si="119"/>
        <v>0</v>
      </c>
    </row>
    <row r="292" spans="2:9" s="1360" customFormat="1" ht="21.75" customHeight="1" x14ac:dyDescent="0.25">
      <c r="B292" s="1393">
        <v>3300</v>
      </c>
      <c r="C292" s="1570" t="s">
        <v>1657</v>
      </c>
      <c r="D292" s="1563">
        <f t="shared" ref="D292:H292" si="130">D293+D295+D297+D299+D301+D303+D307+D309+D311</f>
        <v>0</v>
      </c>
      <c r="E292" s="1563">
        <f t="shared" si="130"/>
        <v>0</v>
      </c>
      <c r="F292" s="1563">
        <f t="shared" si="130"/>
        <v>0</v>
      </c>
      <c r="G292" s="1563">
        <f t="shared" si="130"/>
        <v>0</v>
      </c>
      <c r="H292" s="1563">
        <f t="shared" si="130"/>
        <v>0</v>
      </c>
      <c r="I292" s="1564">
        <f t="shared" si="119"/>
        <v>0</v>
      </c>
    </row>
    <row r="293" spans="2:9" s="1360" customFormat="1" ht="21.75" customHeight="1" x14ac:dyDescent="0.25">
      <c r="B293" s="1393">
        <v>3310</v>
      </c>
      <c r="C293" s="1565" t="s">
        <v>1658</v>
      </c>
      <c r="D293" s="1563">
        <f t="shared" ref="D293:H293" si="131">D294</f>
        <v>0</v>
      </c>
      <c r="E293" s="1563">
        <f t="shared" si="131"/>
        <v>0</v>
      </c>
      <c r="F293" s="1563">
        <f t="shared" si="131"/>
        <v>0</v>
      </c>
      <c r="G293" s="1563">
        <f t="shared" si="131"/>
        <v>0</v>
      </c>
      <c r="H293" s="1563">
        <f t="shared" si="131"/>
        <v>0</v>
      </c>
      <c r="I293" s="1564">
        <f t="shared" si="119"/>
        <v>0</v>
      </c>
    </row>
    <row r="294" spans="2:9" s="1360" customFormat="1" ht="21.75" customHeight="1" x14ac:dyDescent="0.25">
      <c r="B294" s="1394">
        <v>3311</v>
      </c>
      <c r="C294" s="1411" t="s">
        <v>1659</v>
      </c>
      <c r="D294" s="1566"/>
      <c r="E294" s="1566"/>
      <c r="F294" s="1566"/>
      <c r="G294" s="1566"/>
      <c r="H294" s="1566"/>
      <c r="I294" s="1567">
        <f t="shared" si="119"/>
        <v>0</v>
      </c>
    </row>
    <row r="295" spans="2:9" s="1360" customFormat="1" ht="21.75" customHeight="1" x14ac:dyDescent="0.25">
      <c r="B295" s="1393">
        <v>3320</v>
      </c>
      <c r="C295" s="1565" t="s">
        <v>1660</v>
      </c>
      <c r="D295" s="1563">
        <f t="shared" ref="D295:H295" si="132">D296</f>
        <v>0</v>
      </c>
      <c r="E295" s="1563">
        <f t="shared" si="132"/>
        <v>0</v>
      </c>
      <c r="F295" s="1563">
        <f t="shared" si="132"/>
        <v>0</v>
      </c>
      <c r="G295" s="1563">
        <f t="shared" si="132"/>
        <v>0</v>
      </c>
      <c r="H295" s="1563">
        <f t="shared" si="132"/>
        <v>0</v>
      </c>
      <c r="I295" s="1564">
        <f t="shared" si="119"/>
        <v>0</v>
      </c>
    </row>
    <row r="296" spans="2:9" s="1360" customFormat="1" ht="21.75" customHeight="1" x14ac:dyDescent="0.25">
      <c r="B296" s="1394">
        <v>3321</v>
      </c>
      <c r="C296" s="1411" t="s">
        <v>1661</v>
      </c>
      <c r="D296" s="1566"/>
      <c r="E296" s="1566"/>
      <c r="F296" s="1566"/>
      <c r="G296" s="1566"/>
      <c r="H296" s="1566"/>
      <c r="I296" s="1567">
        <f t="shared" si="119"/>
        <v>0</v>
      </c>
    </row>
    <row r="297" spans="2:9" s="1360" customFormat="1" ht="21.75" customHeight="1" x14ac:dyDescent="0.25">
      <c r="B297" s="1393">
        <v>3330</v>
      </c>
      <c r="C297" s="1565" t="s">
        <v>1662</v>
      </c>
      <c r="D297" s="1563">
        <f t="shared" ref="D297:H297" si="133">D298</f>
        <v>0</v>
      </c>
      <c r="E297" s="1563">
        <f t="shared" si="133"/>
        <v>0</v>
      </c>
      <c r="F297" s="1563">
        <f t="shared" si="133"/>
        <v>0</v>
      </c>
      <c r="G297" s="1563">
        <f t="shared" si="133"/>
        <v>0</v>
      </c>
      <c r="H297" s="1563">
        <f t="shared" si="133"/>
        <v>0</v>
      </c>
      <c r="I297" s="1564">
        <f t="shared" si="119"/>
        <v>0</v>
      </c>
    </row>
    <row r="298" spans="2:9" s="1360" customFormat="1" ht="21.75" customHeight="1" x14ac:dyDescent="0.25">
      <c r="B298" s="1394">
        <v>3331</v>
      </c>
      <c r="C298" s="1411" t="s">
        <v>1663</v>
      </c>
      <c r="D298" s="1566"/>
      <c r="E298" s="1566"/>
      <c r="F298" s="1566"/>
      <c r="G298" s="1566"/>
      <c r="H298" s="1566"/>
      <c r="I298" s="1567">
        <f t="shared" si="119"/>
        <v>0</v>
      </c>
    </row>
    <row r="299" spans="2:9" s="1360" customFormat="1" ht="21.75" customHeight="1" x14ac:dyDescent="0.25">
      <c r="B299" s="1393">
        <v>3340</v>
      </c>
      <c r="C299" s="1565" t="s">
        <v>1664</v>
      </c>
      <c r="D299" s="1563">
        <f t="shared" ref="D299:H299" si="134">D300</f>
        <v>0</v>
      </c>
      <c r="E299" s="1563">
        <f t="shared" si="134"/>
        <v>0</v>
      </c>
      <c r="F299" s="1563">
        <f t="shared" si="134"/>
        <v>0</v>
      </c>
      <c r="G299" s="1563">
        <f t="shared" si="134"/>
        <v>0</v>
      </c>
      <c r="H299" s="1563">
        <f t="shared" si="134"/>
        <v>0</v>
      </c>
      <c r="I299" s="1564">
        <f t="shared" si="119"/>
        <v>0</v>
      </c>
    </row>
    <row r="300" spans="2:9" s="1360" customFormat="1" ht="21.75" customHeight="1" x14ac:dyDescent="0.25">
      <c r="B300" s="1394">
        <v>3341</v>
      </c>
      <c r="C300" s="1411" t="s">
        <v>1665</v>
      </c>
      <c r="D300" s="1566"/>
      <c r="E300" s="1566"/>
      <c r="F300" s="1566"/>
      <c r="G300" s="1566"/>
      <c r="H300" s="1566"/>
      <c r="I300" s="1567">
        <f t="shared" si="119"/>
        <v>0</v>
      </c>
    </row>
    <row r="301" spans="2:9" s="1360" customFormat="1" ht="21.75" customHeight="1" x14ac:dyDescent="0.25">
      <c r="B301" s="1393">
        <v>3350</v>
      </c>
      <c r="C301" s="1565" t="s">
        <v>1666</v>
      </c>
      <c r="D301" s="1563">
        <f t="shared" ref="D301:H301" si="135">D302</f>
        <v>0</v>
      </c>
      <c r="E301" s="1563">
        <f t="shared" si="135"/>
        <v>0</v>
      </c>
      <c r="F301" s="1563">
        <f t="shared" si="135"/>
        <v>0</v>
      </c>
      <c r="G301" s="1563">
        <f t="shared" si="135"/>
        <v>0</v>
      </c>
      <c r="H301" s="1563">
        <f t="shared" si="135"/>
        <v>0</v>
      </c>
      <c r="I301" s="1564">
        <f t="shared" si="119"/>
        <v>0</v>
      </c>
    </row>
    <row r="302" spans="2:9" s="1360" customFormat="1" ht="21.75" customHeight="1" x14ac:dyDescent="0.25">
      <c r="B302" s="1394">
        <v>3351</v>
      </c>
      <c r="C302" s="1411" t="s">
        <v>1666</v>
      </c>
      <c r="D302" s="1566"/>
      <c r="E302" s="1566"/>
      <c r="F302" s="1566"/>
      <c r="G302" s="1566"/>
      <c r="H302" s="1566"/>
      <c r="I302" s="1567">
        <f t="shared" si="119"/>
        <v>0</v>
      </c>
    </row>
    <row r="303" spans="2:9" s="1360" customFormat="1" ht="21.75" customHeight="1" x14ac:dyDescent="0.25">
      <c r="B303" s="1393">
        <v>3360</v>
      </c>
      <c r="C303" s="1565" t="s">
        <v>1667</v>
      </c>
      <c r="D303" s="1563">
        <f>SUM(D304:D306)</f>
        <v>0</v>
      </c>
      <c r="E303" s="1563">
        <f t="shared" ref="E303:H303" si="136">SUM(E304:E306)</f>
        <v>0</v>
      </c>
      <c r="F303" s="1563">
        <f t="shared" si="136"/>
        <v>0</v>
      </c>
      <c r="G303" s="1563">
        <f t="shared" si="136"/>
        <v>0</v>
      </c>
      <c r="H303" s="1563">
        <f t="shared" si="136"/>
        <v>0</v>
      </c>
      <c r="I303" s="1564">
        <f t="shared" si="119"/>
        <v>0</v>
      </c>
    </row>
    <row r="304" spans="2:9" s="1360" customFormat="1" ht="21.75" customHeight="1" x14ac:dyDescent="0.25">
      <c r="B304" s="1394">
        <v>3361</v>
      </c>
      <c r="C304" s="1411" t="s">
        <v>1668</v>
      </c>
      <c r="D304" s="1566"/>
      <c r="E304" s="1566"/>
      <c r="F304" s="1566"/>
      <c r="G304" s="1566"/>
      <c r="H304" s="1566"/>
      <c r="I304" s="1567">
        <f t="shared" si="119"/>
        <v>0</v>
      </c>
    </row>
    <row r="305" spans="2:10" s="1360" customFormat="1" ht="21.75" customHeight="1" x14ac:dyDescent="0.25">
      <c r="B305" s="1394">
        <v>3362</v>
      </c>
      <c r="C305" s="1411" t="s">
        <v>2100</v>
      </c>
      <c r="D305" s="1566"/>
      <c r="E305" s="1566"/>
      <c r="F305" s="1566"/>
      <c r="G305" s="1566"/>
      <c r="H305" s="1566"/>
      <c r="I305" s="1567">
        <f t="shared" si="119"/>
        <v>0</v>
      </c>
    </row>
    <row r="306" spans="2:10" s="1360" customFormat="1" ht="21.75" customHeight="1" x14ac:dyDescent="0.25">
      <c r="B306" s="1394">
        <v>3363</v>
      </c>
      <c r="C306" s="1411" t="s">
        <v>1670</v>
      </c>
      <c r="D306" s="1566"/>
      <c r="E306" s="1566"/>
      <c r="F306" s="1566"/>
      <c r="G306" s="1566"/>
      <c r="H306" s="1566"/>
      <c r="I306" s="1567">
        <f t="shared" si="119"/>
        <v>0</v>
      </c>
    </row>
    <row r="307" spans="2:10" s="1360" customFormat="1" ht="21.75" customHeight="1" x14ac:dyDescent="0.25">
      <c r="B307" s="1393">
        <v>3370</v>
      </c>
      <c r="C307" s="1565" t="s">
        <v>1671</v>
      </c>
      <c r="D307" s="1563">
        <f t="shared" ref="D307:H307" si="137">D308</f>
        <v>0</v>
      </c>
      <c r="E307" s="1563">
        <f t="shared" si="137"/>
        <v>0</v>
      </c>
      <c r="F307" s="1563">
        <f t="shared" si="137"/>
        <v>0</v>
      </c>
      <c r="G307" s="1563">
        <f t="shared" si="137"/>
        <v>0</v>
      </c>
      <c r="H307" s="1563">
        <f t="shared" si="137"/>
        <v>0</v>
      </c>
      <c r="I307" s="1564">
        <f t="shared" si="119"/>
        <v>0</v>
      </c>
    </row>
    <row r="308" spans="2:10" s="1360" customFormat="1" ht="21.75" customHeight="1" x14ac:dyDescent="0.25">
      <c r="B308" s="1394">
        <v>3371</v>
      </c>
      <c r="C308" s="1411" t="s">
        <v>1671</v>
      </c>
      <c r="D308" s="1566"/>
      <c r="E308" s="1566"/>
      <c r="F308" s="1566"/>
      <c r="G308" s="1566"/>
      <c r="H308" s="1566"/>
      <c r="I308" s="1567">
        <f t="shared" si="119"/>
        <v>0</v>
      </c>
    </row>
    <row r="309" spans="2:10" s="1360" customFormat="1" ht="21.75" customHeight="1" x14ac:dyDescent="0.25">
      <c r="B309" s="1393">
        <v>3380</v>
      </c>
      <c r="C309" s="1565" t="s">
        <v>1672</v>
      </c>
      <c r="D309" s="1563">
        <f t="shared" ref="D309:H309" si="138">D310</f>
        <v>0</v>
      </c>
      <c r="E309" s="1563">
        <f t="shared" si="138"/>
        <v>0</v>
      </c>
      <c r="F309" s="1563">
        <f t="shared" si="138"/>
        <v>0</v>
      </c>
      <c r="G309" s="1563">
        <f t="shared" si="138"/>
        <v>0</v>
      </c>
      <c r="H309" s="1563">
        <f t="shared" si="138"/>
        <v>0</v>
      </c>
      <c r="I309" s="1564">
        <f t="shared" si="119"/>
        <v>0</v>
      </c>
    </row>
    <row r="310" spans="2:10" s="1360" customFormat="1" ht="21.75" customHeight="1" x14ac:dyDescent="0.25">
      <c r="B310" s="1394">
        <v>3381</v>
      </c>
      <c r="C310" s="1411" t="s">
        <v>1672</v>
      </c>
      <c r="D310" s="1566"/>
      <c r="E310" s="1566"/>
      <c r="F310" s="1566"/>
      <c r="G310" s="1566"/>
      <c r="H310" s="1566"/>
      <c r="I310" s="1567">
        <f t="shared" si="119"/>
        <v>0</v>
      </c>
    </row>
    <row r="311" spans="2:10" s="1360" customFormat="1" ht="21.75" customHeight="1" x14ac:dyDescent="0.25">
      <c r="B311" s="1393">
        <v>3390</v>
      </c>
      <c r="C311" s="1565" t="s">
        <v>1673</v>
      </c>
      <c r="D311" s="1563">
        <f t="shared" ref="D311:H311" si="139">D312</f>
        <v>0</v>
      </c>
      <c r="E311" s="1563">
        <f t="shared" si="139"/>
        <v>0</v>
      </c>
      <c r="F311" s="1563">
        <f t="shared" si="139"/>
        <v>0</v>
      </c>
      <c r="G311" s="1563">
        <f t="shared" si="139"/>
        <v>0</v>
      </c>
      <c r="H311" s="1563">
        <f t="shared" si="139"/>
        <v>0</v>
      </c>
      <c r="I311" s="1564">
        <f t="shared" si="119"/>
        <v>0</v>
      </c>
      <c r="J311" s="1578"/>
    </row>
    <row r="312" spans="2:10" s="1360" customFormat="1" ht="21.75" customHeight="1" x14ac:dyDescent="0.25">
      <c r="B312" s="1394">
        <v>3391</v>
      </c>
      <c r="C312" s="1411" t="s">
        <v>1674</v>
      </c>
      <c r="D312" s="1566"/>
      <c r="E312" s="1566"/>
      <c r="F312" s="1566"/>
      <c r="G312" s="1579"/>
      <c r="H312" s="1566"/>
      <c r="I312" s="1567">
        <f t="shared" si="119"/>
        <v>0</v>
      </c>
    </row>
    <row r="313" spans="2:10" s="1360" customFormat="1" ht="21.75" customHeight="1" x14ac:dyDescent="0.25">
      <c r="B313" s="1393">
        <v>3400</v>
      </c>
      <c r="C313" s="1570" t="s">
        <v>1675</v>
      </c>
      <c r="D313" s="1563">
        <f>D314+D316+D318+D320+D322+D324+D326+D328+D330</f>
        <v>0</v>
      </c>
      <c r="E313" s="1563">
        <f t="shared" ref="E313:H313" si="140">E314+E316+E318+E320+E322+E324+E326+E328+E330</f>
        <v>0</v>
      </c>
      <c r="F313" s="1563">
        <f t="shared" si="140"/>
        <v>0</v>
      </c>
      <c r="G313" s="1563">
        <f t="shared" si="140"/>
        <v>0</v>
      </c>
      <c r="H313" s="1563">
        <f t="shared" si="140"/>
        <v>0</v>
      </c>
      <c r="I313" s="1564">
        <f t="shared" si="119"/>
        <v>0</v>
      </c>
    </row>
    <row r="314" spans="2:10" s="1360" customFormat="1" ht="21.75" customHeight="1" x14ac:dyDescent="0.25">
      <c r="B314" s="1393">
        <v>3410</v>
      </c>
      <c r="C314" s="1565" t="s">
        <v>1676</v>
      </c>
      <c r="D314" s="1563">
        <f t="shared" ref="D314:H314" si="141">D315</f>
        <v>0</v>
      </c>
      <c r="E314" s="1563">
        <f t="shared" si="141"/>
        <v>0</v>
      </c>
      <c r="F314" s="1563">
        <f t="shared" si="141"/>
        <v>0</v>
      </c>
      <c r="G314" s="1563">
        <f t="shared" si="141"/>
        <v>0</v>
      </c>
      <c r="H314" s="1563">
        <f t="shared" si="141"/>
        <v>0</v>
      </c>
      <c r="I314" s="1564">
        <f t="shared" si="119"/>
        <v>0</v>
      </c>
    </row>
    <row r="315" spans="2:10" s="1360" customFormat="1" ht="21.75" customHeight="1" x14ac:dyDescent="0.25">
      <c r="B315" s="1394">
        <v>3411</v>
      </c>
      <c r="C315" s="1411" t="s">
        <v>1677</v>
      </c>
      <c r="D315" s="1566"/>
      <c r="E315" s="1566"/>
      <c r="F315" s="1566"/>
      <c r="G315" s="1566"/>
      <c r="H315" s="1566"/>
      <c r="I315" s="1567">
        <f t="shared" si="119"/>
        <v>0</v>
      </c>
    </row>
    <row r="316" spans="2:10" s="1360" customFormat="1" ht="21.75" customHeight="1" x14ac:dyDescent="0.25">
      <c r="B316" s="1393">
        <v>3420</v>
      </c>
      <c r="C316" s="1565" t="s">
        <v>1678</v>
      </c>
      <c r="D316" s="1563">
        <f t="shared" ref="D316:H316" si="142">D317</f>
        <v>0</v>
      </c>
      <c r="E316" s="1563">
        <f t="shared" si="142"/>
        <v>0</v>
      </c>
      <c r="F316" s="1563">
        <f t="shared" si="142"/>
        <v>0</v>
      </c>
      <c r="G316" s="1563">
        <f t="shared" si="142"/>
        <v>0</v>
      </c>
      <c r="H316" s="1563">
        <f t="shared" si="142"/>
        <v>0</v>
      </c>
      <c r="I316" s="1564">
        <f t="shared" si="119"/>
        <v>0</v>
      </c>
    </row>
    <row r="317" spans="2:10" s="1360" customFormat="1" ht="21.75" customHeight="1" x14ac:dyDescent="0.25">
      <c r="B317" s="1394">
        <v>3421</v>
      </c>
      <c r="C317" s="1411" t="s">
        <v>1678</v>
      </c>
      <c r="D317" s="1566"/>
      <c r="E317" s="1566"/>
      <c r="F317" s="1566"/>
      <c r="G317" s="1566"/>
      <c r="H317" s="1566"/>
      <c r="I317" s="1567">
        <f t="shared" si="119"/>
        <v>0</v>
      </c>
    </row>
    <row r="318" spans="2:10" s="1360" customFormat="1" ht="21.75" customHeight="1" x14ac:dyDescent="0.25">
      <c r="B318" s="1393">
        <v>3430</v>
      </c>
      <c r="C318" s="1565" t="s">
        <v>1679</v>
      </c>
      <c r="D318" s="1563">
        <f t="shared" ref="D318:H318" si="143">D319</f>
        <v>0</v>
      </c>
      <c r="E318" s="1563">
        <f t="shared" si="143"/>
        <v>0</v>
      </c>
      <c r="F318" s="1563">
        <f t="shared" si="143"/>
        <v>0</v>
      </c>
      <c r="G318" s="1563">
        <f t="shared" si="143"/>
        <v>0</v>
      </c>
      <c r="H318" s="1563">
        <f t="shared" si="143"/>
        <v>0</v>
      </c>
      <c r="I318" s="1564">
        <f t="shared" si="119"/>
        <v>0</v>
      </c>
    </row>
    <row r="319" spans="2:10" s="1360" customFormat="1" ht="21.75" customHeight="1" x14ac:dyDescent="0.25">
      <c r="B319" s="1394">
        <v>3431</v>
      </c>
      <c r="C319" s="1411" t="s">
        <v>1680</v>
      </c>
      <c r="D319" s="1580"/>
      <c r="E319" s="1580"/>
      <c r="F319" s="1580"/>
      <c r="G319" s="1580"/>
      <c r="H319" s="1580"/>
      <c r="I319" s="1581">
        <f t="shared" si="119"/>
        <v>0</v>
      </c>
    </row>
    <row r="320" spans="2:10" s="1360" customFormat="1" ht="21.75" customHeight="1" x14ac:dyDescent="0.25">
      <c r="B320" s="1393">
        <v>3440</v>
      </c>
      <c r="C320" s="1565" t="s">
        <v>1681</v>
      </c>
      <c r="D320" s="1563">
        <f t="shared" ref="D320:H320" si="144">D321</f>
        <v>0</v>
      </c>
      <c r="E320" s="1563">
        <f t="shared" si="144"/>
        <v>0</v>
      </c>
      <c r="F320" s="1563">
        <f t="shared" si="144"/>
        <v>0</v>
      </c>
      <c r="G320" s="1563">
        <f t="shared" si="144"/>
        <v>0</v>
      </c>
      <c r="H320" s="1563">
        <f t="shared" si="144"/>
        <v>0</v>
      </c>
      <c r="I320" s="1564">
        <f t="shared" si="119"/>
        <v>0</v>
      </c>
    </row>
    <row r="321" spans="2:9" s="1360" customFormat="1" ht="21.75" customHeight="1" x14ac:dyDescent="0.25">
      <c r="B321" s="1394">
        <v>3441</v>
      </c>
      <c r="C321" s="1411" t="s">
        <v>1681</v>
      </c>
      <c r="D321" s="1566"/>
      <c r="E321" s="1566"/>
      <c r="F321" s="1566"/>
      <c r="G321" s="1566"/>
      <c r="H321" s="1566"/>
      <c r="I321" s="1567">
        <f t="shared" si="119"/>
        <v>0</v>
      </c>
    </row>
    <row r="322" spans="2:9" s="1360" customFormat="1" ht="21.75" customHeight="1" x14ac:dyDescent="0.25">
      <c r="B322" s="1393">
        <v>3450</v>
      </c>
      <c r="C322" s="1565" t="s">
        <v>1682</v>
      </c>
      <c r="D322" s="1563">
        <f t="shared" ref="D322:H322" si="145">D323</f>
        <v>0</v>
      </c>
      <c r="E322" s="1563">
        <f t="shared" si="145"/>
        <v>0</v>
      </c>
      <c r="F322" s="1563">
        <f t="shared" si="145"/>
        <v>0</v>
      </c>
      <c r="G322" s="1563">
        <f t="shared" si="145"/>
        <v>0</v>
      </c>
      <c r="H322" s="1563">
        <f t="shared" si="145"/>
        <v>0</v>
      </c>
      <c r="I322" s="1564">
        <f t="shared" si="119"/>
        <v>0</v>
      </c>
    </row>
    <row r="323" spans="2:9" s="1360" customFormat="1" ht="21.75" customHeight="1" x14ac:dyDescent="0.25">
      <c r="B323" s="1394">
        <v>3451</v>
      </c>
      <c r="C323" s="1411" t="s">
        <v>1496</v>
      </c>
      <c r="D323" s="1566"/>
      <c r="E323" s="1566"/>
      <c r="F323" s="1566"/>
      <c r="G323" s="1566"/>
      <c r="H323" s="1566"/>
      <c r="I323" s="1567">
        <f t="shared" si="119"/>
        <v>0</v>
      </c>
    </row>
    <row r="324" spans="2:9" s="1360" customFormat="1" ht="21.75" customHeight="1" x14ac:dyDescent="0.25">
      <c r="B324" s="1393">
        <v>3460</v>
      </c>
      <c r="C324" s="1565" t="s">
        <v>1683</v>
      </c>
      <c r="D324" s="1563">
        <f t="shared" ref="D324:H324" si="146">D325</f>
        <v>0</v>
      </c>
      <c r="E324" s="1563">
        <f t="shared" si="146"/>
        <v>0</v>
      </c>
      <c r="F324" s="1563">
        <f t="shared" si="146"/>
        <v>0</v>
      </c>
      <c r="G324" s="1563">
        <f t="shared" si="146"/>
        <v>0</v>
      </c>
      <c r="H324" s="1563">
        <f t="shared" si="146"/>
        <v>0</v>
      </c>
      <c r="I324" s="1564">
        <f t="shared" si="119"/>
        <v>0</v>
      </c>
    </row>
    <row r="325" spans="2:9" s="1360" customFormat="1" ht="21.75" customHeight="1" x14ac:dyDescent="0.25">
      <c r="B325" s="1394">
        <v>3461</v>
      </c>
      <c r="C325" s="1411" t="s">
        <v>2101</v>
      </c>
      <c r="D325" s="1566"/>
      <c r="E325" s="1566"/>
      <c r="F325" s="1566"/>
      <c r="G325" s="1566"/>
      <c r="H325" s="1566"/>
      <c r="I325" s="1567">
        <f t="shared" si="119"/>
        <v>0</v>
      </c>
    </row>
    <row r="326" spans="2:9" s="1360" customFormat="1" ht="21.75" customHeight="1" x14ac:dyDescent="0.25">
      <c r="B326" s="1393">
        <v>3470</v>
      </c>
      <c r="C326" s="1565" t="s">
        <v>1685</v>
      </c>
      <c r="D326" s="1563">
        <f t="shared" ref="D326:H326" si="147">D327</f>
        <v>0</v>
      </c>
      <c r="E326" s="1563">
        <f t="shared" si="147"/>
        <v>0</v>
      </c>
      <c r="F326" s="1563">
        <f t="shared" si="147"/>
        <v>0</v>
      </c>
      <c r="G326" s="1563">
        <f t="shared" si="147"/>
        <v>0</v>
      </c>
      <c r="H326" s="1563">
        <f t="shared" si="147"/>
        <v>0</v>
      </c>
      <c r="I326" s="1564">
        <f t="shared" si="119"/>
        <v>0</v>
      </c>
    </row>
    <row r="327" spans="2:9" s="1360" customFormat="1" ht="21.75" customHeight="1" x14ac:dyDescent="0.25">
      <c r="B327" s="1394">
        <v>3471</v>
      </c>
      <c r="C327" s="1411" t="s">
        <v>1685</v>
      </c>
      <c r="D327" s="1566"/>
      <c r="E327" s="1566"/>
      <c r="F327" s="1566"/>
      <c r="G327" s="1566"/>
      <c r="H327" s="1566"/>
      <c r="I327" s="1567">
        <f t="shared" si="119"/>
        <v>0</v>
      </c>
    </row>
    <row r="328" spans="2:9" s="1360" customFormat="1" ht="21.75" customHeight="1" x14ac:dyDescent="0.25">
      <c r="B328" s="1393">
        <v>3480</v>
      </c>
      <c r="C328" s="1565" t="s">
        <v>1686</v>
      </c>
      <c r="D328" s="1563">
        <f t="shared" ref="D328:H328" si="148">D329</f>
        <v>0</v>
      </c>
      <c r="E328" s="1563">
        <f t="shared" si="148"/>
        <v>0</v>
      </c>
      <c r="F328" s="1563">
        <f t="shared" si="148"/>
        <v>0</v>
      </c>
      <c r="G328" s="1563">
        <f t="shared" si="148"/>
        <v>0</v>
      </c>
      <c r="H328" s="1563">
        <f t="shared" si="148"/>
        <v>0</v>
      </c>
      <c r="I328" s="1564">
        <f t="shared" si="119"/>
        <v>0</v>
      </c>
    </row>
    <row r="329" spans="2:9" s="1360" customFormat="1" ht="21.75" customHeight="1" x14ac:dyDescent="0.25">
      <c r="B329" s="1394">
        <v>3481</v>
      </c>
      <c r="C329" s="1411" t="s">
        <v>1686</v>
      </c>
      <c r="D329" s="1566"/>
      <c r="E329" s="1566"/>
      <c r="F329" s="1566"/>
      <c r="G329" s="1566"/>
      <c r="H329" s="1566"/>
      <c r="I329" s="1567">
        <f t="shared" si="119"/>
        <v>0</v>
      </c>
    </row>
    <row r="330" spans="2:9" s="1360" customFormat="1" ht="21.75" customHeight="1" x14ac:dyDescent="0.25">
      <c r="B330" s="1393">
        <v>3490</v>
      </c>
      <c r="C330" s="1565" t="s">
        <v>1687</v>
      </c>
      <c r="D330" s="1563">
        <f t="shared" ref="D330:H330" si="149">D331</f>
        <v>0</v>
      </c>
      <c r="E330" s="1563">
        <f t="shared" si="149"/>
        <v>0</v>
      </c>
      <c r="F330" s="1563">
        <f t="shared" si="149"/>
        <v>0</v>
      </c>
      <c r="G330" s="1563">
        <f t="shared" si="149"/>
        <v>0</v>
      </c>
      <c r="H330" s="1563">
        <f t="shared" si="149"/>
        <v>0</v>
      </c>
      <c r="I330" s="1564">
        <f t="shared" si="119"/>
        <v>0</v>
      </c>
    </row>
    <row r="331" spans="2:9" s="1360" customFormat="1" ht="21.75" customHeight="1" x14ac:dyDescent="0.25">
      <c r="B331" s="1394">
        <v>3491</v>
      </c>
      <c r="C331" s="1411" t="s">
        <v>1687</v>
      </c>
      <c r="D331" s="1566"/>
      <c r="E331" s="1566"/>
      <c r="F331" s="1566"/>
      <c r="G331" s="1566"/>
      <c r="H331" s="1566"/>
      <c r="I331" s="1567">
        <f t="shared" si="119"/>
        <v>0</v>
      </c>
    </row>
    <row r="332" spans="2:9" s="1360" customFormat="1" ht="21.75" customHeight="1" x14ac:dyDescent="0.25">
      <c r="B332" s="1393">
        <v>3500</v>
      </c>
      <c r="C332" s="1570" t="s">
        <v>1688</v>
      </c>
      <c r="D332" s="1563">
        <f>D333+D336+D338+D341+D343+D345+D347+D349+D351</f>
        <v>0</v>
      </c>
      <c r="E332" s="1563">
        <f t="shared" ref="E332:H332" si="150">E333+E336+E338+E341+E343+E345+E347+E349+E351</f>
        <v>0</v>
      </c>
      <c r="F332" s="1563">
        <f t="shared" si="150"/>
        <v>0</v>
      </c>
      <c r="G332" s="1563">
        <f t="shared" si="150"/>
        <v>0</v>
      </c>
      <c r="H332" s="1563">
        <f t="shared" si="150"/>
        <v>0</v>
      </c>
      <c r="I332" s="1564">
        <f t="shared" si="119"/>
        <v>0</v>
      </c>
    </row>
    <row r="333" spans="2:9" s="1360" customFormat="1" ht="21.75" customHeight="1" x14ac:dyDescent="0.25">
      <c r="B333" s="1393">
        <v>3510</v>
      </c>
      <c r="C333" s="1565" t="s">
        <v>1689</v>
      </c>
      <c r="D333" s="1563">
        <f>SUM(D334:D335)</f>
        <v>0</v>
      </c>
      <c r="E333" s="1563">
        <f t="shared" ref="E333:H333" si="151">SUM(E334:E335)</f>
        <v>0</v>
      </c>
      <c r="F333" s="1563">
        <f t="shared" si="151"/>
        <v>0</v>
      </c>
      <c r="G333" s="1563">
        <f t="shared" si="151"/>
        <v>0</v>
      </c>
      <c r="H333" s="1563">
        <f t="shared" si="151"/>
        <v>0</v>
      </c>
      <c r="I333" s="1564">
        <f t="shared" si="119"/>
        <v>0</v>
      </c>
    </row>
    <row r="334" spans="2:9" s="1360" customFormat="1" ht="21.75" customHeight="1" x14ac:dyDescent="0.25">
      <c r="B334" s="1394">
        <v>3511</v>
      </c>
      <c r="C334" s="1411" t="s">
        <v>1690</v>
      </c>
      <c r="D334" s="1566"/>
      <c r="E334" s="1566"/>
      <c r="F334" s="1566"/>
      <c r="G334" s="1566"/>
      <c r="H334" s="1566"/>
      <c r="I334" s="1567">
        <f t="shared" ref="I334:I397" si="152">+D334+E334+F334+G334+H334</f>
        <v>0</v>
      </c>
    </row>
    <row r="335" spans="2:9" s="1360" customFormat="1" ht="21.75" customHeight="1" x14ac:dyDescent="0.25">
      <c r="B335" s="1394">
        <v>3512</v>
      </c>
      <c r="C335" s="1411" t="s">
        <v>1691</v>
      </c>
      <c r="D335" s="1566"/>
      <c r="E335" s="1566"/>
      <c r="F335" s="1566"/>
      <c r="G335" s="1566"/>
      <c r="H335" s="1566"/>
      <c r="I335" s="1567">
        <f t="shared" si="152"/>
        <v>0</v>
      </c>
    </row>
    <row r="336" spans="2:9" s="1360" customFormat="1" ht="21.75" customHeight="1" x14ac:dyDescent="0.25">
      <c r="B336" s="1393">
        <v>3520</v>
      </c>
      <c r="C336" s="1565" t="s">
        <v>1692</v>
      </c>
      <c r="D336" s="1563">
        <f t="shared" ref="D336:H336" si="153">D337</f>
        <v>0</v>
      </c>
      <c r="E336" s="1563">
        <f t="shared" si="153"/>
        <v>0</v>
      </c>
      <c r="F336" s="1563">
        <f t="shared" si="153"/>
        <v>0</v>
      </c>
      <c r="G336" s="1563">
        <f t="shared" si="153"/>
        <v>0</v>
      </c>
      <c r="H336" s="1563">
        <f t="shared" si="153"/>
        <v>0</v>
      </c>
      <c r="I336" s="1564">
        <f t="shared" si="152"/>
        <v>0</v>
      </c>
    </row>
    <row r="337" spans="2:9" s="1360" customFormat="1" ht="21.75" customHeight="1" x14ac:dyDescent="0.25">
      <c r="B337" s="1394">
        <v>3521</v>
      </c>
      <c r="C337" s="1411" t="s">
        <v>1693</v>
      </c>
      <c r="D337" s="1566"/>
      <c r="E337" s="1566"/>
      <c r="F337" s="1566"/>
      <c r="G337" s="1566"/>
      <c r="H337" s="1566"/>
      <c r="I337" s="1567">
        <f t="shared" si="152"/>
        <v>0</v>
      </c>
    </row>
    <row r="338" spans="2:9" s="1360" customFormat="1" ht="21.75" customHeight="1" x14ac:dyDescent="0.25">
      <c r="B338" s="1393">
        <v>3530</v>
      </c>
      <c r="C338" s="1565" t="s">
        <v>1694</v>
      </c>
      <c r="D338" s="1563">
        <f>SUM(D339:D340)</f>
        <v>0</v>
      </c>
      <c r="E338" s="1563">
        <f t="shared" ref="E338:H338" si="154">SUM(E339:E340)</f>
        <v>0</v>
      </c>
      <c r="F338" s="1563">
        <f t="shared" si="154"/>
        <v>0</v>
      </c>
      <c r="G338" s="1563">
        <f t="shared" si="154"/>
        <v>0</v>
      </c>
      <c r="H338" s="1563">
        <f t="shared" si="154"/>
        <v>0</v>
      </c>
      <c r="I338" s="1564">
        <f t="shared" si="152"/>
        <v>0</v>
      </c>
    </row>
    <row r="339" spans="2:9" s="1360" customFormat="1" ht="21.75" customHeight="1" x14ac:dyDescent="0.25">
      <c r="B339" s="1394">
        <v>3531</v>
      </c>
      <c r="C339" s="1411" t="s">
        <v>1695</v>
      </c>
      <c r="D339" s="1566"/>
      <c r="E339" s="1566"/>
      <c r="F339" s="1566"/>
      <c r="G339" s="1566"/>
      <c r="H339" s="1566"/>
      <c r="I339" s="1567">
        <f t="shared" si="152"/>
        <v>0</v>
      </c>
    </row>
    <row r="340" spans="2:9" s="1360" customFormat="1" ht="21.75" customHeight="1" x14ac:dyDescent="0.25">
      <c r="B340" s="1394">
        <v>3532</v>
      </c>
      <c r="C340" s="1411" t="s">
        <v>1696</v>
      </c>
      <c r="D340" s="1566"/>
      <c r="E340" s="1566"/>
      <c r="F340" s="1566"/>
      <c r="G340" s="1566"/>
      <c r="H340" s="1566"/>
      <c r="I340" s="1567">
        <f t="shared" si="152"/>
        <v>0</v>
      </c>
    </row>
    <row r="341" spans="2:9" s="1360" customFormat="1" ht="21.75" customHeight="1" x14ac:dyDescent="0.25">
      <c r="B341" s="1393">
        <v>3540</v>
      </c>
      <c r="C341" s="1565" t="s">
        <v>1697</v>
      </c>
      <c r="D341" s="1563">
        <f t="shared" ref="D341:H341" si="155">D342</f>
        <v>0</v>
      </c>
      <c r="E341" s="1563">
        <f t="shared" si="155"/>
        <v>0</v>
      </c>
      <c r="F341" s="1563">
        <f t="shared" si="155"/>
        <v>0</v>
      </c>
      <c r="G341" s="1563">
        <f t="shared" si="155"/>
        <v>0</v>
      </c>
      <c r="H341" s="1563">
        <f t="shared" si="155"/>
        <v>0</v>
      </c>
      <c r="I341" s="1564">
        <f t="shared" si="152"/>
        <v>0</v>
      </c>
    </row>
    <row r="342" spans="2:9" s="1360" customFormat="1" ht="21.75" customHeight="1" x14ac:dyDescent="0.25">
      <c r="B342" s="1394">
        <v>3541</v>
      </c>
      <c r="C342" s="1411" t="s">
        <v>1698</v>
      </c>
      <c r="D342" s="1566"/>
      <c r="E342" s="1566"/>
      <c r="F342" s="1566"/>
      <c r="G342" s="1566"/>
      <c r="H342" s="1566"/>
      <c r="I342" s="1567">
        <f t="shared" si="152"/>
        <v>0</v>
      </c>
    </row>
    <row r="343" spans="2:9" s="1360" customFormat="1" ht="21.75" customHeight="1" x14ac:dyDescent="0.25">
      <c r="B343" s="1393">
        <v>3550</v>
      </c>
      <c r="C343" s="1565" t="s">
        <v>1699</v>
      </c>
      <c r="D343" s="1563">
        <f>+D344</f>
        <v>0</v>
      </c>
      <c r="E343" s="1563">
        <f t="shared" ref="E343:H343" si="156">+E344</f>
        <v>0</v>
      </c>
      <c r="F343" s="1563">
        <f t="shared" si="156"/>
        <v>0</v>
      </c>
      <c r="G343" s="1563">
        <f t="shared" si="156"/>
        <v>0</v>
      </c>
      <c r="H343" s="1563">
        <f t="shared" si="156"/>
        <v>0</v>
      </c>
      <c r="I343" s="1564">
        <f t="shared" si="152"/>
        <v>0</v>
      </c>
    </row>
    <row r="344" spans="2:9" s="1360" customFormat="1" ht="21.75" customHeight="1" x14ac:dyDescent="0.25">
      <c r="B344" s="1394">
        <v>3551</v>
      </c>
      <c r="C344" s="1411" t="s">
        <v>1700</v>
      </c>
      <c r="D344" s="1566"/>
      <c r="E344" s="1566"/>
      <c r="F344" s="1566"/>
      <c r="G344" s="1566"/>
      <c r="H344" s="1566"/>
      <c r="I344" s="1567">
        <f t="shared" si="152"/>
        <v>0</v>
      </c>
    </row>
    <row r="345" spans="2:9" s="1360" customFormat="1" ht="21.75" customHeight="1" x14ac:dyDescent="0.25">
      <c r="B345" s="1393">
        <v>3560</v>
      </c>
      <c r="C345" s="1565" t="s">
        <v>1701</v>
      </c>
      <c r="D345" s="1563">
        <f t="shared" ref="D345:H345" si="157">D346</f>
        <v>0</v>
      </c>
      <c r="E345" s="1563">
        <f t="shared" si="157"/>
        <v>0</v>
      </c>
      <c r="F345" s="1563">
        <f t="shared" si="157"/>
        <v>0</v>
      </c>
      <c r="G345" s="1563">
        <f t="shared" si="157"/>
        <v>0</v>
      </c>
      <c r="H345" s="1563">
        <f t="shared" si="157"/>
        <v>0</v>
      </c>
      <c r="I345" s="1564">
        <f t="shared" si="152"/>
        <v>0</v>
      </c>
    </row>
    <row r="346" spans="2:9" s="1360" customFormat="1" ht="21.75" customHeight="1" x14ac:dyDescent="0.25">
      <c r="B346" s="1394">
        <v>3561</v>
      </c>
      <c r="C346" s="1411" t="s">
        <v>1702</v>
      </c>
      <c r="D346" s="1566"/>
      <c r="E346" s="1566"/>
      <c r="F346" s="1566"/>
      <c r="G346" s="1566"/>
      <c r="H346" s="1566"/>
      <c r="I346" s="1567">
        <f t="shared" si="152"/>
        <v>0</v>
      </c>
    </row>
    <row r="347" spans="2:9" s="1360" customFormat="1" ht="21.75" customHeight="1" x14ac:dyDescent="0.25">
      <c r="B347" s="1393">
        <v>3570</v>
      </c>
      <c r="C347" s="1565" t="s">
        <v>1703</v>
      </c>
      <c r="D347" s="1563">
        <f t="shared" ref="D347:H347" si="158">D348</f>
        <v>0</v>
      </c>
      <c r="E347" s="1563">
        <f t="shared" si="158"/>
        <v>0</v>
      </c>
      <c r="F347" s="1563">
        <f t="shared" si="158"/>
        <v>0</v>
      </c>
      <c r="G347" s="1563">
        <f t="shared" si="158"/>
        <v>0</v>
      </c>
      <c r="H347" s="1563">
        <f t="shared" si="158"/>
        <v>0</v>
      </c>
      <c r="I347" s="1564">
        <f t="shared" si="152"/>
        <v>0</v>
      </c>
    </row>
    <row r="348" spans="2:9" s="1360" customFormat="1" ht="21.75" customHeight="1" x14ac:dyDescent="0.25">
      <c r="B348" s="1394">
        <v>3571</v>
      </c>
      <c r="C348" s="1411" t="s">
        <v>1704</v>
      </c>
      <c r="D348" s="1566"/>
      <c r="E348" s="1566"/>
      <c r="F348" s="1566"/>
      <c r="G348" s="1566"/>
      <c r="H348" s="1566"/>
      <c r="I348" s="1567">
        <f t="shared" si="152"/>
        <v>0</v>
      </c>
    </row>
    <row r="349" spans="2:9" s="1360" customFormat="1" ht="21.75" customHeight="1" x14ac:dyDescent="0.25">
      <c r="B349" s="1393">
        <v>3580</v>
      </c>
      <c r="C349" s="1565" t="s">
        <v>1705</v>
      </c>
      <c r="D349" s="1563">
        <f t="shared" ref="D349:H349" si="159">D350</f>
        <v>0</v>
      </c>
      <c r="E349" s="1563">
        <f t="shared" si="159"/>
        <v>0</v>
      </c>
      <c r="F349" s="1563">
        <f t="shared" si="159"/>
        <v>0</v>
      </c>
      <c r="G349" s="1563">
        <f t="shared" si="159"/>
        <v>0</v>
      </c>
      <c r="H349" s="1563">
        <f t="shared" si="159"/>
        <v>0</v>
      </c>
      <c r="I349" s="1564">
        <f t="shared" si="152"/>
        <v>0</v>
      </c>
    </row>
    <row r="350" spans="2:9" s="1360" customFormat="1" ht="21.75" customHeight="1" x14ac:dyDescent="0.25">
      <c r="B350" s="1394">
        <v>3581</v>
      </c>
      <c r="C350" s="1411" t="s">
        <v>1706</v>
      </c>
      <c r="D350" s="1566"/>
      <c r="E350" s="1566"/>
      <c r="F350" s="1566"/>
      <c r="G350" s="1566"/>
      <c r="H350" s="1566"/>
      <c r="I350" s="1567">
        <f t="shared" si="152"/>
        <v>0</v>
      </c>
    </row>
    <row r="351" spans="2:9" s="1360" customFormat="1" ht="21.75" customHeight="1" x14ac:dyDescent="0.25">
      <c r="B351" s="1393">
        <v>3590</v>
      </c>
      <c r="C351" s="1565" t="s">
        <v>1707</v>
      </c>
      <c r="D351" s="1563">
        <f t="shared" ref="D351:H351" si="160">D352</f>
        <v>0</v>
      </c>
      <c r="E351" s="1563">
        <f t="shared" si="160"/>
        <v>0</v>
      </c>
      <c r="F351" s="1563">
        <f t="shared" si="160"/>
        <v>0</v>
      </c>
      <c r="G351" s="1563">
        <f t="shared" si="160"/>
        <v>0</v>
      </c>
      <c r="H351" s="1563">
        <f t="shared" si="160"/>
        <v>0</v>
      </c>
      <c r="I351" s="1564">
        <f t="shared" si="152"/>
        <v>0</v>
      </c>
    </row>
    <row r="352" spans="2:9" s="1360" customFormat="1" ht="21.75" customHeight="1" x14ac:dyDescent="0.25">
      <c r="B352" s="1394">
        <v>3591</v>
      </c>
      <c r="C352" s="1411" t="s">
        <v>1708</v>
      </c>
      <c r="D352" s="1566"/>
      <c r="E352" s="1566"/>
      <c r="F352" s="1566"/>
      <c r="G352" s="1566"/>
      <c r="H352" s="1566"/>
      <c r="I352" s="1567">
        <f t="shared" si="152"/>
        <v>0</v>
      </c>
    </row>
    <row r="353" spans="2:9" s="1360" customFormat="1" ht="21.75" customHeight="1" x14ac:dyDescent="0.25">
      <c r="B353" s="1393">
        <v>3600</v>
      </c>
      <c r="C353" s="1570" t="s">
        <v>1709</v>
      </c>
      <c r="D353" s="1563">
        <f t="shared" ref="D353:H353" si="161">D354+D357+D359+D361+D363+D365+D367</f>
        <v>0</v>
      </c>
      <c r="E353" s="1563">
        <f t="shared" si="161"/>
        <v>0</v>
      </c>
      <c r="F353" s="1563">
        <f t="shared" si="161"/>
        <v>0</v>
      </c>
      <c r="G353" s="1563">
        <f t="shared" si="161"/>
        <v>0</v>
      </c>
      <c r="H353" s="1563">
        <f t="shared" si="161"/>
        <v>0</v>
      </c>
      <c r="I353" s="1564">
        <f t="shared" si="152"/>
        <v>0</v>
      </c>
    </row>
    <row r="354" spans="2:9" s="1360" customFormat="1" ht="21.75" customHeight="1" x14ac:dyDescent="0.25">
      <c r="B354" s="1393">
        <v>3610</v>
      </c>
      <c r="C354" s="1565" t="s">
        <v>1710</v>
      </c>
      <c r="D354" s="1563">
        <f>SUM(D355:D356)</f>
        <v>0</v>
      </c>
      <c r="E354" s="1563">
        <f t="shared" ref="E354:H354" si="162">SUM(E355:E356)</f>
        <v>0</v>
      </c>
      <c r="F354" s="1563">
        <f t="shared" si="162"/>
        <v>0</v>
      </c>
      <c r="G354" s="1563">
        <f t="shared" si="162"/>
        <v>0</v>
      </c>
      <c r="H354" s="1563">
        <f t="shared" si="162"/>
        <v>0</v>
      </c>
      <c r="I354" s="1564">
        <f t="shared" si="152"/>
        <v>0</v>
      </c>
    </row>
    <row r="355" spans="2:9" s="1360" customFormat="1" ht="21.75" customHeight="1" x14ac:dyDescent="0.25">
      <c r="B355" s="1394">
        <v>3611</v>
      </c>
      <c r="C355" s="1411" t="s">
        <v>1711</v>
      </c>
      <c r="D355" s="1566"/>
      <c r="E355" s="1566"/>
      <c r="F355" s="1566"/>
      <c r="G355" s="1566"/>
      <c r="H355" s="1566"/>
      <c r="I355" s="1567">
        <f t="shared" si="152"/>
        <v>0</v>
      </c>
    </row>
    <row r="356" spans="2:9" s="1360" customFormat="1" ht="21.75" customHeight="1" x14ac:dyDescent="0.25">
      <c r="B356" s="1394">
        <v>3612</v>
      </c>
      <c r="C356" s="1411" t="s">
        <v>2102</v>
      </c>
      <c r="D356" s="1566"/>
      <c r="E356" s="1566"/>
      <c r="F356" s="1566"/>
      <c r="G356" s="1566"/>
      <c r="H356" s="1566"/>
      <c r="I356" s="1567">
        <f t="shared" si="152"/>
        <v>0</v>
      </c>
    </row>
    <row r="357" spans="2:9" s="1360" customFormat="1" ht="21.75" customHeight="1" x14ac:dyDescent="0.25">
      <c r="B357" s="1393">
        <v>3620</v>
      </c>
      <c r="C357" s="1565" t="s">
        <v>1714</v>
      </c>
      <c r="D357" s="1563">
        <f t="shared" ref="D357:H357" si="163">D358</f>
        <v>0</v>
      </c>
      <c r="E357" s="1563">
        <f t="shared" si="163"/>
        <v>0</v>
      </c>
      <c r="F357" s="1563">
        <f t="shared" si="163"/>
        <v>0</v>
      </c>
      <c r="G357" s="1563">
        <f t="shared" si="163"/>
        <v>0</v>
      </c>
      <c r="H357" s="1563">
        <f t="shared" si="163"/>
        <v>0</v>
      </c>
      <c r="I357" s="1564">
        <f t="shared" si="152"/>
        <v>0</v>
      </c>
    </row>
    <row r="358" spans="2:9" s="1360" customFormat="1" ht="21.75" customHeight="1" x14ac:dyDescent="0.25">
      <c r="B358" s="1394">
        <v>3621</v>
      </c>
      <c r="C358" s="1411" t="s">
        <v>1715</v>
      </c>
      <c r="D358" s="1566"/>
      <c r="E358" s="1566"/>
      <c r="F358" s="1566"/>
      <c r="G358" s="1566"/>
      <c r="H358" s="1566"/>
      <c r="I358" s="1567">
        <f t="shared" si="152"/>
        <v>0</v>
      </c>
    </row>
    <row r="359" spans="2:9" s="1360" customFormat="1" ht="21.75" customHeight="1" x14ac:dyDescent="0.25">
      <c r="B359" s="1393">
        <v>3630</v>
      </c>
      <c r="C359" s="1565" t="s">
        <v>1716</v>
      </c>
      <c r="D359" s="1563">
        <f t="shared" ref="D359:H359" si="164">D360</f>
        <v>0</v>
      </c>
      <c r="E359" s="1563">
        <f t="shared" si="164"/>
        <v>0</v>
      </c>
      <c r="F359" s="1563">
        <f t="shared" si="164"/>
        <v>0</v>
      </c>
      <c r="G359" s="1563">
        <f t="shared" si="164"/>
        <v>0</v>
      </c>
      <c r="H359" s="1563">
        <f t="shared" si="164"/>
        <v>0</v>
      </c>
      <c r="I359" s="1564">
        <f t="shared" si="152"/>
        <v>0</v>
      </c>
    </row>
    <row r="360" spans="2:9" s="1360" customFormat="1" ht="21.75" customHeight="1" x14ac:dyDescent="0.25">
      <c r="B360" s="1394">
        <v>3631</v>
      </c>
      <c r="C360" s="1411" t="s">
        <v>1716</v>
      </c>
      <c r="D360" s="1566"/>
      <c r="E360" s="1566"/>
      <c r="F360" s="1566"/>
      <c r="G360" s="1566"/>
      <c r="H360" s="1566"/>
      <c r="I360" s="1567">
        <f t="shared" si="152"/>
        <v>0</v>
      </c>
    </row>
    <row r="361" spans="2:9" s="1360" customFormat="1" ht="21.75" customHeight="1" x14ac:dyDescent="0.25">
      <c r="B361" s="1393">
        <v>3640</v>
      </c>
      <c r="C361" s="1565" t="s">
        <v>1717</v>
      </c>
      <c r="D361" s="1563">
        <f t="shared" ref="D361:H361" si="165">D362</f>
        <v>0</v>
      </c>
      <c r="E361" s="1563">
        <f t="shared" si="165"/>
        <v>0</v>
      </c>
      <c r="F361" s="1563">
        <f t="shared" si="165"/>
        <v>0</v>
      </c>
      <c r="G361" s="1563">
        <f t="shared" si="165"/>
        <v>0</v>
      </c>
      <c r="H361" s="1563">
        <f t="shared" si="165"/>
        <v>0</v>
      </c>
      <c r="I361" s="1564">
        <f t="shared" si="152"/>
        <v>0</v>
      </c>
    </row>
    <row r="362" spans="2:9" s="1360" customFormat="1" ht="21.75" customHeight="1" x14ac:dyDescent="0.25">
      <c r="B362" s="1394">
        <v>3641</v>
      </c>
      <c r="C362" s="1411" t="s">
        <v>1718</v>
      </c>
      <c r="D362" s="1566"/>
      <c r="E362" s="1566"/>
      <c r="F362" s="1566"/>
      <c r="G362" s="1566"/>
      <c r="H362" s="1566"/>
      <c r="I362" s="1567">
        <f t="shared" si="152"/>
        <v>0</v>
      </c>
    </row>
    <row r="363" spans="2:9" s="1360" customFormat="1" ht="21.75" customHeight="1" x14ac:dyDescent="0.25">
      <c r="B363" s="1393">
        <v>3650</v>
      </c>
      <c r="C363" s="1565" t="s">
        <v>1719</v>
      </c>
      <c r="D363" s="1563">
        <f t="shared" ref="D363:H363" si="166">D364</f>
        <v>0</v>
      </c>
      <c r="E363" s="1563">
        <f t="shared" si="166"/>
        <v>0</v>
      </c>
      <c r="F363" s="1563">
        <f t="shared" si="166"/>
        <v>0</v>
      </c>
      <c r="G363" s="1563">
        <f t="shared" si="166"/>
        <v>0</v>
      </c>
      <c r="H363" s="1563">
        <f t="shared" si="166"/>
        <v>0</v>
      </c>
      <c r="I363" s="1564">
        <f t="shared" si="152"/>
        <v>0</v>
      </c>
    </row>
    <row r="364" spans="2:9" s="1360" customFormat="1" ht="21.75" customHeight="1" x14ac:dyDescent="0.25">
      <c r="B364" s="1394">
        <v>3651</v>
      </c>
      <c r="C364" s="1411" t="s">
        <v>1720</v>
      </c>
      <c r="D364" s="1566"/>
      <c r="E364" s="1566"/>
      <c r="F364" s="1566"/>
      <c r="G364" s="1566"/>
      <c r="H364" s="1566"/>
      <c r="I364" s="1567">
        <f t="shared" si="152"/>
        <v>0</v>
      </c>
    </row>
    <row r="365" spans="2:9" s="1360" customFormat="1" ht="21.75" customHeight="1" x14ac:dyDescent="0.25">
      <c r="B365" s="1393">
        <v>3660</v>
      </c>
      <c r="C365" s="1565" t="s">
        <v>1721</v>
      </c>
      <c r="D365" s="1563">
        <f t="shared" ref="D365:H365" si="167">D366</f>
        <v>0</v>
      </c>
      <c r="E365" s="1563">
        <f t="shared" si="167"/>
        <v>0</v>
      </c>
      <c r="F365" s="1563">
        <f t="shared" si="167"/>
        <v>0</v>
      </c>
      <c r="G365" s="1563">
        <f t="shared" si="167"/>
        <v>0</v>
      </c>
      <c r="H365" s="1563">
        <f t="shared" si="167"/>
        <v>0</v>
      </c>
      <c r="I365" s="1564">
        <f t="shared" si="152"/>
        <v>0</v>
      </c>
    </row>
    <row r="366" spans="2:9" s="1360" customFormat="1" ht="21.75" customHeight="1" x14ac:dyDescent="0.25">
      <c r="B366" s="1394">
        <v>3661</v>
      </c>
      <c r="C366" s="1411" t="s">
        <v>1722</v>
      </c>
      <c r="D366" s="1566"/>
      <c r="E366" s="1566"/>
      <c r="F366" s="1566"/>
      <c r="G366" s="1566"/>
      <c r="H366" s="1566"/>
      <c r="I366" s="1567">
        <f t="shared" si="152"/>
        <v>0</v>
      </c>
    </row>
    <row r="367" spans="2:9" s="1360" customFormat="1" ht="21.75" customHeight="1" x14ac:dyDescent="0.25">
      <c r="B367" s="1393">
        <v>3690</v>
      </c>
      <c r="C367" s="1565" t="s">
        <v>1723</v>
      </c>
      <c r="D367" s="1563">
        <f t="shared" ref="D367:H367" si="168">D368</f>
        <v>0</v>
      </c>
      <c r="E367" s="1563">
        <f t="shared" si="168"/>
        <v>0</v>
      </c>
      <c r="F367" s="1563">
        <f t="shared" si="168"/>
        <v>0</v>
      </c>
      <c r="G367" s="1563">
        <f t="shared" si="168"/>
        <v>0</v>
      </c>
      <c r="H367" s="1563">
        <f t="shared" si="168"/>
        <v>0</v>
      </c>
      <c r="I367" s="1564">
        <f t="shared" si="152"/>
        <v>0</v>
      </c>
    </row>
    <row r="368" spans="2:9" s="1360" customFormat="1" ht="21.75" customHeight="1" x14ac:dyDescent="0.25">
      <c r="B368" s="1394">
        <v>3691</v>
      </c>
      <c r="C368" s="1411" t="s">
        <v>1723</v>
      </c>
      <c r="D368" s="1566"/>
      <c r="E368" s="1566"/>
      <c r="F368" s="1566"/>
      <c r="G368" s="1566"/>
      <c r="H368" s="1566"/>
      <c r="I368" s="1567">
        <f t="shared" si="152"/>
        <v>0</v>
      </c>
    </row>
    <row r="369" spans="2:9" s="1360" customFormat="1" ht="21.75" customHeight="1" x14ac:dyDescent="0.25">
      <c r="B369" s="1393">
        <v>3700</v>
      </c>
      <c r="C369" s="1570" t="s">
        <v>1724</v>
      </c>
      <c r="D369" s="1563">
        <f t="shared" ref="D369:H369" si="169">D370+D372+D374+D376+D378+D382+D386+D388+D390</f>
        <v>0</v>
      </c>
      <c r="E369" s="1563">
        <f t="shared" si="169"/>
        <v>0</v>
      </c>
      <c r="F369" s="1563">
        <f t="shared" si="169"/>
        <v>0</v>
      </c>
      <c r="G369" s="1563">
        <f t="shared" si="169"/>
        <v>0</v>
      </c>
      <c r="H369" s="1563">
        <f t="shared" si="169"/>
        <v>0</v>
      </c>
      <c r="I369" s="1564">
        <f t="shared" si="152"/>
        <v>0</v>
      </c>
    </row>
    <row r="370" spans="2:9" s="1360" customFormat="1" ht="21.75" customHeight="1" x14ac:dyDescent="0.25">
      <c r="B370" s="1393">
        <v>3710</v>
      </c>
      <c r="C370" s="1565" t="s">
        <v>1725</v>
      </c>
      <c r="D370" s="1563">
        <f t="shared" ref="D370:H370" si="170">D371</f>
        <v>0</v>
      </c>
      <c r="E370" s="1563">
        <f t="shared" si="170"/>
        <v>0</v>
      </c>
      <c r="F370" s="1563">
        <f t="shared" si="170"/>
        <v>0</v>
      </c>
      <c r="G370" s="1563">
        <f t="shared" si="170"/>
        <v>0</v>
      </c>
      <c r="H370" s="1563">
        <f t="shared" si="170"/>
        <v>0</v>
      </c>
      <c r="I370" s="1564">
        <f t="shared" si="152"/>
        <v>0</v>
      </c>
    </row>
    <row r="371" spans="2:9" s="1360" customFormat="1" ht="21.75" customHeight="1" x14ac:dyDescent="0.25">
      <c r="B371" s="1394">
        <v>3711</v>
      </c>
      <c r="C371" s="1411" t="s">
        <v>1726</v>
      </c>
      <c r="D371" s="1566"/>
      <c r="E371" s="1566"/>
      <c r="F371" s="1566"/>
      <c r="G371" s="1566"/>
      <c r="H371" s="1566"/>
      <c r="I371" s="1567">
        <f t="shared" si="152"/>
        <v>0</v>
      </c>
    </row>
    <row r="372" spans="2:9" s="1360" customFormat="1" ht="21.75" customHeight="1" x14ac:dyDescent="0.25">
      <c r="B372" s="1393">
        <v>3720</v>
      </c>
      <c r="C372" s="1565" t="s">
        <v>1727</v>
      </c>
      <c r="D372" s="1563">
        <f t="shared" ref="D372:H372" si="171">D373</f>
        <v>0</v>
      </c>
      <c r="E372" s="1563">
        <f t="shared" si="171"/>
        <v>0</v>
      </c>
      <c r="F372" s="1563">
        <f t="shared" si="171"/>
        <v>0</v>
      </c>
      <c r="G372" s="1563">
        <f t="shared" si="171"/>
        <v>0</v>
      </c>
      <c r="H372" s="1563">
        <f t="shared" si="171"/>
        <v>0</v>
      </c>
      <c r="I372" s="1564">
        <f t="shared" si="152"/>
        <v>0</v>
      </c>
    </row>
    <row r="373" spans="2:9" s="1360" customFormat="1" ht="21.75" customHeight="1" x14ac:dyDescent="0.25">
      <c r="B373" s="1394">
        <v>3721</v>
      </c>
      <c r="C373" s="1411" t="s">
        <v>1728</v>
      </c>
      <c r="D373" s="1566"/>
      <c r="E373" s="1566"/>
      <c r="F373" s="1566"/>
      <c r="G373" s="1566"/>
      <c r="H373" s="1566"/>
      <c r="I373" s="1567">
        <f t="shared" si="152"/>
        <v>0</v>
      </c>
    </row>
    <row r="374" spans="2:9" s="1360" customFormat="1" ht="21.75" customHeight="1" x14ac:dyDescent="0.25">
      <c r="B374" s="1393">
        <v>3730</v>
      </c>
      <c r="C374" s="1565" t="s">
        <v>1729</v>
      </c>
      <c r="D374" s="1563">
        <f t="shared" ref="D374:H374" si="172">D375</f>
        <v>0</v>
      </c>
      <c r="E374" s="1563">
        <f t="shared" si="172"/>
        <v>0</v>
      </c>
      <c r="F374" s="1563">
        <f t="shared" si="172"/>
        <v>0</v>
      </c>
      <c r="G374" s="1563">
        <f t="shared" si="172"/>
        <v>0</v>
      </c>
      <c r="H374" s="1563">
        <f t="shared" si="172"/>
        <v>0</v>
      </c>
      <c r="I374" s="1564">
        <f t="shared" si="152"/>
        <v>0</v>
      </c>
    </row>
    <row r="375" spans="2:9" s="1360" customFormat="1" ht="21.75" customHeight="1" x14ac:dyDescent="0.25">
      <c r="B375" s="1394">
        <v>3731</v>
      </c>
      <c r="C375" s="1411" t="s">
        <v>1729</v>
      </c>
      <c r="D375" s="1566"/>
      <c r="E375" s="1566"/>
      <c r="F375" s="1566"/>
      <c r="G375" s="1566"/>
      <c r="H375" s="1566"/>
      <c r="I375" s="1567">
        <f t="shared" si="152"/>
        <v>0</v>
      </c>
    </row>
    <row r="376" spans="2:9" s="1360" customFormat="1" ht="21.75" customHeight="1" x14ac:dyDescent="0.25">
      <c r="B376" s="1393">
        <v>3740</v>
      </c>
      <c r="C376" s="1565" t="s">
        <v>1730</v>
      </c>
      <c r="D376" s="1563">
        <f t="shared" ref="D376:H376" si="173">D377</f>
        <v>0</v>
      </c>
      <c r="E376" s="1563">
        <f t="shared" si="173"/>
        <v>0</v>
      </c>
      <c r="F376" s="1563">
        <f t="shared" si="173"/>
        <v>0</v>
      </c>
      <c r="G376" s="1563">
        <f t="shared" si="173"/>
        <v>0</v>
      </c>
      <c r="H376" s="1563">
        <f t="shared" si="173"/>
        <v>0</v>
      </c>
      <c r="I376" s="1564">
        <f t="shared" si="152"/>
        <v>0</v>
      </c>
    </row>
    <row r="377" spans="2:9" s="1360" customFormat="1" ht="21.75" customHeight="1" x14ac:dyDescent="0.25">
      <c r="B377" s="1394">
        <v>3741</v>
      </c>
      <c r="C377" s="1411" t="s">
        <v>1730</v>
      </c>
      <c r="D377" s="1566"/>
      <c r="E377" s="1566"/>
      <c r="F377" s="1566"/>
      <c r="G377" s="1566"/>
      <c r="H377" s="1566"/>
      <c r="I377" s="1567">
        <f t="shared" si="152"/>
        <v>0</v>
      </c>
    </row>
    <row r="378" spans="2:9" s="1360" customFormat="1" ht="21.75" customHeight="1" x14ac:dyDescent="0.25">
      <c r="B378" s="1393">
        <v>3750</v>
      </c>
      <c r="C378" s="1565" t="s">
        <v>1731</v>
      </c>
      <c r="D378" s="1563">
        <f>SUM(D379:D381)</f>
        <v>0</v>
      </c>
      <c r="E378" s="1563">
        <f t="shared" ref="E378:H378" si="174">SUM(E379:E381)</f>
        <v>0</v>
      </c>
      <c r="F378" s="1563">
        <f t="shared" si="174"/>
        <v>0</v>
      </c>
      <c r="G378" s="1563">
        <f t="shared" si="174"/>
        <v>0</v>
      </c>
      <c r="H378" s="1563">
        <f t="shared" si="174"/>
        <v>0</v>
      </c>
      <c r="I378" s="1564">
        <f t="shared" si="152"/>
        <v>0</v>
      </c>
    </row>
    <row r="379" spans="2:9" s="1360" customFormat="1" ht="21.75" customHeight="1" x14ac:dyDescent="0.25">
      <c r="B379" s="1394">
        <v>3751</v>
      </c>
      <c r="C379" s="1411" t="s">
        <v>1732</v>
      </c>
      <c r="D379" s="1566"/>
      <c r="E379" s="1566"/>
      <c r="F379" s="1566"/>
      <c r="G379" s="1566"/>
      <c r="H379" s="1566"/>
      <c r="I379" s="1567">
        <f t="shared" si="152"/>
        <v>0</v>
      </c>
    </row>
    <row r="380" spans="2:9" s="1360" customFormat="1" ht="21.75" customHeight="1" x14ac:dyDescent="0.25">
      <c r="B380" s="1394">
        <v>3752</v>
      </c>
      <c r="C380" s="1411" t="s">
        <v>1733</v>
      </c>
      <c r="D380" s="1566"/>
      <c r="E380" s="1566"/>
      <c r="F380" s="1566"/>
      <c r="G380" s="1566"/>
      <c r="H380" s="1566"/>
      <c r="I380" s="1567">
        <f t="shared" si="152"/>
        <v>0</v>
      </c>
    </row>
    <row r="381" spans="2:9" s="1360" customFormat="1" ht="21.75" customHeight="1" x14ac:dyDescent="0.25">
      <c r="B381" s="1394">
        <v>3753</v>
      </c>
      <c r="C381" s="1411" t="s">
        <v>1734</v>
      </c>
      <c r="D381" s="1566"/>
      <c r="E381" s="1566"/>
      <c r="F381" s="1566"/>
      <c r="G381" s="1566"/>
      <c r="H381" s="1566"/>
      <c r="I381" s="1567">
        <f t="shared" si="152"/>
        <v>0</v>
      </c>
    </row>
    <row r="382" spans="2:9" s="1360" customFormat="1" ht="21.75" customHeight="1" x14ac:dyDescent="0.25">
      <c r="B382" s="1393">
        <v>3760</v>
      </c>
      <c r="C382" s="1565" t="s">
        <v>1735</v>
      </c>
      <c r="D382" s="1563">
        <f>SUM(D383:D385)</f>
        <v>0</v>
      </c>
      <c r="E382" s="1563">
        <f t="shared" ref="E382:H382" si="175">SUM(E383:E385)</f>
        <v>0</v>
      </c>
      <c r="F382" s="1563">
        <f t="shared" si="175"/>
        <v>0</v>
      </c>
      <c r="G382" s="1563">
        <f t="shared" si="175"/>
        <v>0</v>
      </c>
      <c r="H382" s="1563">
        <f t="shared" si="175"/>
        <v>0</v>
      </c>
      <c r="I382" s="1564">
        <f t="shared" si="152"/>
        <v>0</v>
      </c>
    </row>
    <row r="383" spans="2:9" s="1360" customFormat="1" ht="21.75" customHeight="1" x14ac:dyDescent="0.25">
      <c r="B383" s="1394">
        <v>3761</v>
      </c>
      <c r="C383" s="1411" t="s">
        <v>1736</v>
      </c>
      <c r="D383" s="1566"/>
      <c r="E383" s="1566"/>
      <c r="F383" s="1566"/>
      <c r="G383" s="1566"/>
      <c r="H383" s="1566"/>
      <c r="I383" s="1567">
        <f t="shared" si="152"/>
        <v>0</v>
      </c>
    </row>
    <row r="384" spans="2:9" s="1360" customFormat="1" ht="21.75" customHeight="1" x14ac:dyDescent="0.25">
      <c r="B384" s="1394">
        <v>3762</v>
      </c>
      <c r="C384" s="1411" t="s">
        <v>1737</v>
      </c>
      <c r="D384" s="1566"/>
      <c r="E384" s="1566"/>
      <c r="F384" s="1566"/>
      <c r="G384" s="1566"/>
      <c r="H384" s="1566"/>
      <c r="I384" s="1567">
        <f t="shared" si="152"/>
        <v>0</v>
      </c>
    </row>
    <row r="385" spans="2:9" s="1360" customFormat="1" ht="21.75" customHeight="1" x14ac:dyDescent="0.25">
      <c r="B385" s="1394">
        <v>3763</v>
      </c>
      <c r="C385" s="1411" t="s">
        <v>1738</v>
      </c>
      <c r="D385" s="1566"/>
      <c r="E385" s="1566"/>
      <c r="F385" s="1566"/>
      <c r="G385" s="1566"/>
      <c r="H385" s="1566"/>
      <c r="I385" s="1567">
        <f t="shared" si="152"/>
        <v>0</v>
      </c>
    </row>
    <row r="386" spans="2:9" s="1360" customFormat="1" ht="21.75" customHeight="1" x14ac:dyDescent="0.25">
      <c r="B386" s="1393">
        <v>3770</v>
      </c>
      <c r="C386" s="1565" t="s">
        <v>1739</v>
      </c>
      <c r="D386" s="1563">
        <f t="shared" ref="D386:H386" si="176">D387</f>
        <v>0</v>
      </c>
      <c r="E386" s="1563">
        <f t="shared" si="176"/>
        <v>0</v>
      </c>
      <c r="F386" s="1563">
        <f t="shared" si="176"/>
        <v>0</v>
      </c>
      <c r="G386" s="1563">
        <f t="shared" si="176"/>
        <v>0</v>
      </c>
      <c r="H386" s="1563">
        <f t="shared" si="176"/>
        <v>0</v>
      </c>
      <c r="I386" s="1564">
        <f t="shared" si="152"/>
        <v>0</v>
      </c>
    </row>
    <row r="387" spans="2:9" s="1360" customFormat="1" ht="21.75" customHeight="1" x14ac:dyDescent="0.25">
      <c r="B387" s="1394">
        <v>3771</v>
      </c>
      <c r="C387" s="1411" t="s">
        <v>1739</v>
      </c>
      <c r="D387" s="1566"/>
      <c r="E387" s="1566"/>
      <c r="F387" s="1566"/>
      <c r="G387" s="1566"/>
      <c r="H387" s="1566"/>
      <c r="I387" s="1567">
        <f t="shared" si="152"/>
        <v>0</v>
      </c>
    </row>
    <row r="388" spans="2:9" s="1360" customFormat="1" ht="21.75" customHeight="1" x14ac:dyDescent="0.25">
      <c r="B388" s="1393">
        <v>3780</v>
      </c>
      <c r="C388" s="1565" t="s">
        <v>1740</v>
      </c>
      <c r="D388" s="1563">
        <f t="shared" ref="D388:H388" si="177">D389</f>
        <v>0</v>
      </c>
      <c r="E388" s="1563">
        <f t="shared" si="177"/>
        <v>0</v>
      </c>
      <c r="F388" s="1563">
        <f t="shared" si="177"/>
        <v>0</v>
      </c>
      <c r="G388" s="1563">
        <f t="shared" si="177"/>
        <v>0</v>
      </c>
      <c r="H388" s="1563">
        <f t="shared" si="177"/>
        <v>0</v>
      </c>
      <c r="I388" s="1564">
        <f t="shared" si="152"/>
        <v>0</v>
      </c>
    </row>
    <row r="389" spans="2:9" s="1360" customFormat="1" ht="21.75" customHeight="1" x14ac:dyDescent="0.25">
      <c r="B389" s="1394">
        <v>3781</v>
      </c>
      <c r="C389" s="1411" t="s">
        <v>1740</v>
      </c>
      <c r="D389" s="1566"/>
      <c r="E389" s="1566"/>
      <c r="F389" s="1566"/>
      <c r="G389" s="1566"/>
      <c r="H389" s="1566"/>
      <c r="I389" s="1567">
        <f t="shared" si="152"/>
        <v>0</v>
      </c>
    </row>
    <row r="390" spans="2:9" s="1360" customFormat="1" ht="21.75" customHeight="1" x14ac:dyDescent="0.25">
      <c r="B390" s="1393">
        <v>3790</v>
      </c>
      <c r="C390" s="1565" t="s">
        <v>1741</v>
      </c>
      <c r="D390" s="1563">
        <f t="shared" ref="D390:H390" si="178">D391</f>
        <v>0</v>
      </c>
      <c r="E390" s="1563">
        <f t="shared" si="178"/>
        <v>0</v>
      </c>
      <c r="F390" s="1563">
        <f t="shared" si="178"/>
        <v>0</v>
      </c>
      <c r="G390" s="1563">
        <f t="shared" si="178"/>
        <v>0</v>
      </c>
      <c r="H390" s="1563">
        <f t="shared" si="178"/>
        <v>0</v>
      </c>
      <c r="I390" s="1564">
        <f t="shared" si="152"/>
        <v>0</v>
      </c>
    </row>
    <row r="391" spans="2:9" s="1360" customFormat="1" ht="21.75" customHeight="1" x14ac:dyDescent="0.25">
      <c r="B391" s="1394">
        <v>3791</v>
      </c>
      <c r="C391" s="1411" t="s">
        <v>1741</v>
      </c>
      <c r="D391" s="1566"/>
      <c r="E391" s="1566"/>
      <c r="F391" s="1566"/>
      <c r="G391" s="1566"/>
      <c r="H391" s="1566"/>
      <c r="I391" s="1567">
        <f t="shared" si="152"/>
        <v>0</v>
      </c>
    </row>
    <row r="392" spans="2:9" s="1360" customFormat="1" ht="21.75" customHeight="1" x14ac:dyDescent="0.25">
      <c r="B392" s="1393">
        <v>3800</v>
      </c>
      <c r="C392" s="1570" t="s">
        <v>1742</v>
      </c>
      <c r="D392" s="1563">
        <f t="shared" ref="D392:H392" si="179">D393+D395+D398+D400+D402</f>
        <v>0</v>
      </c>
      <c r="E392" s="1563">
        <f t="shared" si="179"/>
        <v>0</v>
      </c>
      <c r="F392" s="1563">
        <f t="shared" si="179"/>
        <v>0</v>
      </c>
      <c r="G392" s="1563">
        <f t="shared" si="179"/>
        <v>0</v>
      </c>
      <c r="H392" s="1563">
        <f t="shared" si="179"/>
        <v>0</v>
      </c>
      <c r="I392" s="1564">
        <f t="shared" si="152"/>
        <v>0</v>
      </c>
    </row>
    <row r="393" spans="2:9" s="1360" customFormat="1" ht="21.75" customHeight="1" x14ac:dyDescent="0.25">
      <c r="B393" s="1393">
        <v>3810</v>
      </c>
      <c r="C393" s="1565" t="s">
        <v>1743</v>
      </c>
      <c r="D393" s="1563">
        <f t="shared" ref="D393:H393" si="180">D394</f>
        <v>0</v>
      </c>
      <c r="E393" s="1563">
        <f t="shared" si="180"/>
        <v>0</v>
      </c>
      <c r="F393" s="1563">
        <f t="shared" si="180"/>
        <v>0</v>
      </c>
      <c r="G393" s="1563">
        <f t="shared" si="180"/>
        <v>0</v>
      </c>
      <c r="H393" s="1563">
        <f t="shared" si="180"/>
        <v>0</v>
      </c>
      <c r="I393" s="1564">
        <f t="shared" si="152"/>
        <v>0</v>
      </c>
    </row>
    <row r="394" spans="2:9" s="1360" customFormat="1" ht="21.75" customHeight="1" x14ac:dyDescent="0.25">
      <c r="B394" s="1394">
        <v>3811</v>
      </c>
      <c r="C394" s="1411" t="s">
        <v>1743</v>
      </c>
      <c r="D394" s="1566"/>
      <c r="E394" s="1566"/>
      <c r="F394" s="1566"/>
      <c r="G394" s="1566"/>
      <c r="H394" s="1566"/>
      <c r="I394" s="1567">
        <f t="shared" si="152"/>
        <v>0</v>
      </c>
    </row>
    <row r="395" spans="2:9" s="1360" customFormat="1" ht="21.75" customHeight="1" x14ac:dyDescent="0.25">
      <c r="B395" s="1393">
        <v>3820</v>
      </c>
      <c r="C395" s="1565" t="s">
        <v>1744</v>
      </c>
      <c r="D395" s="1563">
        <f t="shared" ref="D395:H395" si="181">D396+D397</f>
        <v>0</v>
      </c>
      <c r="E395" s="1563">
        <f t="shared" si="181"/>
        <v>0</v>
      </c>
      <c r="F395" s="1563">
        <f t="shared" si="181"/>
        <v>0</v>
      </c>
      <c r="G395" s="1563">
        <f t="shared" si="181"/>
        <v>0</v>
      </c>
      <c r="H395" s="1563">
        <f t="shared" si="181"/>
        <v>0</v>
      </c>
      <c r="I395" s="1564">
        <f t="shared" si="152"/>
        <v>0</v>
      </c>
    </row>
    <row r="396" spans="2:9" s="1360" customFormat="1" ht="21.75" customHeight="1" x14ac:dyDescent="0.25">
      <c r="B396" s="1394">
        <v>3821</v>
      </c>
      <c r="C396" s="1411" t="s">
        <v>1745</v>
      </c>
      <c r="D396" s="1566"/>
      <c r="E396" s="1566"/>
      <c r="F396" s="1566"/>
      <c r="G396" s="1566"/>
      <c r="H396" s="1566"/>
      <c r="I396" s="1567">
        <f t="shared" si="152"/>
        <v>0</v>
      </c>
    </row>
    <row r="397" spans="2:9" s="1360" customFormat="1" ht="21.75" customHeight="1" x14ac:dyDescent="0.25">
      <c r="B397" s="1394">
        <v>3822</v>
      </c>
      <c r="C397" s="1411" t="s">
        <v>1746</v>
      </c>
      <c r="D397" s="1566"/>
      <c r="E397" s="1566"/>
      <c r="F397" s="1566"/>
      <c r="G397" s="1566"/>
      <c r="H397" s="1566"/>
      <c r="I397" s="1567">
        <f t="shared" si="152"/>
        <v>0</v>
      </c>
    </row>
    <row r="398" spans="2:9" s="1360" customFormat="1" ht="21.75" customHeight="1" x14ac:dyDescent="0.25">
      <c r="B398" s="1393">
        <v>3830</v>
      </c>
      <c r="C398" s="1565" t="s">
        <v>1747</v>
      </c>
      <c r="D398" s="1563">
        <f t="shared" ref="D398:H398" si="182">D399</f>
        <v>0</v>
      </c>
      <c r="E398" s="1563">
        <f t="shared" si="182"/>
        <v>0</v>
      </c>
      <c r="F398" s="1563">
        <f t="shared" si="182"/>
        <v>0</v>
      </c>
      <c r="G398" s="1563">
        <f t="shared" si="182"/>
        <v>0</v>
      </c>
      <c r="H398" s="1563">
        <f t="shared" si="182"/>
        <v>0</v>
      </c>
      <c r="I398" s="1564">
        <f t="shared" ref="I398:I461" si="183">+D398+E398+F398+G398+H398</f>
        <v>0</v>
      </c>
    </row>
    <row r="399" spans="2:9" s="1360" customFormat="1" ht="21.75" customHeight="1" x14ac:dyDescent="0.25">
      <c r="B399" s="1394">
        <v>3831</v>
      </c>
      <c r="C399" s="1411" t="s">
        <v>1747</v>
      </c>
      <c r="D399" s="1566"/>
      <c r="E399" s="1566"/>
      <c r="F399" s="1566"/>
      <c r="G399" s="1566"/>
      <c r="H399" s="1566"/>
      <c r="I399" s="1567">
        <f t="shared" si="183"/>
        <v>0</v>
      </c>
    </row>
    <row r="400" spans="2:9" s="1360" customFormat="1" ht="21.75" customHeight="1" x14ac:dyDescent="0.25">
      <c r="B400" s="1393">
        <v>3840</v>
      </c>
      <c r="C400" s="1565" t="s">
        <v>1748</v>
      </c>
      <c r="D400" s="1563">
        <f t="shared" ref="D400:H400" si="184">D401</f>
        <v>0</v>
      </c>
      <c r="E400" s="1563">
        <f t="shared" si="184"/>
        <v>0</v>
      </c>
      <c r="F400" s="1563">
        <f t="shared" si="184"/>
        <v>0</v>
      </c>
      <c r="G400" s="1563">
        <f t="shared" si="184"/>
        <v>0</v>
      </c>
      <c r="H400" s="1563">
        <f t="shared" si="184"/>
        <v>0</v>
      </c>
      <c r="I400" s="1564">
        <f t="shared" si="183"/>
        <v>0</v>
      </c>
    </row>
    <row r="401" spans="2:9" s="1360" customFormat="1" ht="21.75" customHeight="1" x14ac:dyDescent="0.25">
      <c r="B401" s="1394">
        <v>3841</v>
      </c>
      <c r="C401" s="1411" t="s">
        <v>1749</v>
      </c>
      <c r="D401" s="1566"/>
      <c r="E401" s="1566"/>
      <c r="F401" s="1566"/>
      <c r="G401" s="1566"/>
      <c r="H401" s="1566"/>
      <c r="I401" s="1567">
        <f t="shared" si="183"/>
        <v>0</v>
      </c>
    </row>
    <row r="402" spans="2:9" s="1360" customFormat="1" ht="21.75" customHeight="1" x14ac:dyDescent="0.25">
      <c r="B402" s="1393">
        <v>3850</v>
      </c>
      <c r="C402" s="1565" t="s">
        <v>1750</v>
      </c>
      <c r="D402" s="1563">
        <f t="shared" ref="D402:H402" si="185">D403</f>
        <v>0</v>
      </c>
      <c r="E402" s="1563">
        <f t="shared" si="185"/>
        <v>0</v>
      </c>
      <c r="F402" s="1563">
        <f t="shared" si="185"/>
        <v>0</v>
      </c>
      <c r="G402" s="1563">
        <f t="shared" si="185"/>
        <v>0</v>
      </c>
      <c r="H402" s="1563">
        <f t="shared" si="185"/>
        <v>0</v>
      </c>
      <c r="I402" s="1564">
        <f t="shared" si="183"/>
        <v>0</v>
      </c>
    </row>
    <row r="403" spans="2:9" s="1360" customFormat="1" ht="21.75" customHeight="1" x14ac:dyDescent="0.25">
      <c r="B403" s="1394">
        <v>3851</v>
      </c>
      <c r="C403" s="1411" t="s">
        <v>1750</v>
      </c>
      <c r="D403" s="1566"/>
      <c r="E403" s="1566"/>
      <c r="F403" s="1566"/>
      <c r="G403" s="1566"/>
      <c r="H403" s="1566"/>
      <c r="I403" s="1567">
        <f t="shared" si="183"/>
        <v>0</v>
      </c>
    </row>
    <row r="404" spans="2:9" s="1360" customFormat="1" ht="21.75" customHeight="1" x14ac:dyDescent="0.25">
      <c r="B404" s="1393">
        <v>3900</v>
      </c>
      <c r="C404" s="1570" t="s">
        <v>1751</v>
      </c>
      <c r="D404" s="1563">
        <f t="shared" ref="D404:H404" si="186">D405+D407+D410+D412+D415+D417+D419+D421+D425</f>
        <v>0</v>
      </c>
      <c r="E404" s="1563">
        <f t="shared" si="186"/>
        <v>0</v>
      </c>
      <c r="F404" s="1563">
        <f t="shared" si="186"/>
        <v>0</v>
      </c>
      <c r="G404" s="1563">
        <f t="shared" si="186"/>
        <v>0</v>
      </c>
      <c r="H404" s="1563">
        <f t="shared" si="186"/>
        <v>0</v>
      </c>
      <c r="I404" s="1564">
        <f t="shared" si="183"/>
        <v>0</v>
      </c>
    </row>
    <row r="405" spans="2:9" s="1360" customFormat="1" ht="21.75" customHeight="1" x14ac:dyDescent="0.25">
      <c r="B405" s="1393">
        <v>3910</v>
      </c>
      <c r="C405" s="1565" t="s">
        <v>1752</v>
      </c>
      <c r="D405" s="1563">
        <f t="shared" ref="D405:H405" si="187">D406</f>
        <v>0</v>
      </c>
      <c r="E405" s="1563">
        <f t="shared" si="187"/>
        <v>0</v>
      </c>
      <c r="F405" s="1563">
        <f t="shared" si="187"/>
        <v>0</v>
      </c>
      <c r="G405" s="1563">
        <f t="shared" si="187"/>
        <v>0</v>
      </c>
      <c r="H405" s="1563">
        <f t="shared" si="187"/>
        <v>0</v>
      </c>
      <c r="I405" s="1564">
        <f t="shared" si="183"/>
        <v>0</v>
      </c>
    </row>
    <row r="406" spans="2:9" s="1360" customFormat="1" ht="21.75" customHeight="1" x14ac:dyDescent="0.25">
      <c r="B406" s="1394">
        <v>3911</v>
      </c>
      <c r="C406" s="1411" t="s">
        <v>1752</v>
      </c>
      <c r="D406" s="1566"/>
      <c r="E406" s="1566"/>
      <c r="F406" s="1566"/>
      <c r="G406" s="1566"/>
      <c r="H406" s="1566"/>
      <c r="I406" s="1567">
        <f t="shared" si="183"/>
        <v>0</v>
      </c>
    </row>
    <row r="407" spans="2:9" s="1360" customFormat="1" ht="21.75" customHeight="1" x14ac:dyDescent="0.25">
      <c r="B407" s="1393">
        <v>3920</v>
      </c>
      <c r="C407" s="1565" t="s">
        <v>1753</v>
      </c>
      <c r="D407" s="1563">
        <f>SUM(D408:D409)</f>
        <v>0</v>
      </c>
      <c r="E407" s="1563">
        <f t="shared" ref="E407:H407" si="188">SUM(E408:E409)</f>
        <v>0</v>
      </c>
      <c r="F407" s="1563">
        <f t="shared" si="188"/>
        <v>0</v>
      </c>
      <c r="G407" s="1563">
        <f t="shared" si="188"/>
        <v>0</v>
      </c>
      <c r="H407" s="1563">
        <f t="shared" si="188"/>
        <v>0</v>
      </c>
      <c r="I407" s="1564">
        <f t="shared" si="183"/>
        <v>0</v>
      </c>
    </row>
    <row r="408" spans="2:9" s="1360" customFormat="1" ht="21.75" customHeight="1" x14ac:dyDescent="0.25">
      <c r="B408" s="1394">
        <v>3921</v>
      </c>
      <c r="C408" s="1411" t="s">
        <v>1754</v>
      </c>
      <c r="D408" s="1566"/>
      <c r="E408" s="1566"/>
      <c r="F408" s="1566"/>
      <c r="G408" s="1566"/>
      <c r="H408" s="1566"/>
      <c r="I408" s="1567">
        <f t="shared" si="183"/>
        <v>0</v>
      </c>
    </row>
    <row r="409" spans="2:9" s="1360" customFormat="1" ht="21.75" customHeight="1" x14ac:dyDescent="0.25">
      <c r="B409" s="1394">
        <v>3922</v>
      </c>
      <c r="C409" s="1411" t="s">
        <v>1755</v>
      </c>
      <c r="D409" s="1566"/>
      <c r="E409" s="1566"/>
      <c r="F409" s="1566"/>
      <c r="G409" s="1566"/>
      <c r="H409" s="1566"/>
      <c r="I409" s="1567">
        <f t="shared" si="183"/>
        <v>0</v>
      </c>
    </row>
    <row r="410" spans="2:9" s="1360" customFormat="1" ht="21.75" customHeight="1" x14ac:dyDescent="0.25">
      <c r="B410" s="1393">
        <v>3930</v>
      </c>
      <c r="C410" s="1565" t="s">
        <v>1756</v>
      </c>
      <c r="D410" s="1563">
        <f t="shared" ref="D410:H410" si="189">D411</f>
        <v>0</v>
      </c>
      <c r="E410" s="1563">
        <f t="shared" si="189"/>
        <v>0</v>
      </c>
      <c r="F410" s="1563">
        <f t="shared" si="189"/>
        <v>0</v>
      </c>
      <c r="G410" s="1563">
        <f t="shared" si="189"/>
        <v>0</v>
      </c>
      <c r="H410" s="1563">
        <f t="shared" si="189"/>
        <v>0</v>
      </c>
      <c r="I410" s="1564">
        <f t="shared" si="183"/>
        <v>0</v>
      </c>
    </row>
    <row r="411" spans="2:9" s="1360" customFormat="1" ht="21.75" customHeight="1" x14ac:dyDescent="0.25">
      <c r="B411" s="1394">
        <v>3931</v>
      </c>
      <c r="C411" s="1411" t="s">
        <v>1756</v>
      </c>
      <c r="D411" s="1566"/>
      <c r="E411" s="1566"/>
      <c r="F411" s="1566"/>
      <c r="G411" s="1566"/>
      <c r="H411" s="1566"/>
      <c r="I411" s="1567">
        <f t="shared" si="183"/>
        <v>0</v>
      </c>
    </row>
    <row r="412" spans="2:9" s="1360" customFormat="1" ht="21.75" customHeight="1" x14ac:dyDescent="0.25">
      <c r="B412" s="1393">
        <v>3940</v>
      </c>
      <c r="C412" s="1565" t="s">
        <v>1757</v>
      </c>
      <c r="D412" s="1563">
        <f>SUM(D413:D414)</f>
        <v>0</v>
      </c>
      <c r="E412" s="1563">
        <f t="shared" ref="E412:H412" si="190">SUM(E413:E414)</f>
        <v>0</v>
      </c>
      <c r="F412" s="1563">
        <f t="shared" si="190"/>
        <v>0</v>
      </c>
      <c r="G412" s="1563">
        <f t="shared" si="190"/>
        <v>0</v>
      </c>
      <c r="H412" s="1563">
        <f t="shared" si="190"/>
        <v>0</v>
      </c>
      <c r="I412" s="1564">
        <f t="shared" si="183"/>
        <v>0</v>
      </c>
    </row>
    <row r="413" spans="2:9" s="1360" customFormat="1" ht="21.75" customHeight="1" x14ac:dyDescent="0.25">
      <c r="B413" s="1394">
        <v>3941</v>
      </c>
      <c r="C413" s="1411" t="s">
        <v>1758</v>
      </c>
      <c r="D413" s="1566"/>
      <c r="E413" s="1566"/>
      <c r="F413" s="1566"/>
      <c r="G413" s="1566"/>
      <c r="H413" s="1566"/>
      <c r="I413" s="1567">
        <f t="shared" si="183"/>
        <v>0</v>
      </c>
    </row>
    <row r="414" spans="2:9" s="1360" customFormat="1" ht="21.75" customHeight="1" x14ac:dyDescent="0.25">
      <c r="B414" s="1394">
        <v>3942</v>
      </c>
      <c r="C414" s="1411" t="s">
        <v>1759</v>
      </c>
      <c r="D414" s="1566"/>
      <c r="E414" s="1566"/>
      <c r="F414" s="1566"/>
      <c r="G414" s="1566"/>
      <c r="H414" s="1566"/>
      <c r="I414" s="1567">
        <f t="shared" si="183"/>
        <v>0</v>
      </c>
    </row>
    <row r="415" spans="2:9" s="1360" customFormat="1" ht="21.75" customHeight="1" x14ac:dyDescent="0.25">
      <c r="B415" s="1393">
        <v>3950</v>
      </c>
      <c r="C415" s="1565" t="s">
        <v>1760</v>
      </c>
      <c r="D415" s="1563">
        <f t="shared" ref="D415:H415" si="191">D416</f>
        <v>0</v>
      </c>
      <c r="E415" s="1563">
        <f t="shared" si="191"/>
        <v>0</v>
      </c>
      <c r="F415" s="1563">
        <f t="shared" si="191"/>
        <v>0</v>
      </c>
      <c r="G415" s="1563">
        <f t="shared" si="191"/>
        <v>0</v>
      </c>
      <c r="H415" s="1563">
        <f t="shared" si="191"/>
        <v>0</v>
      </c>
      <c r="I415" s="1564">
        <f t="shared" si="183"/>
        <v>0</v>
      </c>
    </row>
    <row r="416" spans="2:9" s="1360" customFormat="1" ht="21.75" customHeight="1" x14ac:dyDescent="0.25">
      <c r="B416" s="1394">
        <v>3951</v>
      </c>
      <c r="C416" s="1411" t="s">
        <v>1760</v>
      </c>
      <c r="D416" s="1566"/>
      <c r="E416" s="1566"/>
      <c r="F416" s="1566"/>
      <c r="G416" s="1566"/>
      <c r="H416" s="1566"/>
      <c r="I416" s="1567">
        <f t="shared" si="183"/>
        <v>0</v>
      </c>
    </row>
    <row r="417" spans="2:9" s="1360" customFormat="1" ht="21.75" customHeight="1" x14ac:dyDescent="0.25">
      <c r="B417" s="1393">
        <v>3960</v>
      </c>
      <c r="C417" s="1565" t="s">
        <v>1761</v>
      </c>
      <c r="D417" s="1563">
        <f t="shared" ref="D417:H417" si="192">D418</f>
        <v>0</v>
      </c>
      <c r="E417" s="1563">
        <f t="shared" si="192"/>
        <v>0</v>
      </c>
      <c r="F417" s="1563">
        <f t="shared" si="192"/>
        <v>0</v>
      </c>
      <c r="G417" s="1563">
        <f t="shared" si="192"/>
        <v>0</v>
      </c>
      <c r="H417" s="1563">
        <f t="shared" si="192"/>
        <v>0</v>
      </c>
      <c r="I417" s="1564">
        <f t="shared" si="183"/>
        <v>0</v>
      </c>
    </row>
    <row r="418" spans="2:9" s="1360" customFormat="1" ht="21.75" customHeight="1" x14ac:dyDescent="0.25">
      <c r="B418" s="1394">
        <v>3961</v>
      </c>
      <c r="C418" s="1411" t="s">
        <v>1761</v>
      </c>
      <c r="D418" s="1566"/>
      <c r="E418" s="1566"/>
      <c r="F418" s="1566"/>
      <c r="G418" s="1566"/>
      <c r="H418" s="1566"/>
      <c r="I418" s="1567">
        <f t="shared" si="183"/>
        <v>0</v>
      </c>
    </row>
    <row r="419" spans="2:9" s="1360" customFormat="1" ht="21.75" customHeight="1" x14ac:dyDescent="0.25">
      <c r="B419" s="1393">
        <v>3970</v>
      </c>
      <c r="C419" s="1565" t="s">
        <v>1762</v>
      </c>
      <c r="D419" s="1563">
        <f t="shared" ref="D419:H419" si="193">D420</f>
        <v>0</v>
      </c>
      <c r="E419" s="1563">
        <f t="shared" si="193"/>
        <v>0</v>
      </c>
      <c r="F419" s="1563">
        <f t="shared" si="193"/>
        <v>0</v>
      </c>
      <c r="G419" s="1563">
        <f t="shared" si="193"/>
        <v>0</v>
      </c>
      <c r="H419" s="1563">
        <f t="shared" si="193"/>
        <v>0</v>
      </c>
      <c r="I419" s="1564">
        <f t="shared" si="183"/>
        <v>0</v>
      </c>
    </row>
    <row r="420" spans="2:9" s="1360" customFormat="1" ht="21.75" customHeight="1" x14ac:dyDescent="0.25">
      <c r="B420" s="1394">
        <v>3971</v>
      </c>
      <c r="C420" s="1411" t="s">
        <v>1762</v>
      </c>
      <c r="D420" s="1566"/>
      <c r="E420" s="1566"/>
      <c r="F420" s="1566"/>
      <c r="G420" s="1566"/>
      <c r="H420" s="1566"/>
      <c r="I420" s="1567">
        <f t="shared" si="183"/>
        <v>0</v>
      </c>
    </row>
    <row r="421" spans="2:9" s="1360" customFormat="1" ht="21.75" customHeight="1" x14ac:dyDescent="0.25">
      <c r="B421" s="1393">
        <v>3980</v>
      </c>
      <c r="C421" s="1565" t="s">
        <v>1763</v>
      </c>
      <c r="D421" s="1563">
        <f>SUM(D422:D424)</f>
        <v>0</v>
      </c>
      <c r="E421" s="1563">
        <f t="shared" ref="E421:H421" si="194">SUM(E422:E424)</f>
        <v>0</v>
      </c>
      <c r="F421" s="1563">
        <f t="shared" si="194"/>
        <v>0</v>
      </c>
      <c r="G421" s="1563">
        <f t="shared" si="194"/>
        <v>0</v>
      </c>
      <c r="H421" s="1563">
        <f t="shared" si="194"/>
        <v>0</v>
      </c>
      <c r="I421" s="1564">
        <f t="shared" si="183"/>
        <v>0</v>
      </c>
    </row>
    <row r="422" spans="2:9" s="1360" customFormat="1" ht="21.75" customHeight="1" x14ac:dyDescent="0.25">
      <c r="B422" s="1394">
        <v>3981</v>
      </c>
      <c r="C422" s="1411" t="s">
        <v>1764</v>
      </c>
      <c r="D422" s="1566"/>
      <c r="E422" s="1566"/>
      <c r="F422" s="1566"/>
      <c r="G422" s="1566"/>
      <c r="H422" s="1566"/>
      <c r="I422" s="1567">
        <f t="shared" si="183"/>
        <v>0</v>
      </c>
    </row>
    <row r="423" spans="2:9" s="1360" customFormat="1" ht="21.75" customHeight="1" x14ac:dyDescent="0.25">
      <c r="B423" s="1394">
        <v>3982</v>
      </c>
      <c r="C423" s="1411" t="s">
        <v>1765</v>
      </c>
      <c r="D423" s="1566"/>
      <c r="E423" s="1566"/>
      <c r="F423" s="1566"/>
      <c r="G423" s="1566"/>
      <c r="H423" s="1566"/>
      <c r="I423" s="1567">
        <f t="shared" si="183"/>
        <v>0</v>
      </c>
    </row>
    <row r="424" spans="2:9" s="1360" customFormat="1" ht="21.75" customHeight="1" x14ac:dyDescent="0.25">
      <c r="B424" s="1394">
        <v>3983</v>
      </c>
      <c r="C424" s="1411" t="s">
        <v>1766</v>
      </c>
      <c r="D424" s="1566"/>
      <c r="E424" s="1566"/>
      <c r="F424" s="1566"/>
      <c r="G424" s="1566"/>
      <c r="H424" s="1566"/>
      <c r="I424" s="1567">
        <f t="shared" si="183"/>
        <v>0</v>
      </c>
    </row>
    <row r="425" spans="2:9" s="1360" customFormat="1" ht="21.75" customHeight="1" x14ac:dyDescent="0.25">
      <c r="B425" s="1393">
        <v>3990</v>
      </c>
      <c r="C425" s="1565" t="s">
        <v>1751</v>
      </c>
      <c r="D425" s="1563">
        <f>SUM(D426:D433)</f>
        <v>0</v>
      </c>
      <c r="E425" s="1563">
        <f t="shared" ref="E425:H425" si="195">SUM(E426:E433)</f>
        <v>0</v>
      </c>
      <c r="F425" s="1563">
        <f t="shared" si="195"/>
        <v>0</v>
      </c>
      <c r="G425" s="1563">
        <f t="shared" si="195"/>
        <v>0</v>
      </c>
      <c r="H425" s="1563">
        <f t="shared" si="195"/>
        <v>0</v>
      </c>
      <c r="I425" s="1564">
        <f t="shared" si="183"/>
        <v>0</v>
      </c>
    </row>
    <row r="426" spans="2:9" s="1360" customFormat="1" ht="21.75" customHeight="1" x14ac:dyDescent="0.25">
      <c r="B426" s="1394">
        <v>3991</v>
      </c>
      <c r="C426" s="1411" t="s">
        <v>1767</v>
      </c>
      <c r="D426" s="1566"/>
      <c r="E426" s="1566"/>
      <c r="F426" s="1566"/>
      <c r="G426" s="1566"/>
      <c r="H426" s="1566"/>
      <c r="I426" s="1567">
        <f t="shared" si="183"/>
        <v>0</v>
      </c>
    </row>
    <row r="427" spans="2:9" s="1360" customFormat="1" ht="21.75" customHeight="1" x14ac:dyDescent="0.25">
      <c r="B427" s="1394">
        <v>3992</v>
      </c>
      <c r="C427" s="1411" t="s">
        <v>1768</v>
      </c>
      <c r="D427" s="1566"/>
      <c r="E427" s="1566"/>
      <c r="F427" s="1566"/>
      <c r="G427" s="1566"/>
      <c r="H427" s="1566"/>
      <c r="I427" s="1567">
        <f t="shared" si="183"/>
        <v>0</v>
      </c>
    </row>
    <row r="428" spans="2:9" s="1360" customFormat="1" ht="21.75" customHeight="1" x14ac:dyDescent="0.25">
      <c r="B428" s="1394">
        <v>3993</v>
      </c>
      <c r="C428" s="1411" t="s">
        <v>1769</v>
      </c>
      <c r="D428" s="1566"/>
      <c r="E428" s="1566"/>
      <c r="F428" s="1566"/>
      <c r="G428" s="1566"/>
      <c r="H428" s="1566"/>
      <c r="I428" s="1567">
        <f t="shared" si="183"/>
        <v>0</v>
      </c>
    </row>
    <row r="429" spans="2:9" s="1360" customFormat="1" ht="21.75" customHeight="1" x14ac:dyDescent="0.25">
      <c r="B429" s="1394">
        <v>3994</v>
      </c>
      <c r="C429" s="1411" t="s">
        <v>1770</v>
      </c>
      <c r="D429" s="1566"/>
      <c r="E429" s="1566"/>
      <c r="F429" s="1566"/>
      <c r="G429" s="1566"/>
      <c r="H429" s="1566"/>
      <c r="I429" s="1567">
        <f t="shared" si="183"/>
        <v>0</v>
      </c>
    </row>
    <row r="430" spans="2:9" s="1360" customFormat="1" ht="21.75" customHeight="1" x14ac:dyDescent="0.25">
      <c r="B430" s="1394">
        <v>3995</v>
      </c>
      <c r="C430" s="1411" t="s">
        <v>1771</v>
      </c>
      <c r="D430" s="1566"/>
      <c r="E430" s="1566"/>
      <c r="F430" s="1566"/>
      <c r="G430" s="1566"/>
      <c r="H430" s="1566"/>
      <c r="I430" s="1567">
        <f t="shared" si="183"/>
        <v>0</v>
      </c>
    </row>
    <row r="431" spans="2:9" s="1360" customFormat="1" ht="21.75" customHeight="1" x14ac:dyDescent="0.25">
      <c r="B431" s="1394">
        <v>3996</v>
      </c>
      <c r="C431" s="1411" t="s">
        <v>1772</v>
      </c>
      <c r="D431" s="1566"/>
      <c r="E431" s="1566"/>
      <c r="F431" s="1566"/>
      <c r="G431" s="1566"/>
      <c r="H431" s="1566"/>
      <c r="I431" s="1567">
        <f t="shared" si="183"/>
        <v>0</v>
      </c>
    </row>
    <row r="432" spans="2:9" s="1360" customFormat="1" ht="21.75" customHeight="1" x14ac:dyDescent="0.25">
      <c r="B432" s="1394">
        <v>3997</v>
      </c>
      <c r="C432" s="1411" t="s">
        <v>1773</v>
      </c>
      <c r="D432" s="1566"/>
      <c r="E432" s="1566"/>
      <c r="F432" s="1566"/>
      <c r="G432" s="1566"/>
      <c r="H432" s="1566"/>
      <c r="I432" s="1567">
        <f t="shared" si="183"/>
        <v>0</v>
      </c>
    </row>
    <row r="433" spans="2:9" s="1360" customFormat="1" ht="21.75" customHeight="1" x14ac:dyDescent="0.25">
      <c r="B433" s="1394">
        <v>3998</v>
      </c>
      <c r="C433" s="1411" t="s">
        <v>1774</v>
      </c>
      <c r="D433" s="1566"/>
      <c r="E433" s="1566"/>
      <c r="F433" s="1566"/>
      <c r="G433" s="1566"/>
      <c r="H433" s="1566"/>
      <c r="I433" s="1567">
        <f t="shared" si="183"/>
        <v>0</v>
      </c>
    </row>
    <row r="434" spans="2:9" s="1360" customFormat="1" ht="21.75" customHeight="1" x14ac:dyDescent="0.25">
      <c r="B434" s="1393" t="s">
        <v>2073</v>
      </c>
      <c r="C434" s="1575"/>
      <c r="D434" s="1563">
        <f>D404+D392+D369+D353+D332+D313+D292+D273+D250</f>
        <v>0</v>
      </c>
      <c r="E434" s="1563">
        <f t="shared" ref="E434:H434" si="196">E404+E392+E369+E353+E332+E313+E292+E273+E250</f>
        <v>0</v>
      </c>
      <c r="F434" s="1563">
        <f t="shared" si="196"/>
        <v>0</v>
      </c>
      <c r="G434" s="1563">
        <f t="shared" si="196"/>
        <v>0</v>
      </c>
      <c r="H434" s="1563">
        <f t="shared" si="196"/>
        <v>0</v>
      </c>
      <c r="I434" s="1564">
        <f t="shared" si="183"/>
        <v>0</v>
      </c>
    </row>
    <row r="435" spans="2:9" s="1360" customFormat="1" ht="21.75" customHeight="1" x14ac:dyDescent="0.25">
      <c r="B435" s="1393">
        <v>4000</v>
      </c>
      <c r="C435" s="1570" t="s">
        <v>230</v>
      </c>
      <c r="D435" s="1563">
        <f t="shared" ref="D435:H435" si="197">D436+D455+D466+D490+D517+D525+D538+D541+D553</f>
        <v>0</v>
      </c>
      <c r="E435" s="1563">
        <f t="shared" si="197"/>
        <v>0</v>
      </c>
      <c r="F435" s="1563">
        <f t="shared" si="197"/>
        <v>0</v>
      </c>
      <c r="G435" s="1563">
        <f t="shared" si="197"/>
        <v>0</v>
      </c>
      <c r="H435" s="1563">
        <f t="shared" si="197"/>
        <v>0</v>
      </c>
      <c r="I435" s="1564">
        <f t="shared" si="183"/>
        <v>0</v>
      </c>
    </row>
    <row r="436" spans="2:9" s="1360" customFormat="1" ht="21.75" customHeight="1" x14ac:dyDescent="0.25">
      <c r="B436" s="1393">
        <v>4100</v>
      </c>
      <c r="C436" s="1570" t="s">
        <v>231</v>
      </c>
      <c r="D436" s="1563">
        <f t="shared" ref="D436:H436" si="198">D437+D439+D441+D443+D445+D447+D449+D451+D453</f>
        <v>0</v>
      </c>
      <c r="E436" s="1563">
        <f t="shared" si="198"/>
        <v>0</v>
      </c>
      <c r="F436" s="1563">
        <f t="shared" si="198"/>
        <v>0</v>
      </c>
      <c r="G436" s="1563">
        <f t="shared" si="198"/>
        <v>0</v>
      </c>
      <c r="H436" s="1563">
        <f t="shared" si="198"/>
        <v>0</v>
      </c>
      <c r="I436" s="1564">
        <f t="shared" si="183"/>
        <v>0</v>
      </c>
    </row>
    <row r="437" spans="2:9" s="1360" customFormat="1" ht="21.75" customHeight="1" x14ac:dyDescent="0.25">
      <c r="B437" s="1393">
        <v>4110</v>
      </c>
      <c r="C437" s="1576" t="s">
        <v>1775</v>
      </c>
      <c r="D437" s="1563">
        <f t="shared" ref="D437:H437" si="199">D438</f>
        <v>0</v>
      </c>
      <c r="E437" s="1563">
        <f t="shared" si="199"/>
        <v>0</v>
      </c>
      <c r="F437" s="1563">
        <f t="shared" si="199"/>
        <v>0</v>
      </c>
      <c r="G437" s="1563">
        <f t="shared" si="199"/>
        <v>0</v>
      </c>
      <c r="H437" s="1563">
        <f t="shared" si="199"/>
        <v>0</v>
      </c>
      <c r="I437" s="1564">
        <f t="shared" si="183"/>
        <v>0</v>
      </c>
    </row>
    <row r="438" spans="2:9" s="1360" customFormat="1" ht="21.75" customHeight="1" x14ac:dyDescent="0.25">
      <c r="B438" s="1394">
        <v>4111</v>
      </c>
      <c r="C438" s="1582" t="s">
        <v>1775</v>
      </c>
      <c r="D438" s="1566"/>
      <c r="E438" s="1566"/>
      <c r="F438" s="1566"/>
      <c r="G438" s="1566"/>
      <c r="H438" s="1566"/>
      <c r="I438" s="1567">
        <f t="shared" si="183"/>
        <v>0</v>
      </c>
    </row>
    <row r="439" spans="2:9" s="1360" customFormat="1" ht="21.75" customHeight="1" x14ac:dyDescent="0.25">
      <c r="B439" s="1393">
        <v>4120</v>
      </c>
      <c r="C439" s="1576" t="s">
        <v>1776</v>
      </c>
      <c r="D439" s="1563">
        <f t="shared" ref="D439:H439" si="200">D440</f>
        <v>0</v>
      </c>
      <c r="E439" s="1563">
        <f t="shared" si="200"/>
        <v>0</v>
      </c>
      <c r="F439" s="1563">
        <f t="shared" si="200"/>
        <v>0</v>
      </c>
      <c r="G439" s="1563">
        <f t="shared" si="200"/>
        <v>0</v>
      </c>
      <c r="H439" s="1563">
        <f t="shared" si="200"/>
        <v>0</v>
      </c>
      <c r="I439" s="1564">
        <f t="shared" si="183"/>
        <v>0</v>
      </c>
    </row>
    <row r="440" spans="2:9" s="1360" customFormat="1" ht="21.75" customHeight="1" x14ac:dyDescent="0.25">
      <c r="B440" s="1394">
        <v>4121</v>
      </c>
      <c r="C440" s="1582" t="s">
        <v>1777</v>
      </c>
      <c r="D440" s="1566"/>
      <c r="E440" s="1566"/>
      <c r="F440" s="1566"/>
      <c r="G440" s="1566"/>
      <c r="H440" s="1566"/>
      <c r="I440" s="1567">
        <f t="shared" si="183"/>
        <v>0</v>
      </c>
    </row>
    <row r="441" spans="2:9" s="1360" customFormat="1" ht="21.75" customHeight="1" x14ac:dyDescent="0.25">
      <c r="B441" s="1393">
        <v>4130</v>
      </c>
      <c r="C441" s="1576" t="s">
        <v>1778</v>
      </c>
      <c r="D441" s="1563">
        <f>SUM(D442)</f>
        <v>0</v>
      </c>
      <c r="E441" s="1563">
        <f t="shared" ref="E441:H441" si="201">SUM(E442)</f>
        <v>0</v>
      </c>
      <c r="F441" s="1563">
        <f t="shared" si="201"/>
        <v>0</v>
      </c>
      <c r="G441" s="1563">
        <f t="shared" si="201"/>
        <v>0</v>
      </c>
      <c r="H441" s="1563">
        <f t="shared" si="201"/>
        <v>0</v>
      </c>
      <c r="I441" s="1564">
        <f t="shared" si="183"/>
        <v>0</v>
      </c>
    </row>
    <row r="442" spans="2:9" s="1360" customFormat="1" ht="21.75" customHeight="1" x14ac:dyDescent="0.25">
      <c r="B442" s="1394">
        <v>4131</v>
      </c>
      <c r="C442" s="1582" t="s">
        <v>1779</v>
      </c>
      <c r="D442" s="1566"/>
      <c r="E442" s="1566"/>
      <c r="F442" s="1566"/>
      <c r="G442" s="1566"/>
      <c r="H442" s="1566"/>
      <c r="I442" s="1567">
        <f t="shared" si="183"/>
        <v>0</v>
      </c>
    </row>
    <row r="443" spans="2:9" s="1360" customFormat="1" ht="21.75" customHeight="1" x14ac:dyDescent="0.25">
      <c r="B443" s="1393">
        <v>4140</v>
      </c>
      <c r="C443" s="1576" t="s">
        <v>1780</v>
      </c>
      <c r="D443" s="1563">
        <f t="shared" ref="D443:H443" si="202">D444</f>
        <v>0</v>
      </c>
      <c r="E443" s="1563">
        <f t="shared" si="202"/>
        <v>0</v>
      </c>
      <c r="F443" s="1563">
        <f t="shared" si="202"/>
        <v>0</v>
      </c>
      <c r="G443" s="1563">
        <f t="shared" si="202"/>
        <v>0</v>
      </c>
      <c r="H443" s="1563">
        <f t="shared" si="202"/>
        <v>0</v>
      </c>
      <c r="I443" s="1564">
        <f t="shared" si="183"/>
        <v>0</v>
      </c>
    </row>
    <row r="444" spans="2:9" s="1360" customFormat="1" ht="21.75" customHeight="1" x14ac:dyDescent="0.25">
      <c r="B444" s="1394">
        <v>4141</v>
      </c>
      <c r="C444" s="1411" t="s">
        <v>1781</v>
      </c>
      <c r="D444" s="1566"/>
      <c r="E444" s="1566"/>
      <c r="F444" s="1566"/>
      <c r="G444" s="1566"/>
      <c r="H444" s="1566"/>
      <c r="I444" s="1567">
        <f t="shared" si="183"/>
        <v>0</v>
      </c>
    </row>
    <row r="445" spans="2:9" s="1360" customFormat="1" ht="21.75" customHeight="1" x14ac:dyDescent="0.25">
      <c r="B445" s="1393">
        <v>4150</v>
      </c>
      <c r="C445" s="1565" t="s">
        <v>1782</v>
      </c>
      <c r="D445" s="1563">
        <f t="shared" ref="D445:H445" si="203">D446</f>
        <v>0</v>
      </c>
      <c r="E445" s="1563">
        <f t="shared" si="203"/>
        <v>0</v>
      </c>
      <c r="F445" s="1563">
        <f t="shared" si="203"/>
        <v>0</v>
      </c>
      <c r="G445" s="1563">
        <f t="shared" si="203"/>
        <v>0</v>
      </c>
      <c r="H445" s="1563">
        <f t="shared" si="203"/>
        <v>0</v>
      </c>
      <c r="I445" s="1564">
        <f t="shared" si="183"/>
        <v>0</v>
      </c>
    </row>
    <row r="446" spans="2:9" s="1360" customFormat="1" ht="21.75" customHeight="1" x14ac:dyDescent="0.25">
      <c r="B446" s="1394">
        <v>4151</v>
      </c>
      <c r="C446" s="1411" t="s">
        <v>1782</v>
      </c>
      <c r="D446" s="1566"/>
      <c r="E446" s="1566"/>
      <c r="F446" s="1566"/>
      <c r="G446" s="1566"/>
      <c r="H446" s="1566"/>
      <c r="I446" s="1567">
        <f t="shared" si="183"/>
        <v>0</v>
      </c>
    </row>
    <row r="447" spans="2:9" s="1360" customFormat="1" ht="21.75" customHeight="1" x14ac:dyDescent="0.25">
      <c r="B447" s="1393">
        <v>4160</v>
      </c>
      <c r="C447" s="1565" t="s">
        <v>1783</v>
      </c>
      <c r="D447" s="1563">
        <f t="shared" ref="D447:H447" si="204">D448</f>
        <v>0</v>
      </c>
      <c r="E447" s="1563">
        <f t="shared" si="204"/>
        <v>0</v>
      </c>
      <c r="F447" s="1563">
        <f t="shared" si="204"/>
        <v>0</v>
      </c>
      <c r="G447" s="1563">
        <f t="shared" si="204"/>
        <v>0</v>
      </c>
      <c r="H447" s="1563">
        <f t="shared" si="204"/>
        <v>0</v>
      </c>
      <c r="I447" s="1564">
        <f t="shared" si="183"/>
        <v>0</v>
      </c>
    </row>
    <row r="448" spans="2:9" s="1360" customFormat="1" ht="21.75" customHeight="1" x14ac:dyDescent="0.25">
      <c r="B448" s="1394">
        <v>4161</v>
      </c>
      <c r="C448" s="1411" t="s">
        <v>1783</v>
      </c>
      <c r="D448" s="1566"/>
      <c r="E448" s="1566"/>
      <c r="F448" s="1566"/>
      <c r="G448" s="1566"/>
      <c r="H448" s="1566"/>
      <c r="I448" s="1567">
        <f t="shared" si="183"/>
        <v>0</v>
      </c>
    </row>
    <row r="449" spans="2:9" s="1360" customFormat="1" ht="21.75" customHeight="1" x14ac:dyDescent="0.25">
      <c r="B449" s="1393">
        <v>4170</v>
      </c>
      <c r="C449" s="1565" t="s">
        <v>1784</v>
      </c>
      <c r="D449" s="1563">
        <f t="shared" ref="D449:H449" si="205">D450</f>
        <v>0</v>
      </c>
      <c r="E449" s="1563">
        <f t="shared" si="205"/>
        <v>0</v>
      </c>
      <c r="F449" s="1563">
        <f t="shared" si="205"/>
        <v>0</v>
      </c>
      <c r="G449" s="1563">
        <f t="shared" si="205"/>
        <v>0</v>
      </c>
      <c r="H449" s="1563">
        <f t="shared" si="205"/>
        <v>0</v>
      </c>
      <c r="I449" s="1564">
        <f t="shared" si="183"/>
        <v>0</v>
      </c>
    </row>
    <row r="450" spans="2:9" s="1360" customFormat="1" ht="21.75" customHeight="1" x14ac:dyDescent="0.25">
      <c r="B450" s="1394">
        <v>4171</v>
      </c>
      <c r="C450" s="1411" t="s">
        <v>1784</v>
      </c>
      <c r="D450" s="1566"/>
      <c r="E450" s="1566"/>
      <c r="F450" s="1566"/>
      <c r="G450" s="1566"/>
      <c r="H450" s="1566"/>
      <c r="I450" s="1567">
        <f t="shared" si="183"/>
        <v>0</v>
      </c>
    </row>
    <row r="451" spans="2:9" s="1360" customFormat="1" ht="21.75" customHeight="1" x14ac:dyDescent="0.25">
      <c r="B451" s="1393">
        <v>4180</v>
      </c>
      <c r="C451" s="1565" t="s">
        <v>1785</v>
      </c>
      <c r="D451" s="1563">
        <f t="shared" ref="D451:H451" si="206">D452</f>
        <v>0</v>
      </c>
      <c r="E451" s="1563">
        <f t="shared" si="206"/>
        <v>0</v>
      </c>
      <c r="F451" s="1563">
        <f t="shared" si="206"/>
        <v>0</v>
      </c>
      <c r="G451" s="1563">
        <f t="shared" si="206"/>
        <v>0</v>
      </c>
      <c r="H451" s="1563">
        <f t="shared" si="206"/>
        <v>0</v>
      </c>
      <c r="I451" s="1564">
        <f t="shared" si="183"/>
        <v>0</v>
      </c>
    </row>
    <row r="452" spans="2:9" s="1360" customFormat="1" ht="21.75" customHeight="1" x14ac:dyDescent="0.25">
      <c r="B452" s="1394">
        <v>4181</v>
      </c>
      <c r="C452" s="1411" t="s">
        <v>1785</v>
      </c>
      <c r="D452" s="1566"/>
      <c r="E452" s="1566"/>
      <c r="F452" s="1566"/>
      <c r="G452" s="1566"/>
      <c r="H452" s="1566"/>
      <c r="I452" s="1567">
        <f t="shared" si="183"/>
        <v>0</v>
      </c>
    </row>
    <row r="453" spans="2:9" s="1360" customFormat="1" ht="21.75" customHeight="1" x14ac:dyDescent="0.25">
      <c r="B453" s="1393">
        <v>4190</v>
      </c>
      <c r="C453" s="1565" t="s">
        <v>1786</v>
      </c>
      <c r="D453" s="1563">
        <f t="shared" ref="D453:H453" si="207">D454</f>
        <v>0</v>
      </c>
      <c r="E453" s="1563">
        <f t="shared" si="207"/>
        <v>0</v>
      </c>
      <c r="F453" s="1563">
        <f t="shared" si="207"/>
        <v>0</v>
      </c>
      <c r="G453" s="1563">
        <f t="shared" si="207"/>
        <v>0</v>
      </c>
      <c r="H453" s="1563">
        <f t="shared" si="207"/>
        <v>0</v>
      </c>
      <c r="I453" s="1564">
        <f t="shared" si="183"/>
        <v>0</v>
      </c>
    </row>
    <row r="454" spans="2:9" s="1360" customFormat="1" ht="21.75" customHeight="1" x14ac:dyDescent="0.25">
      <c r="B454" s="1394">
        <v>4191</v>
      </c>
      <c r="C454" s="1411" t="s">
        <v>1786</v>
      </c>
      <c r="D454" s="1566"/>
      <c r="E454" s="1566"/>
      <c r="F454" s="1566"/>
      <c r="G454" s="1566"/>
      <c r="H454" s="1566"/>
      <c r="I454" s="1567">
        <f t="shared" si="183"/>
        <v>0</v>
      </c>
    </row>
    <row r="455" spans="2:9" s="1360" customFormat="1" ht="21.75" customHeight="1" x14ac:dyDescent="0.25">
      <c r="B455" s="1393">
        <v>4200</v>
      </c>
      <c r="C455" s="1570" t="s">
        <v>232</v>
      </c>
      <c r="D455" s="1563">
        <f t="shared" ref="D455:H455" si="208">D456+D458+D460+D462+D464</f>
        <v>0</v>
      </c>
      <c r="E455" s="1563">
        <f t="shared" si="208"/>
        <v>0</v>
      </c>
      <c r="F455" s="1563">
        <f t="shared" si="208"/>
        <v>0</v>
      </c>
      <c r="G455" s="1563">
        <f t="shared" si="208"/>
        <v>0</v>
      </c>
      <c r="H455" s="1563">
        <f t="shared" si="208"/>
        <v>0</v>
      </c>
      <c r="I455" s="1564">
        <f t="shared" si="183"/>
        <v>0</v>
      </c>
    </row>
    <row r="456" spans="2:9" s="1360" customFormat="1" ht="21.75" customHeight="1" x14ac:dyDescent="0.25">
      <c r="B456" s="1393">
        <v>4210</v>
      </c>
      <c r="C456" s="1565" t="s">
        <v>1787</v>
      </c>
      <c r="D456" s="1563">
        <f t="shared" ref="D456:H456" si="209">D457</f>
        <v>0</v>
      </c>
      <c r="E456" s="1563">
        <f t="shared" si="209"/>
        <v>0</v>
      </c>
      <c r="F456" s="1563">
        <f t="shared" si="209"/>
        <v>0</v>
      </c>
      <c r="G456" s="1563">
        <f t="shared" si="209"/>
        <v>0</v>
      </c>
      <c r="H456" s="1563">
        <f t="shared" si="209"/>
        <v>0</v>
      </c>
      <c r="I456" s="1564">
        <f t="shared" si="183"/>
        <v>0</v>
      </c>
    </row>
    <row r="457" spans="2:9" s="1360" customFormat="1" ht="21.75" customHeight="1" x14ac:dyDescent="0.25">
      <c r="B457" s="1394">
        <v>4211</v>
      </c>
      <c r="C457" s="1411" t="s">
        <v>1787</v>
      </c>
      <c r="D457" s="1566"/>
      <c r="E457" s="1566"/>
      <c r="F457" s="1566"/>
      <c r="G457" s="1566"/>
      <c r="H457" s="1566"/>
      <c r="I457" s="1567">
        <f t="shared" si="183"/>
        <v>0</v>
      </c>
    </row>
    <row r="458" spans="2:9" s="1360" customFormat="1" ht="21.75" customHeight="1" x14ac:dyDescent="0.25">
      <c r="B458" s="1393">
        <v>4220</v>
      </c>
      <c r="C458" s="1565" t="s">
        <v>1788</v>
      </c>
      <c r="D458" s="1563">
        <f t="shared" ref="D458:H458" si="210">D459</f>
        <v>0</v>
      </c>
      <c r="E458" s="1563">
        <f t="shared" si="210"/>
        <v>0</v>
      </c>
      <c r="F458" s="1563">
        <f t="shared" si="210"/>
        <v>0</v>
      </c>
      <c r="G458" s="1563">
        <f t="shared" si="210"/>
        <v>0</v>
      </c>
      <c r="H458" s="1563">
        <f t="shared" si="210"/>
        <v>0</v>
      </c>
      <c r="I458" s="1564">
        <f t="shared" si="183"/>
        <v>0</v>
      </c>
    </row>
    <row r="459" spans="2:9" s="1360" customFormat="1" ht="21.75" customHeight="1" x14ac:dyDescent="0.25">
      <c r="B459" s="1394">
        <v>4221</v>
      </c>
      <c r="C459" s="1411" t="s">
        <v>1788</v>
      </c>
      <c r="D459" s="1566"/>
      <c r="E459" s="1566"/>
      <c r="F459" s="1566"/>
      <c r="G459" s="1566"/>
      <c r="H459" s="1566"/>
      <c r="I459" s="1567">
        <f t="shared" si="183"/>
        <v>0</v>
      </c>
    </row>
    <row r="460" spans="2:9" s="1360" customFormat="1" ht="21.75" customHeight="1" x14ac:dyDescent="0.25">
      <c r="B460" s="1393">
        <v>4230</v>
      </c>
      <c r="C460" s="1565" t="s">
        <v>1789</v>
      </c>
      <c r="D460" s="1563">
        <f>+D461</f>
        <v>0</v>
      </c>
      <c r="E460" s="1563">
        <f t="shared" ref="E460:H460" si="211">+E461</f>
        <v>0</v>
      </c>
      <c r="F460" s="1563">
        <f t="shared" si="211"/>
        <v>0</v>
      </c>
      <c r="G460" s="1563">
        <f t="shared" si="211"/>
        <v>0</v>
      </c>
      <c r="H460" s="1563">
        <f t="shared" si="211"/>
        <v>0</v>
      </c>
      <c r="I460" s="1564">
        <f t="shared" si="183"/>
        <v>0</v>
      </c>
    </row>
    <row r="461" spans="2:9" s="1360" customFormat="1" ht="21.75" customHeight="1" x14ac:dyDescent="0.25">
      <c r="B461" s="1394">
        <v>4231</v>
      </c>
      <c r="C461" s="1411" t="s">
        <v>1789</v>
      </c>
      <c r="D461" s="1566"/>
      <c r="E461" s="1566"/>
      <c r="F461" s="1566"/>
      <c r="G461" s="1566"/>
      <c r="H461" s="1566"/>
      <c r="I461" s="1567">
        <f t="shared" si="183"/>
        <v>0</v>
      </c>
    </row>
    <row r="462" spans="2:9" s="1360" customFormat="1" ht="21.75" customHeight="1" x14ac:dyDescent="0.25">
      <c r="B462" s="1393">
        <v>4240</v>
      </c>
      <c r="C462" s="1565" t="s">
        <v>1790</v>
      </c>
      <c r="D462" s="1563">
        <f t="shared" ref="D462:H462" si="212">D463</f>
        <v>0</v>
      </c>
      <c r="E462" s="1563">
        <f t="shared" si="212"/>
        <v>0</v>
      </c>
      <c r="F462" s="1563">
        <f t="shared" si="212"/>
        <v>0</v>
      </c>
      <c r="G462" s="1563">
        <f t="shared" si="212"/>
        <v>0</v>
      </c>
      <c r="H462" s="1563">
        <f t="shared" si="212"/>
        <v>0</v>
      </c>
      <c r="I462" s="1564">
        <f t="shared" ref="I462:I525" si="213">+D462+E462+F462+G462+H462</f>
        <v>0</v>
      </c>
    </row>
    <row r="463" spans="2:9" s="1360" customFormat="1" ht="21.75" customHeight="1" x14ac:dyDescent="0.25">
      <c r="B463" s="1394">
        <v>4241</v>
      </c>
      <c r="C463" s="1411" t="s">
        <v>1791</v>
      </c>
      <c r="D463" s="1566"/>
      <c r="E463" s="1566"/>
      <c r="F463" s="1566"/>
      <c r="G463" s="1566"/>
      <c r="H463" s="1566"/>
      <c r="I463" s="1567">
        <f t="shared" si="213"/>
        <v>0</v>
      </c>
    </row>
    <row r="464" spans="2:9" s="1360" customFormat="1" ht="21.75" customHeight="1" x14ac:dyDescent="0.25">
      <c r="B464" s="1393">
        <v>4250</v>
      </c>
      <c r="C464" s="1565" t="s">
        <v>1793</v>
      </c>
      <c r="D464" s="1563">
        <f t="shared" ref="D464:H464" si="214">D465</f>
        <v>0</v>
      </c>
      <c r="E464" s="1563">
        <f t="shared" si="214"/>
        <v>0</v>
      </c>
      <c r="F464" s="1563">
        <f t="shared" si="214"/>
        <v>0</v>
      </c>
      <c r="G464" s="1563">
        <f t="shared" si="214"/>
        <v>0</v>
      </c>
      <c r="H464" s="1563">
        <f t="shared" si="214"/>
        <v>0</v>
      </c>
      <c r="I464" s="1564">
        <f t="shared" si="213"/>
        <v>0</v>
      </c>
    </row>
    <row r="465" spans="2:9" s="1360" customFormat="1" ht="21.75" customHeight="1" x14ac:dyDescent="0.25">
      <c r="B465" s="1394">
        <v>4251</v>
      </c>
      <c r="C465" s="1411" t="s">
        <v>1793</v>
      </c>
      <c r="D465" s="1566"/>
      <c r="E465" s="1566"/>
      <c r="F465" s="1566"/>
      <c r="G465" s="1566"/>
      <c r="H465" s="1566"/>
      <c r="I465" s="1567">
        <f t="shared" si="213"/>
        <v>0</v>
      </c>
    </row>
    <row r="466" spans="2:9" s="1360" customFormat="1" ht="21.75" customHeight="1" x14ac:dyDescent="0.25">
      <c r="B466" s="1393">
        <v>4300</v>
      </c>
      <c r="C466" s="1570" t="s">
        <v>233</v>
      </c>
      <c r="D466" s="1563">
        <f t="shared" ref="D466:H466" si="215">D467+D469+D471+D473+D475+D477+D479+D481+D485</f>
        <v>0</v>
      </c>
      <c r="E466" s="1563">
        <f t="shared" si="215"/>
        <v>0</v>
      </c>
      <c r="F466" s="1563">
        <f t="shared" si="215"/>
        <v>0</v>
      </c>
      <c r="G466" s="1563">
        <f t="shared" si="215"/>
        <v>0</v>
      </c>
      <c r="H466" s="1563">
        <f t="shared" si="215"/>
        <v>0</v>
      </c>
      <c r="I466" s="1564">
        <f t="shared" si="213"/>
        <v>0</v>
      </c>
    </row>
    <row r="467" spans="2:9" s="1360" customFormat="1" ht="21.75" customHeight="1" x14ac:dyDescent="0.25">
      <c r="B467" s="1393">
        <v>4310</v>
      </c>
      <c r="C467" s="1565" t="s">
        <v>1794</v>
      </c>
      <c r="D467" s="1563">
        <f t="shared" ref="D467:H467" si="216">D468</f>
        <v>0</v>
      </c>
      <c r="E467" s="1563">
        <f t="shared" si="216"/>
        <v>0</v>
      </c>
      <c r="F467" s="1563">
        <f t="shared" si="216"/>
        <v>0</v>
      </c>
      <c r="G467" s="1563">
        <f t="shared" si="216"/>
        <v>0</v>
      </c>
      <c r="H467" s="1563">
        <f t="shared" si="216"/>
        <v>0</v>
      </c>
      <c r="I467" s="1564">
        <f t="shared" si="213"/>
        <v>0</v>
      </c>
    </row>
    <row r="468" spans="2:9" s="1360" customFormat="1" ht="21.75" customHeight="1" x14ac:dyDescent="0.25">
      <c r="B468" s="1394">
        <v>4311</v>
      </c>
      <c r="C468" s="1411" t="s">
        <v>1794</v>
      </c>
      <c r="D468" s="1566"/>
      <c r="E468" s="1566"/>
      <c r="F468" s="1566"/>
      <c r="G468" s="1566"/>
      <c r="H468" s="1566"/>
      <c r="I468" s="1567">
        <f t="shared" si="213"/>
        <v>0</v>
      </c>
    </row>
    <row r="469" spans="2:9" s="1360" customFormat="1" ht="21.75" customHeight="1" x14ac:dyDescent="0.25">
      <c r="B469" s="1393">
        <v>4320</v>
      </c>
      <c r="C469" s="1565" t="s">
        <v>1795</v>
      </c>
      <c r="D469" s="1563">
        <f t="shared" ref="D469:H469" si="217">D470</f>
        <v>0</v>
      </c>
      <c r="E469" s="1563">
        <f t="shared" si="217"/>
        <v>0</v>
      </c>
      <c r="F469" s="1563">
        <f t="shared" si="217"/>
        <v>0</v>
      </c>
      <c r="G469" s="1563">
        <f t="shared" si="217"/>
        <v>0</v>
      </c>
      <c r="H469" s="1563">
        <f t="shared" si="217"/>
        <v>0</v>
      </c>
      <c r="I469" s="1564">
        <f t="shared" si="213"/>
        <v>0</v>
      </c>
    </row>
    <row r="470" spans="2:9" s="1360" customFormat="1" ht="21.75" customHeight="1" x14ac:dyDescent="0.25">
      <c r="B470" s="1394">
        <v>4321</v>
      </c>
      <c r="C470" s="1411" t="s">
        <v>1795</v>
      </c>
      <c r="D470" s="1566"/>
      <c r="E470" s="1566"/>
      <c r="F470" s="1566"/>
      <c r="G470" s="1566"/>
      <c r="H470" s="1566"/>
      <c r="I470" s="1567">
        <f t="shared" si="213"/>
        <v>0</v>
      </c>
    </row>
    <row r="471" spans="2:9" s="1360" customFormat="1" ht="21.75" customHeight="1" x14ac:dyDescent="0.25">
      <c r="B471" s="1393">
        <v>4330</v>
      </c>
      <c r="C471" s="1565" t="s">
        <v>1796</v>
      </c>
      <c r="D471" s="1563">
        <f t="shared" ref="D471:H471" si="218">D472</f>
        <v>0</v>
      </c>
      <c r="E471" s="1563">
        <f t="shared" si="218"/>
        <v>0</v>
      </c>
      <c r="F471" s="1563">
        <f t="shared" si="218"/>
        <v>0</v>
      </c>
      <c r="G471" s="1563">
        <f t="shared" si="218"/>
        <v>0</v>
      </c>
      <c r="H471" s="1563">
        <f t="shared" si="218"/>
        <v>0</v>
      </c>
      <c r="I471" s="1564">
        <f t="shared" si="213"/>
        <v>0</v>
      </c>
    </row>
    <row r="472" spans="2:9" s="1360" customFormat="1" ht="21.75" customHeight="1" x14ac:dyDescent="0.25">
      <c r="B472" s="1394">
        <v>4331</v>
      </c>
      <c r="C472" s="1411" t="s">
        <v>1796</v>
      </c>
      <c r="D472" s="1566"/>
      <c r="E472" s="1566"/>
      <c r="F472" s="1566"/>
      <c r="G472" s="1566"/>
      <c r="H472" s="1566"/>
      <c r="I472" s="1567">
        <f t="shared" si="213"/>
        <v>0</v>
      </c>
    </row>
    <row r="473" spans="2:9" s="1360" customFormat="1" ht="21.75" customHeight="1" x14ac:dyDescent="0.25">
      <c r="B473" s="1393">
        <v>4340</v>
      </c>
      <c r="C473" s="1565" t="s">
        <v>1797</v>
      </c>
      <c r="D473" s="1563">
        <f t="shared" ref="D473:H473" si="219">D474</f>
        <v>0</v>
      </c>
      <c r="E473" s="1563">
        <f t="shared" si="219"/>
        <v>0</v>
      </c>
      <c r="F473" s="1563">
        <f t="shared" si="219"/>
        <v>0</v>
      </c>
      <c r="G473" s="1563">
        <f t="shared" si="219"/>
        <v>0</v>
      </c>
      <c r="H473" s="1563">
        <f t="shared" si="219"/>
        <v>0</v>
      </c>
      <c r="I473" s="1564">
        <f t="shared" si="213"/>
        <v>0</v>
      </c>
    </row>
    <row r="474" spans="2:9" s="1360" customFormat="1" ht="21.75" customHeight="1" x14ac:dyDescent="0.25">
      <c r="B474" s="1394">
        <v>4341</v>
      </c>
      <c r="C474" s="1411" t="s">
        <v>1797</v>
      </c>
      <c r="D474" s="1566"/>
      <c r="E474" s="1566"/>
      <c r="F474" s="1566"/>
      <c r="G474" s="1566"/>
      <c r="H474" s="1566"/>
      <c r="I474" s="1567">
        <f t="shared" si="213"/>
        <v>0</v>
      </c>
    </row>
    <row r="475" spans="2:9" s="1360" customFormat="1" ht="21.75" customHeight="1" x14ac:dyDescent="0.25">
      <c r="B475" s="1393">
        <v>4350</v>
      </c>
      <c r="C475" s="1565" t="s">
        <v>1798</v>
      </c>
      <c r="D475" s="1563">
        <f t="shared" ref="D475:H475" si="220">D476</f>
        <v>0</v>
      </c>
      <c r="E475" s="1563">
        <f t="shared" si="220"/>
        <v>0</v>
      </c>
      <c r="F475" s="1563">
        <f t="shared" si="220"/>
        <v>0</v>
      </c>
      <c r="G475" s="1563">
        <f t="shared" si="220"/>
        <v>0</v>
      </c>
      <c r="H475" s="1563">
        <f t="shared" si="220"/>
        <v>0</v>
      </c>
      <c r="I475" s="1564">
        <f t="shared" si="213"/>
        <v>0</v>
      </c>
    </row>
    <row r="476" spans="2:9" s="1360" customFormat="1" ht="21.75" customHeight="1" x14ac:dyDescent="0.25">
      <c r="B476" s="1394">
        <v>4351</v>
      </c>
      <c r="C476" s="1411" t="s">
        <v>1798</v>
      </c>
      <c r="D476" s="1566"/>
      <c r="E476" s="1566"/>
      <c r="F476" s="1566"/>
      <c r="G476" s="1566"/>
      <c r="H476" s="1566"/>
      <c r="I476" s="1567">
        <f t="shared" si="213"/>
        <v>0</v>
      </c>
    </row>
    <row r="477" spans="2:9" s="1360" customFormat="1" ht="21.75" customHeight="1" x14ac:dyDescent="0.25">
      <c r="B477" s="1393">
        <v>4360</v>
      </c>
      <c r="C477" s="1565" t="s">
        <v>1799</v>
      </c>
      <c r="D477" s="1563">
        <f>+D478</f>
        <v>0</v>
      </c>
      <c r="E477" s="1563">
        <f t="shared" ref="E477:H477" si="221">+E478</f>
        <v>0</v>
      </c>
      <c r="F477" s="1563">
        <f t="shared" si="221"/>
        <v>0</v>
      </c>
      <c r="G477" s="1563">
        <f t="shared" si="221"/>
        <v>0</v>
      </c>
      <c r="H477" s="1563">
        <f t="shared" si="221"/>
        <v>0</v>
      </c>
      <c r="I477" s="1564">
        <f t="shared" si="213"/>
        <v>0</v>
      </c>
    </row>
    <row r="478" spans="2:9" s="1360" customFormat="1" ht="21.75" customHeight="1" x14ac:dyDescent="0.25">
      <c r="B478" s="1394">
        <v>4361</v>
      </c>
      <c r="C478" s="1411" t="s">
        <v>1799</v>
      </c>
      <c r="D478" s="1566"/>
      <c r="E478" s="1566"/>
      <c r="F478" s="1566"/>
      <c r="G478" s="1566"/>
      <c r="H478" s="1566"/>
      <c r="I478" s="1567">
        <f t="shared" si="213"/>
        <v>0</v>
      </c>
    </row>
    <row r="479" spans="2:9" s="1360" customFormat="1" ht="21.75" customHeight="1" x14ac:dyDescent="0.25">
      <c r="B479" s="1393">
        <v>4370</v>
      </c>
      <c r="C479" s="1565" t="s">
        <v>1800</v>
      </c>
      <c r="D479" s="1563">
        <f t="shared" ref="D479:H479" si="222">D480</f>
        <v>0</v>
      </c>
      <c r="E479" s="1563">
        <f t="shared" si="222"/>
        <v>0</v>
      </c>
      <c r="F479" s="1563">
        <f t="shared" si="222"/>
        <v>0</v>
      </c>
      <c r="G479" s="1563">
        <f t="shared" si="222"/>
        <v>0</v>
      </c>
      <c r="H479" s="1563">
        <f t="shared" si="222"/>
        <v>0</v>
      </c>
      <c r="I479" s="1564">
        <f t="shared" si="213"/>
        <v>0</v>
      </c>
    </row>
    <row r="480" spans="2:9" s="1360" customFormat="1" ht="21.75" customHeight="1" x14ac:dyDescent="0.25">
      <c r="B480" s="1394">
        <v>4371</v>
      </c>
      <c r="C480" s="1411" t="s">
        <v>1800</v>
      </c>
      <c r="D480" s="1566"/>
      <c r="E480" s="1566"/>
      <c r="F480" s="1566"/>
      <c r="G480" s="1566"/>
      <c r="H480" s="1566"/>
      <c r="I480" s="1567">
        <f t="shared" si="213"/>
        <v>0</v>
      </c>
    </row>
    <row r="481" spans="2:11" s="1360" customFormat="1" ht="21.75" customHeight="1" x14ac:dyDescent="0.25">
      <c r="B481" s="1393">
        <v>4380</v>
      </c>
      <c r="C481" s="1565" t="s">
        <v>1801</v>
      </c>
      <c r="D481" s="1563">
        <f t="shared" ref="D481:H481" si="223">D482+D483+D484</f>
        <v>0</v>
      </c>
      <c r="E481" s="1563">
        <f t="shared" si="223"/>
        <v>0</v>
      </c>
      <c r="F481" s="1563">
        <f t="shared" si="223"/>
        <v>0</v>
      </c>
      <c r="G481" s="1563">
        <f t="shared" si="223"/>
        <v>0</v>
      </c>
      <c r="H481" s="1563">
        <f t="shared" si="223"/>
        <v>0</v>
      </c>
      <c r="I481" s="1564">
        <f t="shared" si="213"/>
        <v>0</v>
      </c>
    </row>
    <row r="482" spans="2:11" s="1360" customFormat="1" ht="21.75" customHeight="1" x14ac:dyDescent="0.25">
      <c r="B482" s="1394">
        <v>4381</v>
      </c>
      <c r="C482" s="1411" t="s">
        <v>1801</v>
      </c>
      <c r="D482" s="1566"/>
      <c r="E482" s="1566"/>
      <c r="F482" s="1566"/>
      <c r="G482" s="1566"/>
      <c r="H482" s="1566"/>
      <c r="I482" s="1567">
        <f t="shared" si="213"/>
        <v>0</v>
      </c>
    </row>
    <row r="483" spans="2:11" s="1360" customFormat="1" ht="21.75" customHeight="1" x14ac:dyDescent="0.25">
      <c r="B483" s="1394">
        <v>4382</v>
      </c>
      <c r="C483" s="1411" t="s">
        <v>1802</v>
      </c>
      <c r="D483" s="1566"/>
      <c r="E483" s="1566"/>
      <c r="F483" s="1566"/>
      <c r="G483" s="1566"/>
      <c r="H483" s="1566"/>
      <c r="I483" s="1567">
        <f t="shared" si="213"/>
        <v>0</v>
      </c>
    </row>
    <row r="484" spans="2:11" s="1360" customFormat="1" ht="21.75" customHeight="1" x14ac:dyDescent="0.25">
      <c r="B484" s="1394">
        <v>4383</v>
      </c>
      <c r="C484" s="1411" t="s">
        <v>1803</v>
      </c>
      <c r="D484" s="1566"/>
      <c r="E484" s="1566"/>
      <c r="F484" s="1566"/>
      <c r="G484" s="1566"/>
      <c r="H484" s="1566"/>
      <c r="I484" s="1567">
        <f t="shared" si="213"/>
        <v>0</v>
      </c>
      <c r="J484" s="1583"/>
      <c r="K484" s="1583"/>
    </row>
    <row r="485" spans="2:11" s="1360" customFormat="1" ht="21.75" customHeight="1" x14ac:dyDescent="0.25">
      <c r="B485" s="1393">
        <v>4390</v>
      </c>
      <c r="C485" s="1565" t="s">
        <v>1804</v>
      </c>
      <c r="D485" s="1563">
        <f t="shared" ref="D485:H485" si="224">D486+D487+D488+D489</f>
        <v>0</v>
      </c>
      <c r="E485" s="1563">
        <f t="shared" si="224"/>
        <v>0</v>
      </c>
      <c r="F485" s="1563">
        <f t="shared" si="224"/>
        <v>0</v>
      </c>
      <c r="G485" s="1563">
        <f t="shared" si="224"/>
        <v>0</v>
      </c>
      <c r="H485" s="1563">
        <f t="shared" si="224"/>
        <v>0</v>
      </c>
      <c r="I485" s="1564">
        <f t="shared" si="213"/>
        <v>0</v>
      </c>
    </row>
    <row r="486" spans="2:11" s="1360" customFormat="1" ht="21.75" customHeight="1" x14ac:dyDescent="0.25">
      <c r="B486" s="1394">
        <v>4391</v>
      </c>
      <c r="C486" s="1411" t="s">
        <v>1805</v>
      </c>
      <c r="D486" s="1566"/>
      <c r="E486" s="1566"/>
      <c r="F486" s="1566"/>
      <c r="G486" s="1566"/>
      <c r="H486" s="1566"/>
      <c r="I486" s="1567">
        <f t="shared" si="213"/>
        <v>0</v>
      </c>
    </row>
    <row r="487" spans="2:11" s="1360" customFormat="1" ht="21.75" customHeight="1" x14ac:dyDescent="0.25">
      <c r="B487" s="1394">
        <v>4392</v>
      </c>
      <c r="C487" s="1411" t="s">
        <v>1806</v>
      </c>
      <c r="D487" s="1566"/>
      <c r="E487" s="1566"/>
      <c r="F487" s="1566"/>
      <c r="G487" s="1566"/>
      <c r="H487" s="1566"/>
      <c r="I487" s="1567">
        <f t="shared" si="213"/>
        <v>0</v>
      </c>
    </row>
    <row r="488" spans="2:11" s="1360" customFormat="1" ht="21.75" customHeight="1" x14ac:dyDescent="0.25">
      <c r="B488" s="1394">
        <v>4393</v>
      </c>
      <c r="C488" s="1411" t="s">
        <v>1807</v>
      </c>
      <c r="D488" s="1566"/>
      <c r="E488" s="1566"/>
      <c r="F488" s="1566"/>
      <c r="G488" s="1566"/>
      <c r="H488" s="1566"/>
      <c r="I488" s="1567">
        <f t="shared" si="213"/>
        <v>0</v>
      </c>
    </row>
    <row r="489" spans="2:11" s="1360" customFormat="1" ht="21.75" customHeight="1" x14ac:dyDescent="0.25">
      <c r="B489" s="1394">
        <v>4394</v>
      </c>
      <c r="C489" s="1411" t="s">
        <v>1804</v>
      </c>
      <c r="D489" s="1566"/>
      <c r="E489" s="1566"/>
      <c r="F489" s="1566"/>
      <c r="G489" s="1566"/>
      <c r="H489" s="1566"/>
      <c r="I489" s="1567">
        <f t="shared" si="213"/>
        <v>0</v>
      </c>
    </row>
    <row r="490" spans="2:11" s="1360" customFormat="1" ht="21.75" customHeight="1" x14ac:dyDescent="0.25">
      <c r="B490" s="1393">
        <v>4400</v>
      </c>
      <c r="C490" s="1570" t="s">
        <v>234</v>
      </c>
      <c r="D490" s="1563">
        <f t="shared" ref="D490:H490" si="225">D491+D498+D502+D505+D507+D510+D512+D514</f>
        <v>0</v>
      </c>
      <c r="E490" s="1563">
        <f t="shared" si="225"/>
        <v>0</v>
      </c>
      <c r="F490" s="1563">
        <f t="shared" si="225"/>
        <v>0</v>
      </c>
      <c r="G490" s="1563">
        <f t="shared" si="225"/>
        <v>0</v>
      </c>
      <c r="H490" s="1563">
        <f t="shared" si="225"/>
        <v>0</v>
      </c>
      <c r="I490" s="1564">
        <f t="shared" si="213"/>
        <v>0</v>
      </c>
    </row>
    <row r="491" spans="2:11" s="1360" customFormat="1" ht="21.75" customHeight="1" x14ac:dyDescent="0.25">
      <c r="B491" s="1393">
        <v>4410</v>
      </c>
      <c r="C491" s="1565" t="s">
        <v>1808</v>
      </c>
      <c r="D491" s="1563">
        <f t="shared" ref="D491:H491" si="226">D492+D493+D494+D495+D496+D497</f>
        <v>0</v>
      </c>
      <c r="E491" s="1563">
        <f t="shared" si="226"/>
        <v>0</v>
      </c>
      <c r="F491" s="1563">
        <f t="shared" si="226"/>
        <v>0</v>
      </c>
      <c r="G491" s="1563">
        <f t="shared" si="226"/>
        <v>0</v>
      </c>
      <c r="H491" s="1563">
        <f t="shared" si="226"/>
        <v>0</v>
      </c>
      <c r="I491" s="1564">
        <f t="shared" si="213"/>
        <v>0</v>
      </c>
    </row>
    <row r="492" spans="2:11" s="1360" customFormat="1" ht="21.75" customHeight="1" x14ac:dyDescent="0.25">
      <c r="B492" s="1394">
        <v>4411</v>
      </c>
      <c r="C492" s="1411" t="s">
        <v>1809</v>
      </c>
      <c r="D492" s="1566"/>
      <c r="E492" s="1566"/>
      <c r="F492" s="1566"/>
      <c r="G492" s="1566"/>
      <c r="H492" s="1566"/>
      <c r="I492" s="1567">
        <f t="shared" si="213"/>
        <v>0</v>
      </c>
    </row>
    <row r="493" spans="2:11" s="1360" customFormat="1" ht="21.75" customHeight="1" x14ac:dyDescent="0.25">
      <c r="B493" s="1394">
        <v>4412</v>
      </c>
      <c r="C493" s="1411" t="s">
        <v>1810</v>
      </c>
      <c r="D493" s="1566"/>
      <c r="E493" s="1566"/>
      <c r="F493" s="1566"/>
      <c r="G493" s="1566"/>
      <c r="H493" s="1566"/>
      <c r="I493" s="1567">
        <f t="shared" si="213"/>
        <v>0</v>
      </c>
    </row>
    <row r="494" spans="2:11" s="1360" customFormat="1" ht="21.75" customHeight="1" x14ac:dyDescent="0.25">
      <c r="B494" s="1394">
        <v>4413</v>
      </c>
      <c r="C494" s="1411" t="s">
        <v>1811</v>
      </c>
      <c r="D494" s="1566"/>
      <c r="E494" s="1566"/>
      <c r="F494" s="1566"/>
      <c r="G494" s="1566"/>
      <c r="H494" s="1566"/>
      <c r="I494" s="1567">
        <f t="shared" si="213"/>
        <v>0</v>
      </c>
    </row>
    <row r="495" spans="2:11" s="1360" customFormat="1" ht="21.75" customHeight="1" x14ac:dyDescent="0.25">
      <c r="B495" s="1394">
        <v>4414</v>
      </c>
      <c r="C495" s="1411" t="s">
        <v>1812</v>
      </c>
      <c r="D495" s="1566"/>
      <c r="E495" s="1566"/>
      <c r="F495" s="1566"/>
      <c r="G495" s="1566"/>
      <c r="H495" s="1566"/>
      <c r="I495" s="1567">
        <f t="shared" si="213"/>
        <v>0</v>
      </c>
    </row>
    <row r="496" spans="2:11" s="1360" customFormat="1" ht="21.75" customHeight="1" x14ac:dyDescent="0.25">
      <c r="B496" s="1394">
        <v>4415</v>
      </c>
      <c r="C496" s="1411" t="s">
        <v>1813</v>
      </c>
      <c r="D496" s="1566"/>
      <c r="E496" s="1566"/>
      <c r="F496" s="1566"/>
      <c r="G496" s="1566"/>
      <c r="H496" s="1566"/>
      <c r="I496" s="1567">
        <f t="shared" si="213"/>
        <v>0</v>
      </c>
    </row>
    <row r="497" spans="2:9" s="1360" customFormat="1" ht="21.75" customHeight="1" x14ac:dyDescent="0.25">
      <c r="B497" s="1394">
        <v>4416</v>
      </c>
      <c r="C497" s="1411" t="s">
        <v>1814</v>
      </c>
      <c r="D497" s="1566"/>
      <c r="E497" s="1566"/>
      <c r="F497" s="1566"/>
      <c r="G497" s="1566"/>
      <c r="H497" s="1566"/>
      <c r="I497" s="1567">
        <f t="shared" si="213"/>
        <v>0</v>
      </c>
    </row>
    <row r="498" spans="2:9" s="1360" customFormat="1" ht="21.75" customHeight="1" x14ac:dyDescent="0.25">
      <c r="B498" s="1393">
        <v>4420</v>
      </c>
      <c r="C498" s="1565" t="s">
        <v>1815</v>
      </c>
      <c r="D498" s="1563">
        <f t="shared" ref="D498:H498" si="227">D499+D500+D501</f>
        <v>0</v>
      </c>
      <c r="E498" s="1563">
        <f t="shared" si="227"/>
        <v>0</v>
      </c>
      <c r="F498" s="1563">
        <f t="shared" si="227"/>
        <v>0</v>
      </c>
      <c r="G498" s="1563">
        <f t="shared" si="227"/>
        <v>0</v>
      </c>
      <c r="H498" s="1563">
        <f t="shared" si="227"/>
        <v>0</v>
      </c>
      <c r="I498" s="1564">
        <f t="shared" si="213"/>
        <v>0</v>
      </c>
    </row>
    <row r="499" spans="2:9" s="1360" customFormat="1" ht="21.75" customHeight="1" x14ac:dyDescent="0.25">
      <c r="B499" s="1394">
        <v>4421</v>
      </c>
      <c r="C499" s="1411" t="s">
        <v>1816</v>
      </c>
      <c r="D499" s="1566"/>
      <c r="E499" s="1566"/>
      <c r="F499" s="1566"/>
      <c r="G499" s="1566"/>
      <c r="H499" s="1566"/>
      <c r="I499" s="1567">
        <f t="shared" si="213"/>
        <v>0</v>
      </c>
    </row>
    <row r="500" spans="2:9" s="1360" customFormat="1" ht="21.75" customHeight="1" x14ac:dyDescent="0.25">
      <c r="B500" s="1394">
        <v>4422</v>
      </c>
      <c r="C500" s="1411" t="s">
        <v>1665</v>
      </c>
      <c r="D500" s="1566"/>
      <c r="E500" s="1566"/>
      <c r="F500" s="1566"/>
      <c r="G500" s="1566"/>
      <c r="H500" s="1566"/>
      <c r="I500" s="1567">
        <f t="shared" si="213"/>
        <v>0</v>
      </c>
    </row>
    <row r="501" spans="2:9" s="1360" customFormat="1" ht="21.75" customHeight="1" x14ac:dyDescent="0.25">
      <c r="B501" s="1394">
        <v>4423</v>
      </c>
      <c r="C501" s="1411" t="s">
        <v>1817</v>
      </c>
      <c r="D501" s="1566"/>
      <c r="E501" s="1566"/>
      <c r="F501" s="1566"/>
      <c r="G501" s="1566"/>
      <c r="H501" s="1566"/>
      <c r="I501" s="1567">
        <f t="shared" si="213"/>
        <v>0</v>
      </c>
    </row>
    <row r="502" spans="2:9" s="1360" customFormat="1" ht="21.75" customHeight="1" x14ac:dyDescent="0.25">
      <c r="B502" s="1393">
        <v>4430</v>
      </c>
      <c r="C502" s="1565" t="s">
        <v>1818</v>
      </c>
      <c r="D502" s="1563">
        <f t="shared" ref="D502:H502" si="228">D503+D504</f>
        <v>0</v>
      </c>
      <c r="E502" s="1563">
        <f t="shared" si="228"/>
        <v>0</v>
      </c>
      <c r="F502" s="1563">
        <f t="shared" si="228"/>
        <v>0</v>
      </c>
      <c r="G502" s="1563">
        <f t="shared" si="228"/>
        <v>0</v>
      </c>
      <c r="H502" s="1563">
        <f t="shared" si="228"/>
        <v>0</v>
      </c>
      <c r="I502" s="1564">
        <f t="shared" si="213"/>
        <v>0</v>
      </c>
    </row>
    <row r="503" spans="2:9" s="1360" customFormat="1" ht="21.75" customHeight="1" x14ac:dyDescent="0.25">
      <c r="B503" s="1394">
        <v>4431</v>
      </c>
      <c r="C503" s="1411" t="s">
        <v>1819</v>
      </c>
      <c r="D503" s="1566"/>
      <c r="E503" s="1566"/>
      <c r="F503" s="1566"/>
      <c r="G503" s="1566"/>
      <c r="H503" s="1566"/>
      <c r="I503" s="1567">
        <f t="shared" si="213"/>
        <v>0</v>
      </c>
    </row>
    <row r="504" spans="2:9" s="1360" customFormat="1" ht="21.75" customHeight="1" x14ac:dyDescent="0.25">
      <c r="B504" s="1394">
        <v>4432</v>
      </c>
      <c r="C504" s="1411" t="s">
        <v>1820</v>
      </c>
      <c r="D504" s="1566"/>
      <c r="E504" s="1566"/>
      <c r="F504" s="1566"/>
      <c r="G504" s="1566"/>
      <c r="H504" s="1566"/>
      <c r="I504" s="1567">
        <f t="shared" si="213"/>
        <v>0</v>
      </c>
    </row>
    <row r="505" spans="2:9" s="1360" customFormat="1" ht="21.75" customHeight="1" x14ac:dyDescent="0.25">
      <c r="B505" s="1393">
        <v>4440</v>
      </c>
      <c r="C505" s="1565" t="s">
        <v>1821</v>
      </c>
      <c r="D505" s="1563">
        <f t="shared" ref="D505:H505" si="229">D506</f>
        <v>0</v>
      </c>
      <c r="E505" s="1563">
        <f t="shared" si="229"/>
        <v>0</v>
      </c>
      <c r="F505" s="1563">
        <f t="shared" si="229"/>
        <v>0</v>
      </c>
      <c r="G505" s="1563">
        <f t="shared" si="229"/>
        <v>0</v>
      </c>
      <c r="H505" s="1563">
        <f t="shared" si="229"/>
        <v>0</v>
      </c>
      <c r="I505" s="1564">
        <f t="shared" si="213"/>
        <v>0</v>
      </c>
    </row>
    <row r="506" spans="2:9" s="1360" customFormat="1" ht="21.75" customHeight="1" x14ac:dyDescent="0.25">
      <c r="B506" s="1394">
        <v>4441</v>
      </c>
      <c r="C506" s="1411" t="s">
        <v>1821</v>
      </c>
      <c r="D506" s="1566"/>
      <c r="E506" s="1566"/>
      <c r="F506" s="1566"/>
      <c r="G506" s="1566"/>
      <c r="H506" s="1566"/>
      <c r="I506" s="1567">
        <f t="shared" si="213"/>
        <v>0</v>
      </c>
    </row>
    <row r="507" spans="2:9" s="1360" customFormat="1" ht="21.75" customHeight="1" x14ac:dyDescent="0.25">
      <c r="B507" s="1393">
        <v>4450</v>
      </c>
      <c r="C507" s="1565" t="s">
        <v>1822</v>
      </c>
      <c r="D507" s="1563">
        <f t="shared" ref="D507:H507" si="230">D508+D509</f>
        <v>0</v>
      </c>
      <c r="E507" s="1563">
        <f t="shared" si="230"/>
        <v>0</v>
      </c>
      <c r="F507" s="1563">
        <f t="shared" si="230"/>
        <v>0</v>
      </c>
      <c r="G507" s="1563">
        <f t="shared" si="230"/>
        <v>0</v>
      </c>
      <c r="H507" s="1563">
        <f t="shared" si="230"/>
        <v>0</v>
      </c>
      <c r="I507" s="1564">
        <f t="shared" si="213"/>
        <v>0</v>
      </c>
    </row>
    <row r="508" spans="2:9" s="1360" customFormat="1" ht="21.75" customHeight="1" x14ac:dyDescent="0.25">
      <c r="B508" s="1394">
        <v>4451</v>
      </c>
      <c r="C508" s="1411" t="s">
        <v>1823</v>
      </c>
      <c r="D508" s="1566"/>
      <c r="E508" s="1566"/>
      <c r="F508" s="1566"/>
      <c r="G508" s="1566"/>
      <c r="H508" s="1566"/>
      <c r="I508" s="1567">
        <f t="shared" si="213"/>
        <v>0</v>
      </c>
    </row>
    <row r="509" spans="2:9" s="1360" customFormat="1" ht="21.75" customHeight="1" x14ac:dyDescent="0.25">
      <c r="B509" s="1394">
        <v>4452</v>
      </c>
      <c r="C509" s="1411" t="s">
        <v>1824</v>
      </c>
      <c r="D509" s="1566"/>
      <c r="E509" s="1566"/>
      <c r="F509" s="1566"/>
      <c r="G509" s="1566"/>
      <c r="H509" s="1566"/>
      <c r="I509" s="1567">
        <f t="shared" si="213"/>
        <v>0</v>
      </c>
    </row>
    <row r="510" spans="2:9" s="1360" customFormat="1" ht="21.75" customHeight="1" x14ac:dyDescent="0.25">
      <c r="B510" s="1393">
        <v>4460</v>
      </c>
      <c r="C510" s="1565" t="s">
        <v>1825</v>
      </c>
      <c r="D510" s="1563">
        <f t="shared" ref="D510:H510" si="231">D511</f>
        <v>0</v>
      </c>
      <c r="E510" s="1563">
        <f t="shared" si="231"/>
        <v>0</v>
      </c>
      <c r="F510" s="1563">
        <f t="shared" si="231"/>
        <v>0</v>
      </c>
      <c r="G510" s="1563">
        <f t="shared" si="231"/>
        <v>0</v>
      </c>
      <c r="H510" s="1563">
        <f t="shared" si="231"/>
        <v>0</v>
      </c>
      <c r="I510" s="1564">
        <f t="shared" si="213"/>
        <v>0</v>
      </c>
    </row>
    <row r="511" spans="2:9" s="1360" customFormat="1" ht="21.75" customHeight="1" x14ac:dyDescent="0.25">
      <c r="B511" s="1394">
        <v>4461</v>
      </c>
      <c r="C511" s="1411" t="s">
        <v>1825</v>
      </c>
      <c r="D511" s="1566"/>
      <c r="E511" s="1566"/>
      <c r="F511" s="1566"/>
      <c r="G511" s="1566"/>
      <c r="H511" s="1566"/>
      <c r="I511" s="1567">
        <f t="shared" si="213"/>
        <v>0</v>
      </c>
    </row>
    <row r="512" spans="2:9" s="1360" customFormat="1" ht="21.75" customHeight="1" x14ac:dyDescent="0.25">
      <c r="B512" s="1393">
        <v>4470</v>
      </c>
      <c r="C512" s="1565" t="s">
        <v>1826</v>
      </c>
      <c r="D512" s="1563">
        <f t="shared" ref="D512:H512" si="232">D513</f>
        <v>0</v>
      </c>
      <c r="E512" s="1563">
        <f t="shared" si="232"/>
        <v>0</v>
      </c>
      <c r="F512" s="1563">
        <f t="shared" si="232"/>
        <v>0</v>
      </c>
      <c r="G512" s="1563">
        <f t="shared" si="232"/>
        <v>0</v>
      </c>
      <c r="H512" s="1563">
        <f t="shared" si="232"/>
        <v>0</v>
      </c>
      <c r="I512" s="1564">
        <f t="shared" si="213"/>
        <v>0</v>
      </c>
    </row>
    <row r="513" spans="2:9" s="1360" customFormat="1" ht="21.75" customHeight="1" x14ac:dyDescent="0.25">
      <c r="B513" s="1394">
        <v>4471</v>
      </c>
      <c r="C513" s="1411" t="s">
        <v>1826</v>
      </c>
      <c r="D513" s="1566"/>
      <c r="E513" s="1566"/>
      <c r="F513" s="1566"/>
      <c r="G513" s="1566"/>
      <c r="H513" s="1566"/>
      <c r="I513" s="1567">
        <f t="shared" si="213"/>
        <v>0</v>
      </c>
    </row>
    <row r="514" spans="2:9" s="1360" customFormat="1" ht="21.75" customHeight="1" x14ac:dyDescent="0.25">
      <c r="B514" s="1393">
        <v>4480</v>
      </c>
      <c r="C514" s="1565" t="s">
        <v>1827</v>
      </c>
      <c r="D514" s="1563">
        <f t="shared" ref="D514:H514" si="233">D515+D516</f>
        <v>0</v>
      </c>
      <c r="E514" s="1563">
        <f t="shared" si="233"/>
        <v>0</v>
      </c>
      <c r="F514" s="1563">
        <f t="shared" si="233"/>
        <v>0</v>
      </c>
      <c r="G514" s="1563">
        <f t="shared" si="233"/>
        <v>0</v>
      </c>
      <c r="H514" s="1563">
        <f t="shared" si="233"/>
        <v>0</v>
      </c>
      <c r="I514" s="1564">
        <f t="shared" si="213"/>
        <v>0</v>
      </c>
    </row>
    <row r="515" spans="2:9" s="1360" customFormat="1" ht="21.75" customHeight="1" x14ac:dyDescent="0.25">
      <c r="B515" s="1394">
        <v>4481</v>
      </c>
      <c r="C515" s="1411" t="s">
        <v>1828</v>
      </c>
      <c r="D515" s="1566"/>
      <c r="E515" s="1566"/>
      <c r="F515" s="1566"/>
      <c r="G515" s="1566"/>
      <c r="H515" s="1566"/>
      <c r="I515" s="1567">
        <f t="shared" si="213"/>
        <v>0</v>
      </c>
    </row>
    <row r="516" spans="2:9" s="1360" customFormat="1" ht="21.75" customHeight="1" x14ac:dyDescent="0.25">
      <c r="B516" s="1394">
        <v>4482</v>
      </c>
      <c r="C516" s="1411" t="s">
        <v>1829</v>
      </c>
      <c r="D516" s="1566"/>
      <c r="E516" s="1566"/>
      <c r="F516" s="1566"/>
      <c r="G516" s="1566"/>
      <c r="H516" s="1566"/>
      <c r="I516" s="1567">
        <f t="shared" si="213"/>
        <v>0</v>
      </c>
    </row>
    <row r="517" spans="2:9" s="1360" customFormat="1" ht="21.75" customHeight="1" x14ac:dyDescent="0.25">
      <c r="B517" s="1393">
        <v>4500</v>
      </c>
      <c r="C517" s="1570" t="s">
        <v>235</v>
      </c>
      <c r="D517" s="1563">
        <f t="shared" ref="D517:H517" si="234">D518+D520+D522</f>
        <v>0</v>
      </c>
      <c r="E517" s="1563">
        <f t="shared" si="234"/>
        <v>0</v>
      </c>
      <c r="F517" s="1563">
        <f t="shared" si="234"/>
        <v>0</v>
      </c>
      <c r="G517" s="1563">
        <f t="shared" si="234"/>
        <v>0</v>
      </c>
      <c r="H517" s="1563">
        <f t="shared" si="234"/>
        <v>0</v>
      </c>
      <c r="I517" s="1564">
        <f t="shared" si="213"/>
        <v>0</v>
      </c>
    </row>
    <row r="518" spans="2:9" s="1360" customFormat="1" ht="21.75" customHeight="1" x14ac:dyDescent="0.25">
      <c r="B518" s="1393">
        <v>4510</v>
      </c>
      <c r="C518" s="1565" t="s">
        <v>1830</v>
      </c>
      <c r="D518" s="1563">
        <f t="shared" ref="D518:H518" si="235">D519</f>
        <v>0</v>
      </c>
      <c r="E518" s="1563">
        <f t="shared" si="235"/>
        <v>0</v>
      </c>
      <c r="F518" s="1563">
        <f t="shared" si="235"/>
        <v>0</v>
      </c>
      <c r="G518" s="1563">
        <f t="shared" si="235"/>
        <v>0</v>
      </c>
      <c r="H518" s="1563">
        <f t="shared" si="235"/>
        <v>0</v>
      </c>
      <c r="I518" s="1564">
        <f t="shared" si="213"/>
        <v>0</v>
      </c>
    </row>
    <row r="519" spans="2:9" s="1360" customFormat="1" ht="21.75" customHeight="1" x14ac:dyDescent="0.25">
      <c r="B519" s="1394">
        <v>4511</v>
      </c>
      <c r="C519" s="1411" t="s">
        <v>1831</v>
      </c>
      <c r="D519" s="1566"/>
      <c r="E519" s="1566"/>
      <c r="F519" s="1566"/>
      <c r="G519" s="1566"/>
      <c r="H519" s="1566"/>
      <c r="I519" s="1567">
        <f t="shared" si="213"/>
        <v>0</v>
      </c>
    </row>
    <row r="520" spans="2:9" s="1360" customFormat="1" ht="21.75" customHeight="1" x14ac:dyDescent="0.25">
      <c r="B520" s="1393">
        <v>4520</v>
      </c>
      <c r="C520" s="1565" t="s">
        <v>1832</v>
      </c>
      <c r="D520" s="1563">
        <f t="shared" ref="D520:H520" si="236">D521</f>
        <v>0</v>
      </c>
      <c r="E520" s="1563">
        <f t="shared" si="236"/>
        <v>0</v>
      </c>
      <c r="F520" s="1563">
        <f t="shared" si="236"/>
        <v>0</v>
      </c>
      <c r="G520" s="1563">
        <f t="shared" si="236"/>
        <v>0</v>
      </c>
      <c r="H520" s="1563">
        <f t="shared" si="236"/>
        <v>0</v>
      </c>
      <c r="I520" s="1564">
        <f t="shared" si="213"/>
        <v>0</v>
      </c>
    </row>
    <row r="521" spans="2:9" s="1360" customFormat="1" ht="21.75" customHeight="1" x14ac:dyDescent="0.25">
      <c r="B521" s="1394">
        <v>4521</v>
      </c>
      <c r="C521" s="1411" t="s">
        <v>1832</v>
      </c>
      <c r="D521" s="1566"/>
      <c r="E521" s="1566"/>
      <c r="F521" s="1566"/>
      <c r="G521" s="1566"/>
      <c r="H521" s="1566"/>
      <c r="I521" s="1567">
        <f t="shared" si="213"/>
        <v>0</v>
      </c>
    </row>
    <row r="522" spans="2:9" s="1360" customFormat="1" ht="21.75" customHeight="1" x14ac:dyDescent="0.25">
      <c r="B522" s="1393">
        <v>4590</v>
      </c>
      <c r="C522" s="1565" t="s">
        <v>1833</v>
      </c>
      <c r="D522" s="1563">
        <f t="shared" ref="D522:H522" si="237">D523+D524</f>
        <v>0</v>
      </c>
      <c r="E522" s="1563">
        <f t="shared" si="237"/>
        <v>0</v>
      </c>
      <c r="F522" s="1563">
        <f t="shared" si="237"/>
        <v>0</v>
      </c>
      <c r="G522" s="1563">
        <f t="shared" si="237"/>
        <v>0</v>
      </c>
      <c r="H522" s="1563">
        <f t="shared" si="237"/>
        <v>0</v>
      </c>
      <c r="I522" s="1564">
        <f t="shared" si="213"/>
        <v>0</v>
      </c>
    </row>
    <row r="523" spans="2:9" s="1360" customFormat="1" ht="21.75" customHeight="1" x14ac:dyDescent="0.25">
      <c r="B523" s="1394">
        <v>4591</v>
      </c>
      <c r="C523" s="1411" t="s">
        <v>1834</v>
      </c>
      <c r="D523" s="1566"/>
      <c r="E523" s="1566"/>
      <c r="F523" s="1566"/>
      <c r="G523" s="1566"/>
      <c r="H523" s="1566"/>
      <c r="I523" s="1567">
        <f t="shared" si="213"/>
        <v>0</v>
      </c>
    </row>
    <row r="524" spans="2:9" s="1360" customFormat="1" ht="21.75" customHeight="1" x14ac:dyDescent="0.25">
      <c r="B524" s="1394">
        <v>4592</v>
      </c>
      <c r="C524" s="1411" t="s">
        <v>1833</v>
      </c>
      <c r="D524" s="1566"/>
      <c r="E524" s="1566"/>
      <c r="F524" s="1566"/>
      <c r="G524" s="1566"/>
      <c r="H524" s="1566"/>
      <c r="I524" s="1567">
        <f t="shared" si="213"/>
        <v>0</v>
      </c>
    </row>
    <row r="525" spans="2:9" s="1360" customFormat="1" ht="21.75" customHeight="1" x14ac:dyDescent="0.25">
      <c r="B525" s="1393">
        <v>4600</v>
      </c>
      <c r="C525" s="1570" t="s">
        <v>1835</v>
      </c>
      <c r="D525" s="1563">
        <f t="shared" ref="D525:H525" si="238">D526+D528+D530+D532+D534+D536</f>
        <v>0</v>
      </c>
      <c r="E525" s="1563">
        <f t="shared" si="238"/>
        <v>0</v>
      </c>
      <c r="F525" s="1563">
        <f t="shared" si="238"/>
        <v>0</v>
      </c>
      <c r="G525" s="1563">
        <f t="shared" si="238"/>
        <v>0</v>
      </c>
      <c r="H525" s="1563">
        <f t="shared" si="238"/>
        <v>0</v>
      </c>
      <c r="I525" s="1564">
        <f t="shared" si="213"/>
        <v>0</v>
      </c>
    </row>
    <row r="526" spans="2:9" s="1360" customFormat="1" ht="21.75" customHeight="1" x14ac:dyDescent="0.25">
      <c r="B526" s="1393">
        <v>4610</v>
      </c>
      <c r="C526" s="1565" t="s">
        <v>1836</v>
      </c>
      <c r="D526" s="1563">
        <f t="shared" ref="D526:H526" si="239">D527</f>
        <v>0</v>
      </c>
      <c r="E526" s="1563">
        <f t="shared" si="239"/>
        <v>0</v>
      </c>
      <c r="F526" s="1563">
        <f t="shared" si="239"/>
        <v>0</v>
      </c>
      <c r="G526" s="1563">
        <f t="shared" si="239"/>
        <v>0</v>
      </c>
      <c r="H526" s="1563">
        <f t="shared" si="239"/>
        <v>0</v>
      </c>
      <c r="I526" s="1564">
        <f t="shared" ref="I526:I589" si="240">+D526+E526+F526+G526+H526</f>
        <v>0</v>
      </c>
    </row>
    <row r="527" spans="2:9" s="1360" customFormat="1" ht="21.75" customHeight="1" x14ac:dyDescent="0.25">
      <c r="B527" s="1394">
        <v>4611</v>
      </c>
      <c r="C527" s="1411" t="s">
        <v>1836</v>
      </c>
      <c r="D527" s="1566"/>
      <c r="E527" s="1566"/>
      <c r="F527" s="1566"/>
      <c r="G527" s="1566"/>
      <c r="H527" s="1566"/>
      <c r="I527" s="1567">
        <f t="shared" si="240"/>
        <v>0</v>
      </c>
    </row>
    <row r="528" spans="2:9" s="1360" customFormat="1" ht="21.75" customHeight="1" x14ac:dyDescent="0.25">
      <c r="B528" s="1393">
        <v>4620</v>
      </c>
      <c r="C528" s="1565" t="s">
        <v>1837</v>
      </c>
      <c r="D528" s="1563">
        <f t="shared" ref="D528:H528" si="241">D529</f>
        <v>0</v>
      </c>
      <c r="E528" s="1563">
        <f t="shared" si="241"/>
        <v>0</v>
      </c>
      <c r="F528" s="1563">
        <f t="shared" si="241"/>
        <v>0</v>
      </c>
      <c r="G528" s="1563">
        <f t="shared" si="241"/>
        <v>0</v>
      </c>
      <c r="H528" s="1563">
        <f t="shared" si="241"/>
        <v>0</v>
      </c>
      <c r="I528" s="1564">
        <f t="shared" si="240"/>
        <v>0</v>
      </c>
    </row>
    <row r="529" spans="2:9" s="1360" customFormat="1" ht="21.75" customHeight="1" x14ac:dyDescent="0.25">
      <c r="B529" s="1394">
        <v>4621</v>
      </c>
      <c r="C529" s="1411" t="s">
        <v>1837</v>
      </c>
      <c r="D529" s="1566"/>
      <c r="E529" s="1566"/>
      <c r="F529" s="1566"/>
      <c r="G529" s="1566"/>
      <c r="H529" s="1566"/>
      <c r="I529" s="1567">
        <f t="shared" si="240"/>
        <v>0</v>
      </c>
    </row>
    <row r="530" spans="2:9" s="1360" customFormat="1" ht="21.75" customHeight="1" x14ac:dyDescent="0.25">
      <c r="B530" s="1393">
        <v>4630</v>
      </c>
      <c r="C530" s="1565" t="s">
        <v>1838</v>
      </c>
      <c r="D530" s="1563">
        <f t="shared" ref="D530:H530" si="242">D531</f>
        <v>0</v>
      </c>
      <c r="E530" s="1563">
        <f t="shared" si="242"/>
        <v>0</v>
      </c>
      <c r="F530" s="1563">
        <f t="shared" si="242"/>
        <v>0</v>
      </c>
      <c r="G530" s="1563">
        <f t="shared" si="242"/>
        <v>0</v>
      </c>
      <c r="H530" s="1563">
        <f t="shared" si="242"/>
        <v>0</v>
      </c>
      <c r="I530" s="1564">
        <f t="shared" si="240"/>
        <v>0</v>
      </c>
    </row>
    <row r="531" spans="2:9" s="1360" customFormat="1" ht="21.75" customHeight="1" x14ac:dyDescent="0.25">
      <c r="B531" s="1394">
        <v>4631</v>
      </c>
      <c r="C531" s="1411" t="s">
        <v>1838</v>
      </c>
      <c r="D531" s="1566"/>
      <c r="E531" s="1566"/>
      <c r="F531" s="1566"/>
      <c r="G531" s="1566"/>
      <c r="H531" s="1566"/>
      <c r="I531" s="1567">
        <f t="shared" si="240"/>
        <v>0</v>
      </c>
    </row>
    <row r="532" spans="2:9" s="1360" customFormat="1" ht="21.75" customHeight="1" x14ac:dyDescent="0.25">
      <c r="B532" s="1393">
        <v>4640</v>
      </c>
      <c r="C532" s="1565" t="s">
        <v>1839</v>
      </c>
      <c r="D532" s="1563">
        <f t="shared" ref="D532:H532" si="243">D533</f>
        <v>0</v>
      </c>
      <c r="E532" s="1563">
        <f t="shared" si="243"/>
        <v>0</v>
      </c>
      <c r="F532" s="1563">
        <f t="shared" si="243"/>
        <v>0</v>
      </c>
      <c r="G532" s="1563">
        <f t="shared" si="243"/>
        <v>0</v>
      </c>
      <c r="H532" s="1563">
        <f t="shared" si="243"/>
        <v>0</v>
      </c>
      <c r="I532" s="1564">
        <f t="shared" si="240"/>
        <v>0</v>
      </c>
    </row>
    <row r="533" spans="2:9" s="1360" customFormat="1" ht="21.75" customHeight="1" x14ac:dyDescent="0.25">
      <c r="B533" s="1394">
        <v>4641</v>
      </c>
      <c r="C533" s="1411" t="s">
        <v>1840</v>
      </c>
      <c r="D533" s="1566"/>
      <c r="E533" s="1566"/>
      <c r="F533" s="1566"/>
      <c r="G533" s="1566"/>
      <c r="H533" s="1566"/>
      <c r="I533" s="1567">
        <f t="shared" si="240"/>
        <v>0</v>
      </c>
    </row>
    <row r="534" spans="2:9" s="1360" customFormat="1" ht="21.75" customHeight="1" x14ac:dyDescent="0.25">
      <c r="B534" s="1393">
        <v>4650</v>
      </c>
      <c r="C534" s="1565" t="s">
        <v>1841</v>
      </c>
      <c r="D534" s="1563">
        <f t="shared" ref="D534:H534" si="244">D535</f>
        <v>0</v>
      </c>
      <c r="E534" s="1563">
        <f t="shared" si="244"/>
        <v>0</v>
      </c>
      <c r="F534" s="1563">
        <f t="shared" si="244"/>
        <v>0</v>
      </c>
      <c r="G534" s="1563">
        <f t="shared" si="244"/>
        <v>0</v>
      </c>
      <c r="H534" s="1563">
        <f t="shared" si="244"/>
        <v>0</v>
      </c>
      <c r="I534" s="1564">
        <f t="shared" si="240"/>
        <v>0</v>
      </c>
    </row>
    <row r="535" spans="2:9" s="1360" customFormat="1" ht="21.75" customHeight="1" x14ac:dyDescent="0.25">
      <c r="B535" s="1394">
        <v>4651</v>
      </c>
      <c r="C535" s="1411" t="s">
        <v>1841</v>
      </c>
      <c r="D535" s="1566"/>
      <c r="E535" s="1566"/>
      <c r="F535" s="1566"/>
      <c r="G535" s="1566"/>
      <c r="H535" s="1566"/>
      <c r="I535" s="1567">
        <f t="shared" si="240"/>
        <v>0</v>
      </c>
    </row>
    <row r="536" spans="2:9" s="1360" customFormat="1" ht="21.75" customHeight="1" x14ac:dyDescent="0.25">
      <c r="B536" s="1393">
        <v>4660</v>
      </c>
      <c r="C536" s="1565" t="s">
        <v>1842</v>
      </c>
      <c r="D536" s="1563">
        <f t="shared" ref="D536:H536" si="245">D537</f>
        <v>0</v>
      </c>
      <c r="E536" s="1563">
        <f t="shared" si="245"/>
        <v>0</v>
      </c>
      <c r="F536" s="1563">
        <f t="shared" si="245"/>
        <v>0</v>
      </c>
      <c r="G536" s="1563">
        <f t="shared" si="245"/>
        <v>0</v>
      </c>
      <c r="H536" s="1563">
        <f t="shared" si="245"/>
        <v>0</v>
      </c>
      <c r="I536" s="1564">
        <f t="shared" si="240"/>
        <v>0</v>
      </c>
    </row>
    <row r="537" spans="2:9" s="1360" customFormat="1" ht="21.75" customHeight="1" x14ac:dyDescent="0.25">
      <c r="B537" s="1394">
        <v>4661</v>
      </c>
      <c r="C537" s="1411" t="s">
        <v>1842</v>
      </c>
      <c r="D537" s="1566"/>
      <c r="E537" s="1566"/>
      <c r="F537" s="1566"/>
      <c r="G537" s="1566"/>
      <c r="H537" s="1566"/>
      <c r="I537" s="1567">
        <f t="shared" si="240"/>
        <v>0</v>
      </c>
    </row>
    <row r="538" spans="2:9" s="1360" customFormat="1" ht="21.75" customHeight="1" x14ac:dyDescent="0.25">
      <c r="B538" s="1393">
        <v>4700</v>
      </c>
      <c r="C538" s="1570" t="s">
        <v>237</v>
      </c>
      <c r="D538" s="1563">
        <f>D539</f>
        <v>0</v>
      </c>
      <c r="E538" s="1563">
        <f t="shared" ref="E538:H539" si="246">E539</f>
        <v>0</v>
      </c>
      <c r="F538" s="1563">
        <f t="shared" si="246"/>
        <v>0</v>
      </c>
      <c r="G538" s="1563">
        <f t="shared" si="246"/>
        <v>0</v>
      </c>
      <c r="H538" s="1563">
        <f t="shared" si="246"/>
        <v>0</v>
      </c>
      <c r="I538" s="1564">
        <f t="shared" si="240"/>
        <v>0</v>
      </c>
    </row>
    <row r="539" spans="2:9" s="1360" customFormat="1" ht="21.75" customHeight="1" x14ac:dyDescent="0.25">
      <c r="B539" s="1393">
        <v>4710</v>
      </c>
      <c r="C539" s="1565" t="s">
        <v>1844</v>
      </c>
      <c r="D539" s="1563">
        <f>D540</f>
        <v>0</v>
      </c>
      <c r="E539" s="1563">
        <f t="shared" si="246"/>
        <v>0</v>
      </c>
      <c r="F539" s="1563">
        <f t="shared" si="246"/>
        <v>0</v>
      </c>
      <c r="G539" s="1563">
        <f t="shared" si="246"/>
        <v>0</v>
      </c>
      <c r="H539" s="1563">
        <f t="shared" si="246"/>
        <v>0</v>
      </c>
      <c r="I539" s="1564">
        <f t="shared" si="240"/>
        <v>0</v>
      </c>
    </row>
    <row r="540" spans="2:9" s="1360" customFormat="1" ht="21.75" customHeight="1" x14ac:dyDescent="0.25">
      <c r="B540" s="1394">
        <v>4711</v>
      </c>
      <c r="C540" s="1411" t="s">
        <v>1844</v>
      </c>
      <c r="D540" s="1566"/>
      <c r="E540" s="1566"/>
      <c r="F540" s="1566"/>
      <c r="G540" s="1566"/>
      <c r="H540" s="1566"/>
      <c r="I540" s="1567">
        <f t="shared" si="240"/>
        <v>0</v>
      </c>
    </row>
    <row r="541" spans="2:9" s="1360" customFormat="1" ht="21.75" customHeight="1" x14ac:dyDescent="0.25">
      <c r="B541" s="1393">
        <v>4800</v>
      </c>
      <c r="C541" s="1570" t="s">
        <v>238</v>
      </c>
      <c r="D541" s="1563">
        <f t="shared" ref="D541:H541" si="247">D542+D544+D547+D551+D549</f>
        <v>0</v>
      </c>
      <c r="E541" s="1563">
        <f t="shared" si="247"/>
        <v>0</v>
      </c>
      <c r="F541" s="1563">
        <f t="shared" si="247"/>
        <v>0</v>
      </c>
      <c r="G541" s="1563">
        <f t="shared" si="247"/>
        <v>0</v>
      </c>
      <c r="H541" s="1563">
        <f t="shared" si="247"/>
        <v>0</v>
      </c>
      <c r="I541" s="1564">
        <f t="shared" si="240"/>
        <v>0</v>
      </c>
    </row>
    <row r="542" spans="2:9" s="1360" customFormat="1" ht="21.75" customHeight="1" x14ac:dyDescent="0.25">
      <c r="B542" s="1393">
        <v>4810</v>
      </c>
      <c r="C542" s="1565" t="s">
        <v>1845</v>
      </c>
      <c r="D542" s="1563">
        <f>D543</f>
        <v>0</v>
      </c>
      <c r="E542" s="1563">
        <f t="shared" ref="E542:H542" si="248">E543</f>
        <v>0</v>
      </c>
      <c r="F542" s="1563">
        <f t="shared" si="248"/>
        <v>0</v>
      </c>
      <c r="G542" s="1563">
        <f t="shared" si="248"/>
        <v>0</v>
      </c>
      <c r="H542" s="1563">
        <f t="shared" si="248"/>
        <v>0</v>
      </c>
      <c r="I542" s="1564">
        <f t="shared" si="240"/>
        <v>0</v>
      </c>
    </row>
    <row r="543" spans="2:9" s="1360" customFormat="1" ht="21.75" customHeight="1" x14ac:dyDescent="0.25">
      <c r="B543" s="1394">
        <v>4811</v>
      </c>
      <c r="C543" s="1411" t="s">
        <v>1845</v>
      </c>
      <c r="D543" s="1566"/>
      <c r="E543" s="1566"/>
      <c r="F543" s="1566"/>
      <c r="G543" s="1566"/>
      <c r="H543" s="1566"/>
      <c r="I543" s="1567">
        <f t="shared" si="240"/>
        <v>0</v>
      </c>
    </row>
    <row r="544" spans="2:9" s="1360" customFormat="1" ht="21.75" customHeight="1" x14ac:dyDescent="0.25">
      <c r="B544" s="1393">
        <v>4820</v>
      </c>
      <c r="C544" s="1565" t="s">
        <v>1846</v>
      </c>
      <c r="D544" s="1563">
        <f t="shared" ref="D544:H544" si="249">D545+D546</f>
        <v>0</v>
      </c>
      <c r="E544" s="1563">
        <f t="shared" si="249"/>
        <v>0</v>
      </c>
      <c r="F544" s="1563">
        <f t="shared" si="249"/>
        <v>0</v>
      </c>
      <c r="G544" s="1563">
        <f t="shared" si="249"/>
        <v>0</v>
      </c>
      <c r="H544" s="1563">
        <f t="shared" si="249"/>
        <v>0</v>
      </c>
      <c r="I544" s="1564">
        <f t="shared" si="240"/>
        <v>0</v>
      </c>
    </row>
    <row r="545" spans="2:9" s="1360" customFormat="1" ht="21.75" customHeight="1" x14ac:dyDescent="0.25">
      <c r="B545" s="1394">
        <v>4821</v>
      </c>
      <c r="C545" s="1411" t="s">
        <v>1846</v>
      </c>
      <c r="D545" s="1566"/>
      <c r="E545" s="1566"/>
      <c r="F545" s="1566"/>
      <c r="G545" s="1566"/>
      <c r="H545" s="1566"/>
      <c r="I545" s="1567">
        <f t="shared" si="240"/>
        <v>0</v>
      </c>
    </row>
    <row r="546" spans="2:9" s="1360" customFormat="1" ht="21.75" customHeight="1" x14ac:dyDescent="0.25">
      <c r="B546" s="1394">
        <v>4822</v>
      </c>
      <c r="C546" s="1411" t="s">
        <v>1792</v>
      </c>
      <c r="D546" s="1566"/>
      <c r="E546" s="1566"/>
      <c r="F546" s="1566"/>
      <c r="G546" s="1566"/>
      <c r="H546" s="1566"/>
      <c r="I546" s="1567">
        <f t="shared" si="240"/>
        <v>0</v>
      </c>
    </row>
    <row r="547" spans="2:9" s="1360" customFormat="1" ht="21.75" customHeight="1" x14ac:dyDescent="0.25">
      <c r="B547" s="1393">
        <v>4830</v>
      </c>
      <c r="C547" s="1565" t="s">
        <v>1847</v>
      </c>
      <c r="D547" s="1563">
        <f t="shared" ref="D547:H547" si="250">D548</f>
        <v>0</v>
      </c>
      <c r="E547" s="1563">
        <f t="shared" si="250"/>
        <v>0</v>
      </c>
      <c r="F547" s="1563">
        <f t="shared" si="250"/>
        <v>0</v>
      </c>
      <c r="G547" s="1563">
        <f t="shared" si="250"/>
        <v>0</v>
      </c>
      <c r="H547" s="1563">
        <f t="shared" si="250"/>
        <v>0</v>
      </c>
      <c r="I547" s="1564">
        <f t="shared" si="240"/>
        <v>0</v>
      </c>
    </row>
    <row r="548" spans="2:9" s="1360" customFormat="1" ht="21.75" customHeight="1" x14ac:dyDescent="0.25">
      <c r="B548" s="1394">
        <v>4831</v>
      </c>
      <c r="C548" s="1411" t="s">
        <v>1847</v>
      </c>
      <c r="D548" s="1566"/>
      <c r="E548" s="1566"/>
      <c r="F548" s="1566"/>
      <c r="G548" s="1566"/>
      <c r="H548" s="1566"/>
      <c r="I548" s="1567">
        <f t="shared" si="240"/>
        <v>0</v>
      </c>
    </row>
    <row r="549" spans="2:9" s="1360" customFormat="1" ht="21.75" customHeight="1" x14ac:dyDescent="0.25">
      <c r="B549" s="1393">
        <v>4840</v>
      </c>
      <c r="C549" s="1565" t="s">
        <v>1848</v>
      </c>
      <c r="D549" s="1563">
        <f t="shared" ref="D549:H549" si="251">D550</f>
        <v>0</v>
      </c>
      <c r="E549" s="1563">
        <f t="shared" si="251"/>
        <v>0</v>
      </c>
      <c r="F549" s="1563">
        <f t="shared" si="251"/>
        <v>0</v>
      </c>
      <c r="G549" s="1563">
        <f t="shared" si="251"/>
        <v>0</v>
      </c>
      <c r="H549" s="1563">
        <f t="shared" si="251"/>
        <v>0</v>
      </c>
      <c r="I549" s="1564">
        <f t="shared" si="240"/>
        <v>0</v>
      </c>
    </row>
    <row r="550" spans="2:9" s="1360" customFormat="1" ht="21.75" customHeight="1" x14ac:dyDescent="0.25">
      <c r="B550" s="1394">
        <v>4841</v>
      </c>
      <c r="C550" s="1411" t="s">
        <v>1849</v>
      </c>
      <c r="D550" s="1566"/>
      <c r="E550" s="1566"/>
      <c r="F550" s="1566"/>
      <c r="G550" s="1566"/>
      <c r="H550" s="1566"/>
      <c r="I550" s="1567">
        <f t="shared" si="240"/>
        <v>0</v>
      </c>
    </row>
    <row r="551" spans="2:9" s="1360" customFormat="1" ht="21.75" customHeight="1" x14ac:dyDescent="0.25">
      <c r="B551" s="1393">
        <v>4850</v>
      </c>
      <c r="C551" s="1565" t="s">
        <v>1850</v>
      </c>
      <c r="D551" s="1563">
        <f>D552</f>
        <v>0</v>
      </c>
      <c r="E551" s="1563">
        <f t="shared" ref="E551:H551" si="252">E552</f>
        <v>0</v>
      </c>
      <c r="F551" s="1563">
        <f t="shared" si="252"/>
        <v>0</v>
      </c>
      <c r="G551" s="1563">
        <f t="shared" si="252"/>
        <v>0</v>
      </c>
      <c r="H551" s="1563">
        <f t="shared" si="252"/>
        <v>0</v>
      </c>
      <c r="I551" s="1564">
        <f t="shared" si="240"/>
        <v>0</v>
      </c>
    </row>
    <row r="552" spans="2:9" s="1360" customFormat="1" ht="21.75" customHeight="1" x14ac:dyDescent="0.25">
      <c r="B552" s="1394">
        <v>4851</v>
      </c>
      <c r="C552" s="1411" t="s">
        <v>1850</v>
      </c>
      <c r="D552" s="1566"/>
      <c r="E552" s="1566"/>
      <c r="F552" s="1566"/>
      <c r="G552" s="1566"/>
      <c r="H552" s="1566"/>
      <c r="I552" s="1567">
        <f t="shared" si="240"/>
        <v>0</v>
      </c>
    </row>
    <row r="553" spans="2:9" s="1360" customFormat="1" ht="21.75" customHeight="1" x14ac:dyDescent="0.25">
      <c r="B553" s="1393">
        <v>4900</v>
      </c>
      <c r="C553" s="1570" t="s">
        <v>239</v>
      </c>
      <c r="D553" s="1563">
        <f>D554+D556+D558</f>
        <v>0</v>
      </c>
      <c r="E553" s="1563">
        <f t="shared" ref="E553:H553" si="253">E554+E556+E558</f>
        <v>0</v>
      </c>
      <c r="F553" s="1563">
        <f t="shared" si="253"/>
        <v>0</v>
      </c>
      <c r="G553" s="1563">
        <f t="shared" si="253"/>
        <v>0</v>
      </c>
      <c r="H553" s="1563">
        <f t="shared" si="253"/>
        <v>0</v>
      </c>
      <c r="I553" s="1564">
        <f t="shared" si="240"/>
        <v>0</v>
      </c>
    </row>
    <row r="554" spans="2:9" s="1360" customFormat="1" ht="21.75" customHeight="1" x14ac:dyDescent="0.25">
      <c r="B554" s="1393">
        <v>4910</v>
      </c>
      <c r="C554" s="1565" t="s">
        <v>1851</v>
      </c>
      <c r="D554" s="1563">
        <f t="shared" ref="D554:H554" si="254">D555</f>
        <v>0</v>
      </c>
      <c r="E554" s="1563">
        <f t="shared" si="254"/>
        <v>0</v>
      </c>
      <c r="F554" s="1563">
        <f t="shared" si="254"/>
        <v>0</v>
      </c>
      <c r="G554" s="1563">
        <f t="shared" si="254"/>
        <v>0</v>
      </c>
      <c r="H554" s="1563">
        <f t="shared" si="254"/>
        <v>0</v>
      </c>
      <c r="I554" s="1564">
        <f t="shared" si="240"/>
        <v>0</v>
      </c>
    </row>
    <row r="555" spans="2:9" s="1360" customFormat="1" ht="21.75" customHeight="1" x14ac:dyDescent="0.25">
      <c r="B555" s="1394">
        <v>4911</v>
      </c>
      <c r="C555" s="1411" t="s">
        <v>1851</v>
      </c>
      <c r="D555" s="1566"/>
      <c r="E555" s="1566"/>
      <c r="F555" s="1566"/>
      <c r="G555" s="1566"/>
      <c r="H555" s="1566"/>
      <c r="I555" s="1567">
        <f t="shared" si="240"/>
        <v>0</v>
      </c>
    </row>
    <row r="556" spans="2:9" s="1360" customFormat="1" ht="21.75" customHeight="1" x14ac:dyDescent="0.25">
      <c r="B556" s="1393">
        <v>4920</v>
      </c>
      <c r="C556" s="1565" t="s">
        <v>1852</v>
      </c>
      <c r="D556" s="1563">
        <f t="shared" ref="D556:H556" si="255">D557</f>
        <v>0</v>
      </c>
      <c r="E556" s="1563">
        <f t="shared" si="255"/>
        <v>0</v>
      </c>
      <c r="F556" s="1563">
        <f t="shared" si="255"/>
        <v>0</v>
      </c>
      <c r="G556" s="1563">
        <f t="shared" si="255"/>
        <v>0</v>
      </c>
      <c r="H556" s="1563">
        <f t="shared" si="255"/>
        <v>0</v>
      </c>
      <c r="I556" s="1564">
        <f t="shared" si="240"/>
        <v>0</v>
      </c>
    </row>
    <row r="557" spans="2:9" s="1360" customFormat="1" ht="21.75" customHeight="1" x14ac:dyDescent="0.25">
      <c r="B557" s="1394">
        <v>4921</v>
      </c>
      <c r="C557" s="1411" t="s">
        <v>1852</v>
      </c>
      <c r="D557" s="1566"/>
      <c r="E557" s="1566"/>
      <c r="F557" s="1566"/>
      <c r="G557" s="1566"/>
      <c r="H557" s="1566"/>
      <c r="I557" s="1567">
        <f t="shared" si="240"/>
        <v>0</v>
      </c>
    </row>
    <row r="558" spans="2:9" s="1360" customFormat="1" ht="21.75" customHeight="1" x14ac:dyDescent="0.25">
      <c r="B558" s="1393">
        <v>4930</v>
      </c>
      <c r="C558" s="1565" t="s">
        <v>1853</v>
      </c>
      <c r="D558" s="1563">
        <f>D559</f>
        <v>0</v>
      </c>
      <c r="E558" s="1563">
        <f t="shared" ref="E558:H558" si="256">E559</f>
        <v>0</v>
      </c>
      <c r="F558" s="1563">
        <f t="shared" si="256"/>
        <v>0</v>
      </c>
      <c r="G558" s="1563">
        <f t="shared" si="256"/>
        <v>0</v>
      </c>
      <c r="H558" s="1563">
        <f t="shared" si="256"/>
        <v>0</v>
      </c>
      <c r="I558" s="1564">
        <f t="shared" si="240"/>
        <v>0</v>
      </c>
    </row>
    <row r="559" spans="2:9" s="1360" customFormat="1" ht="21.75" customHeight="1" x14ac:dyDescent="0.25">
      <c r="B559" s="1394">
        <v>4931</v>
      </c>
      <c r="C559" s="1411" t="s">
        <v>1853</v>
      </c>
      <c r="D559" s="1566"/>
      <c r="E559" s="1566"/>
      <c r="F559" s="1566"/>
      <c r="G559" s="1566"/>
      <c r="H559" s="1566"/>
      <c r="I559" s="1567">
        <f t="shared" si="240"/>
        <v>0</v>
      </c>
    </row>
    <row r="560" spans="2:9" s="1360" customFormat="1" ht="21.75" customHeight="1" x14ac:dyDescent="0.25">
      <c r="B560" s="1393" t="s">
        <v>2073</v>
      </c>
      <c r="C560" s="1584"/>
      <c r="D560" s="1563">
        <f t="shared" ref="D560:H560" si="257">D436+D455+D466+D490+D517+D525+D538+D541+D553</f>
        <v>0</v>
      </c>
      <c r="E560" s="1563">
        <f t="shared" si="257"/>
        <v>0</v>
      </c>
      <c r="F560" s="1563">
        <f t="shared" si="257"/>
        <v>0</v>
      </c>
      <c r="G560" s="1563">
        <f t="shared" si="257"/>
        <v>0</v>
      </c>
      <c r="H560" s="1563">
        <f t="shared" si="257"/>
        <v>0</v>
      </c>
      <c r="I560" s="1564">
        <f t="shared" si="240"/>
        <v>0</v>
      </c>
    </row>
    <row r="561" spans="2:9" s="1360" customFormat="1" ht="21.75" customHeight="1" x14ac:dyDescent="0.25">
      <c r="B561" s="1393">
        <v>5000</v>
      </c>
      <c r="C561" s="1570" t="s">
        <v>1854</v>
      </c>
      <c r="D561" s="1563">
        <f>+D562+D579+D588+D593+D607+D610+D630+D649+D660</f>
        <v>0</v>
      </c>
      <c r="E561" s="1563">
        <f t="shared" ref="E561:H561" si="258">+E562+E579+E588+E593+E607+E610+E630+E649+E660</f>
        <v>0</v>
      </c>
      <c r="F561" s="1563">
        <f t="shared" si="258"/>
        <v>0</v>
      </c>
      <c r="G561" s="1563">
        <f t="shared" si="258"/>
        <v>0</v>
      </c>
      <c r="H561" s="1563">
        <f t="shared" si="258"/>
        <v>0</v>
      </c>
      <c r="I561" s="1564">
        <f t="shared" si="240"/>
        <v>0</v>
      </c>
    </row>
    <row r="562" spans="2:9" s="1360" customFormat="1" ht="21.75" customHeight="1" x14ac:dyDescent="0.25">
      <c r="B562" s="1393">
        <v>5100</v>
      </c>
      <c r="C562" s="1570" t="s">
        <v>127</v>
      </c>
      <c r="D562" s="1563">
        <f t="shared" ref="D562:H562" si="259">D563+D566+D568+D572+D574+D576</f>
        <v>0</v>
      </c>
      <c r="E562" s="1563">
        <f t="shared" si="259"/>
        <v>0</v>
      </c>
      <c r="F562" s="1563">
        <f t="shared" si="259"/>
        <v>0</v>
      </c>
      <c r="G562" s="1563">
        <f t="shared" si="259"/>
        <v>0</v>
      </c>
      <c r="H562" s="1563">
        <f t="shared" si="259"/>
        <v>0</v>
      </c>
      <c r="I562" s="1564">
        <f t="shared" si="240"/>
        <v>0</v>
      </c>
    </row>
    <row r="563" spans="2:9" s="1360" customFormat="1" ht="21.75" customHeight="1" x14ac:dyDescent="0.25">
      <c r="B563" s="1393">
        <v>5110</v>
      </c>
      <c r="C563" s="1565" t="s">
        <v>1855</v>
      </c>
      <c r="D563" s="1563">
        <f t="shared" ref="D563:H563" si="260">D564+D565</f>
        <v>0</v>
      </c>
      <c r="E563" s="1563">
        <f t="shared" si="260"/>
        <v>0</v>
      </c>
      <c r="F563" s="1563">
        <f t="shared" si="260"/>
        <v>0</v>
      </c>
      <c r="G563" s="1563">
        <f t="shared" si="260"/>
        <v>0</v>
      </c>
      <c r="H563" s="1563">
        <f t="shared" si="260"/>
        <v>0</v>
      </c>
      <c r="I563" s="1564">
        <f t="shared" si="240"/>
        <v>0</v>
      </c>
    </row>
    <row r="564" spans="2:9" s="1360" customFormat="1" ht="21.75" customHeight="1" x14ac:dyDescent="0.25">
      <c r="B564" s="1394">
        <v>5111</v>
      </c>
      <c r="C564" s="1411" t="s">
        <v>1856</v>
      </c>
      <c r="D564" s="1566"/>
      <c r="E564" s="1566"/>
      <c r="F564" s="1566"/>
      <c r="G564" s="1566"/>
      <c r="H564" s="1566"/>
      <c r="I564" s="1567">
        <f t="shared" si="240"/>
        <v>0</v>
      </c>
    </row>
    <row r="565" spans="2:9" s="1360" customFormat="1" ht="21.75" customHeight="1" x14ac:dyDescent="0.25">
      <c r="B565" s="1394">
        <v>5112</v>
      </c>
      <c r="C565" s="1411" t="s">
        <v>1857</v>
      </c>
      <c r="D565" s="1566"/>
      <c r="E565" s="1566"/>
      <c r="F565" s="1566"/>
      <c r="G565" s="1566"/>
      <c r="H565" s="1566"/>
      <c r="I565" s="1567">
        <f t="shared" si="240"/>
        <v>0</v>
      </c>
    </row>
    <row r="566" spans="2:9" s="1360" customFormat="1" ht="21.75" customHeight="1" x14ac:dyDescent="0.25">
      <c r="B566" s="1393">
        <v>5120</v>
      </c>
      <c r="C566" s="1565" t="s">
        <v>1858</v>
      </c>
      <c r="D566" s="1563">
        <f t="shared" ref="D566:H566" si="261">D567</f>
        <v>0</v>
      </c>
      <c r="E566" s="1563">
        <f t="shared" si="261"/>
        <v>0</v>
      </c>
      <c r="F566" s="1563">
        <f t="shared" si="261"/>
        <v>0</v>
      </c>
      <c r="G566" s="1563">
        <f t="shared" si="261"/>
        <v>0</v>
      </c>
      <c r="H566" s="1563">
        <f t="shared" si="261"/>
        <v>0</v>
      </c>
      <c r="I566" s="1564">
        <f t="shared" si="240"/>
        <v>0</v>
      </c>
    </row>
    <row r="567" spans="2:9" s="1360" customFormat="1" ht="21.75" customHeight="1" x14ac:dyDescent="0.25">
      <c r="B567" s="1394">
        <v>5121</v>
      </c>
      <c r="C567" s="1411" t="s">
        <v>1858</v>
      </c>
      <c r="D567" s="1566"/>
      <c r="E567" s="1566"/>
      <c r="F567" s="1566"/>
      <c r="G567" s="1566"/>
      <c r="H567" s="1566"/>
      <c r="I567" s="1567">
        <f t="shared" si="240"/>
        <v>0</v>
      </c>
    </row>
    <row r="568" spans="2:9" s="1360" customFormat="1" ht="21.75" customHeight="1" x14ac:dyDescent="0.25">
      <c r="B568" s="1393">
        <v>5130</v>
      </c>
      <c r="C568" s="1565" t="s">
        <v>1859</v>
      </c>
      <c r="D568" s="1563">
        <f t="shared" ref="D568:H568" si="262">D569+D570+D571</f>
        <v>0</v>
      </c>
      <c r="E568" s="1563">
        <f t="shared" si="262"/>
        <v>0</v>
      </c>
      <c r="F568" s="1563">
        <f t="shared" si="262"/>
        <v>0</v>
      </c>
      <c r="G568" s="1563">
        <f t="shared" si="262"/>
        <v>0</v>
      </c>
      <c r="H568" s="1563">
        <f t="shared" si="262"/>
        <v>0</v>
      </c>
      <c r="I568" s="1564">
        <f t="shared" si="240"/>
        <v>0</v>
      </c>
    </row>
    <row r="569" spans="2:9" s="1360" customFormat="1" ht="21.75" customHeight="1" x14ac:dyDescent="0.25">
      <c r="B569" s="1394">
        <v>5131</v>
      </c>
      <c r="C569" s="1411" t="s">
        <v>1860</v>
      </c>
      <c r="D569" s="1566"/>
      <c r="E569" s="1566"/>
      <c r="F569" s="1566"/>
      <c r="G569" s="1566"/>
      <c r="H569" s="1566"/>
      <c r="I569" s="1567">
        <f t="shared" si="240"/>
        <v>0</v>
      </c>
    </row>
    <row r="570" spans="2:9" s="1360" customFormat="1" ht="21.75" customHeight="1" x14ac:dyDescent="0.25">
      <c r="B570" s="1394">
        <v>5132</v>
      </c>
      <c r="C570" s="1411" t="s">
        <v>1861</v>
      </c>
      <c r="D570" s="1566"/>
      <c r="E570" s="1566"/>
      <c r="F570" s="1566"/>
      <c r="G570" s="1566"/>
      <c r="H570" s="1566"/>
      <c r="I570" s="1567">
        <f t="shared" si="240"/>
        <v>0</v>
      </c>
    </row>
    <row r="571" spans="2:9" s="1360" customFormat="1" ht="21.75" customHeight="1" x14ac:dyDescent="0.25">
      <c r="B571" s="1394">
        <v>5133</v>
      </c>
      <c r="C571" s="1411" t="s">
        <v>1862</v>
      </c>
      <c r="D571" s="1566"/>
      <c r="E571" s="1566"/>
      <c r="F571" s="1566"/>
      <c r="G571" s="1566"/>
      <c r="H571" s="1566"/>
      <c r="I571" s="1567">
        <f t="shared" si="240"/>
        <v>0</v>
      </c>
    </row>
    <row r="572" spans="2:9" s="1360" customFormat="1" ht="21.75" customHeight="1" x14ac:dyDescent="0.25">
      <c r="B572" s="1393">
        <v>5140</v>
      </c>
      <c r="C572" s="1565" t="s">
        <v>1863</v>
      </c>
      <c r="D572" s="1563">
        <f t="shared" ref="D572:H572" si="263">D573</f>
        <v>0</v>
      </c>
      <c r="E572" s="1563">
        <f t="shared" si="263"/>
        <v>0</v>
      </c>
      <c r="F572" s="1563">
        <f t="shared" si="263"/>
        <v>0</v>
      </c>
      <c r="G572" s="1563">
        <f t="shared" si="263"/>
        <v>0</v>
      </c>
      <c r="H572" s="1563">
        <f t="shared" si="263"/>
        <v>0</v>
      </c>
      <c r="I572" s="1564">
        <f t="shared" si="240"/>
        <v>0</v>
      </c>
    </row>
    <row r="573" spans="2:9" s="1360" customFormat="1" ht="21.75" customHeight="1" x14ac:dyDescent="0.25">
      <c r="B573" s="1394">
        <v>5141</v>
      </c>
      <c r="C573" s="1411" t="s">
        <v>1863</v>
      </c>
      <c r="D573" s="1580"/>
      <c r="E573" s="1580"/>
      <c r="F573" s="1580"/>
      <c r="G573" s="1580"/>
      <c r="H573" s="1580"/>
      <c r="I573" s="1581">
        <f t="shared" si="240"/>
        <v>0</v>
      </c>
    </row>
    <row r="574" spans="2:9" s="1360" customFormat="1" ht="21.75" customHeight="1" x14ac:dyDescent="0.25">
      <c r="B574" s="1393">
        <v>5150</v>
      </c>
      <c r="C574" s="1565" t="s">
        <v>1864</v>
      </c>
      <c r="D574" s="1563">
        <f t="shared" ref="D574:H574" si="264">D575</f>
        <v>0</v>
      </c>
      <c r="E574" s="1563">
        <f t="shared" si="264"/>
        <v>0</v>
      </c>
      <c r="F574" s="1563">
        <f t="shared" si="264"/>
        <v>0</v>
      </c>
      <c r="G574" s="1563">
        <f t="shared" si="264"/>
        <v>0</v>
      </c>
      <c r="H574" s="1563">
        <f t="shared" si="264"/>
        <v>0</v>
      </c>
      <c r="I574" s="1564">
        <f t="shared" si="240"/>
        <v>0</v>
      </c>
    </row>
    <row r="575" spans="2:9" s="1360" customFormat="1" ht="21.75" customHeight="1" x14ac:dyDescent="0.25">
      <c r="B575" s="1394">
        <v>5151</v>
      </c>
      <c r="C575" s="1411" t="s">
        <v>1865</v>
      </c>
      <c r="D575" s="1566"/>
      <c r="E575" s="1566"/>
      <c r="F575" s="1566"/>
      <c r="G575" s="1566"/>
      <c r="H575" s="1566"/>
      <c r="I575" s="1567">
        <f t="shared" si="240"/>
        <v>0</v>
      </c>
    </row>
    <row r="576" spans="2:9" s="1360" customFormat="1" ht="21.75" customHeight="1" x14ac:dyDescent="0.25">
      <c r="B576" s="1393">
        <v>5190</v>
      </c>
      <c r="C576" s="1565" t="s">
        <v>1866</v>
      </c>
      <c r="D576" s="1563">
        <f t="shared" ref="D576:H576" si="265">D577+D578</f>
        <v>0</v>
      </c>
      <c r="E576" s="1563">
        <f t="shared" si="265"/>
        <v>0</v>
      </c>
      <c r="F576" s="1563">
        <f t="shared" si="265"/>
        <v>0</v>
      </c>
      <c r="G576" s="1563">
        <f t="shared" si="265"/>
        <v>0</v>
      </c>
      <c r="H576" s="1563">
        <f t="shared" si="265"/>
        <v>0</v>
      </c>
      <c r="I576" s="1564">
        <f t="shared" si="240"/>
        <v>0</v>
      </c>
    </row>
    <row r="577" spans="2:9" s="1360" customFormat="1" ht="21.75" customHeight="1" x14ac:dyDescent="0.25">
      <c r="B577" s="1394">
        <v>5191</v>
      </c>
      <c r="C577" s="1411" t="s">
        <v>1867</v>
      </c>
      <c r="D577" s="1566"/>
      <c r="E577" s="1566"/>
      <c r="F577" s="1566"/>
      <c r="G577" s="1566"/>
      <c r="H577" s="1566"/>
      <c r="I577" s="1567">
        <f t="shared" si="240"/>
        <v>0</v>
      </c>
    </row>
    <row r="578" spans="2:9" s="1360" customFormat="1" ht="21.75" customHeight="1" x14ac:dyDescent="0.25">
      <c r="B578" s="1394">
        <v>5192</v>
      </c>
      <c r="C578" s="1411" t="s">
        <v>1868</v>
      </c>
      <c r="D578" s="1566"/>
      <c r="E578" s="1566"/>
      <c r="F578" s="1566"/>
      <c r="G578" s="1566"/>
      <c r="H578" s="1566"/>
      <c r="I578" s="1567">
        <f t="shared" si="240"/>
        <v>0</v>
      </c>
    </row>
    <row r="579" spans="2:9" s="1360" customFormat="1" ht="21.75" customHeight="1" x14ac:dyDescent="0.25">
      <c r="B579" s="1393">
        <v>5200</v>
      </c>
      <c r="C579" s="1570" t="s">
        <v>129</v>
      </c>
      <c r="D579" s="1563">
        <f t="shared" ref="D579:H579" si="266">D580+D582+D584+D586</f>
        <v>0</v>
      </c>
      <c r="E579" s="1563">
        <f t="shared" si="266"/>
        <v>0</v>
      </c>
      <c r="F579" s="1563">
        <f t="shared" si="266"/>
        <v>0</v>
      </c>
      <c r="G579" s="1563">
        <f t="shared" si="266"/>
        <v>0</v>
      </c>
      <c r="H579" s="1563">
        <f t="shared" si="266"/>
        <v>0</v>
      </c>
      <c r="I579" s="1564">
        <f t="shared" si="240"/>
        <v>0</v>
      </c>
    </row>
    <row r="580" spans="2:9" s="1360" customFormat="1" ht="21.75" customHeight="1" x14ac:dyDescent="0.25">
      <c r="B580" s="1393">
        <v>5210</v>
      </c>
      <c r="C580" s="1565" t="s">
        <v>1869</v>
      </c>
      <c r="D580" s="1563">
        <f t="shared" ref="D580:H580" si="267">D581</f>
        <v>0</v>
      </c>
      <c r="E580" s="1563">
        <f t="shared" si="267"/>
        <v>0</v>
      </c>
      <c r="F580" s="1563">
        <f t="shared" si="267"/>
        <v>0</v>
      </c>
      <c r="G580" s="1563">
        <f t="shared" si="267"/>
        <v>0</v>
      </c>
      <c r="H580" s="1563">
        <f t="shared" si="267"/>
        <v>0</v>
      </c>
      <c r="I580" s="1564">
        <f t="shared" si="240"/>
        <v>0</v>
      </c>
    </row>
    <row r="581" spans="2:9" s="1360" customFormat="1" ht="21.75" customHeight="1" x14ac:dyDescent="0.25">
      <c r="B581" s="1394">
        <v>5211</v>
      </c>
      <c r="C581" s="1411" t="s">
        <v>1869</v>
      </c>
      <c r="D581" s="1566"/>
      <c r="E581" s="1566"/>
      <c r="F581" s="1566"/>
      <c r="G581" s="1566"/>
      <c r="H581" s="1566"/>
      <c r="I581" s="1567">
        <f t="shared" si="240"/>
        <v>0</v>
      </c>
    </row>
    <row r="582" spans="2:9" s="1360" customFormat="1" ht="21.75" customHeight="1" x14ac:dyDescent="0.25">
      <c r="B582" s="1393">
        <v>5220</v>
      </c>
      <c r="C582" s="1565" t="s">
        <v>1870</v>
      </c>
      <c r="D582" s="1563">
        <f t="shared" ref="D582:H582" si="268">D583</f>
        <v>0</v>
      </c>
      <c r="E582" s="1563">
        <f t="shared" si="268"/>
        <v>0</v>
      </c>
      <c r="F582" s="1563">
        <f t="shared" si="268"/>
        <v>0</v>
      </c>
      <c r="G582" s="1563">
        <f t="shared" si="268"/>
        <v>0</v>
      </c>
      <c r="H582" s="1563">
        <f t="shared" si="268"/>
        <v>0</v>
      </c>
      <c r="I582" s="1564">
        <f t="shared" si="240"/>
        <v>0</v>
      </c>
    </row>
    <row r="583" spans="2:9" s="1360" customFormat="1" ht="21.75" customHeight="1" x14ac:dyDescent="0.25">
      <c r="B583" s="1394">
        <v>5221</v>
      </c>
      <c r="C583" s="1411" t="s">
        <v>1871</v>
      </c>
      <c r="D583" s="1566"/>
      <c r="E583" s="1566"/>
      <c r="F583" s="1566"/>
      <c r="G583" s="1566"/>
      <c r="H583" s="1566"/>
      <c r="I583" s="1567">
        <f t="shared" si="240"/>
        <v>0</v>
      </c>
    </row>
    <row r="584" spans="2:9" s="1360" customFormat="1" ht="21.75" customHeight="1" x14ac:dyDescent="0.25">
      <c r="B584" s="1393">
        <v>5230</v>
      </c>
      <c r="C584" s="1565" t="s">
        <v>1872</v>
      </c>
      <c r="D584" s="1563">
        <f t="shared" ref="D584:H584" si="269">D585</f>
        <v>0</v>
      </c>
      <c r="E584" s="1563">
        <f t="shared" si="269"/>
        <v>0</v>
      </c>
      <c r="F584" s="1563">
        <f t="shared" si="269"/>
        <v>0</v>
      </c>
      <c r="G584" s="1563">
        <f t="shared" si="269"/>
        <v>0</v>
      </c>
      <c r="H584" s="1563">
        <f t="shared" si="269"/>
        <v>0</v>
      </c>
      <c r="I584" s="1564">
        <f t="shared" si="240"/>
        <v>0</v>
      </c>
    </row>
    <row r="585" spans="2:9" s="1360" customFormat="1" ht="21.75" customHeight="1" x14ac:dyDescent="0.25">
      <c r="B585" s="1394">
        <v>5231</v>
      </c>
      <c r="C585" s="1411" t="s">
        <v>1873</v>
      </c>
      <c r="D585" s="1566"/>
      <c r="E585" s="1566"/>
      <c r="F585" s="1566"/>
      <c r="G585" s="1566"/>
      <c r="H585" s="1566"/>
      <c r="I585" s="1567">
        <f t="shared" si="240"/>
        <v>0</v>
      </c>
    </row>
    <row r="586" spans="2:9" s="1360" customFormat="1" ht="21.75" customHeight="1" x14ac:dyDescent="0.25">
      <c r="B586" s="1393">
        <v>5290</v>
      </c>
      <c r="C586" s="1565" t="s">
        <v>1874</v>
      </c>
      <c r="D586" s="1563">
        <f t="shared" ref="D586:H586" si="270">D587</f>
        <v>0</v>
      </c>
      <c r="E586" s="1563">
        <f t="shared" si="270"/>
        <v>0</v>
      </c>
      <c r="F586" s="1563">
        <f t="shared" si="270"/>
        <v>0</v>
      </c>
      <c r="G586" s="1563">
        <f t="shared" si="270"/>
        <v>0</v>
      </c>
      <c r="H586" s="1563">
        <f t="shared" si="270"/>
        <v>0</v>
      </c>
      <c r="I586" s="1564">
        <f t="shared" si="240"/>
        <v>0</v>
      </c>
    </row>
    <row r="587" spans="2:9" s="1360" customFormat="1" ht="21.75" customHeight="1" x14ac:dyDescent="0.25">
      <c r="B587" s="1394">
        <v>5291</v>
      </c>
      <c r="C587" s="1411" t="s">
        <v>1875</v>
      </c>
      <c r="D587" s="1566"/>
      <c r="E587" s="1566"/>
      <c r="F587" s="1566"/>
      <c r="G587" s="1566"/>
      <c r="H587" s="1566"/>
      <c r="I587" s="1567">
        <f t="shared" si="240"/>
        <v>0</v>
      </c>
    </row>
    <row r="588" spans="2:9" s="1360" customFormat="1" ht="21.75" customHeight="1" x14ac:dyDescent="0.25">
      <c r="B588" s="1393">
        <v>5300</v>
      </c>
      <c r="C588" s="1570" t="s">
        <v>130</v>
      </c>
      <c r="D588" s="1563">
        <f t="shared" ref="D588:H588" si="271">D589+D591</f>
        <v>0</v>
      </c>
      <c r="E588" s="1563">
        <f t="shared" si="271"/>
        <v>0</v>
      </c>
      <c r="F588" s="1563">
        <f t="shared" si="271"/>
        <v>0</v>
      </c>
      <c r="G588" s="1563">
        <f t="shared" si="271"/>
        <v>0</v>
      </c>
      <c r="H588" s="1563">
        <f t="shared" si="271"/>
        <v>0</v>
      </c>
      <c r="I588" s="1564">
        <f t="shared" si="240"/>
        <v>0</v>
      </c>
    </row>
    <row r="589" spans="2:9" s="1360" customFormat="1" ht="21.75" customHeight="1" x14ac:dyDescent="0.25">
      <c r="B589" s="1393">
        <v>5310</v>
      </c>
      <c r="C589" s="1565" t="s">
        <v>1876</v>
      </c>
      <c r="D589" s="1563">
        <f t="shared" ref="D589:H589" si="272">D590</f>
        <v>0</v>
      </c>
      <c r="E589" s="1563">
        <f t="shared" si="272"/>
        <v>0</v>
      </c>
      <c r="F589" s="1563">
        <f t="shared" si="272"/>
        <v>0</v>
      </c>
      <c r="G589" s="1563">
        <f t="shared" si="272"/>
        <v>0</v>
      </c>
      <c r="H589" s="1563">
        <f t="shared" si="272"/>
        <v>0</v>
      </c>
      <c r="I589" s="1564">
        <f t="shared" si="240"/>
        <v>0</v>
      </c>
    </row>
    <row r="590" spans="2:9" s="1360" customFormat="1" ht="21.75" customHeight="1" x14ac:dyDescent="0.25">
      <c r="B590" s="1394">
        <v>5311</v>
      </c>
      <c r="C590" s="1411" t="s">
        <v>1876</v>
      </c>
      <c r="D590" s="1566"/>
      <c r="E590" s="1566"/>
      <c r="F590" s="1566"/>
      <c r="G590" s="1566"/>
      <c r="H590" s="1566"/>
      <c r="I590" s="1567">
        <f t="shared" ref="I590:I653" si="273">+D590+E590+F590+G590+H590</f>
        <v>0</v>
      </c>
    </row>
    <row r="591" spans="2:9" s="1360" customFormat="1" ht="21.75" customHeight="1" x14ac:dyDescent="0.25">
      <c r="B591" s="1393">
        <v>5320</v>
      </c>
      <c r="C591" s="1565" t="s">
        <v>1877</v>
      </c>
      <c r="D591" s="1563">
        <f t="shared" ref="D591:H591" si="274">D592</f>
        <v>0</v>
      </c>
      <c r="E591" s="1563">
        <f t="shared" si="274"/>
        <v>0</v>
      </c>
      <c r="F591" s="1563">
        <f t="shared" si="274"/>
        <v>0</v>
      </c>
      <c r="G591" s="1563">
        <f t="shared" si="274"/>
        <v>0</v>
      </c>
      <c r="H591" s="1563">
        <f t="shared" si="274"/>
        <v>0</v>
      </c>
      <c r="I591" s="1564">
        <f t="shared" si="273"/>
        <v>0</v>
      </c>
    </row>
    <row r="592" spans="2:9" s="1360" customFormat="1" ht="21.75" customHeight="1" x14ac:dyDescent="0.25">
      <c r="B592" s="1394">
        <v>5321</v>
      </c>
      <c r="C592" s="1411" t="s">
        <v>1877</v>
      </c>
      <c r="D592" s="1566"/>
      <c r="E592" s="1566"/>
      <c r="F592" s="1566"/>
      <c r="G592" s="1566"/>
      <c r="H592" s="1566"/>
      <c r="I592" s="1567">
        <f t="shared" si="273"/>
        <v>0</v>
      </c>
    </row>
    <row r="593" spans="2:9" s="1360" customFormat="1" ht="21.75" customHeight="1" x14ac:dyDescent="0.25">
      <c r="B593" s="1393">
        <v>5400</v>
      </c>
      <c r="C593" s="1570" t="s">
        <v>132</v>
      </c>
      <c r="D593" s="1563">
        <f t="shared" ref="D593:H593" si="275">D594+D597+D599+D601+D603+D605</f>
        <v>0</v>
      </c>
      <c r="E593" s="1563">
        <f t="shared" si="275"/>
        <v>0</v>
      </c>
      <c r="F593" s="1563">
        <f t="shared" si="275"/>
        <v>0</v>
      </c>
      <c r="G593" s="1563">
        <f t="shared" si="275"/>
        <v>0</v>
      </c>
      <c r="H593" s="1563">
        <f t="shared" si="275"/>
        <v>0</v>
      </c>
      <c r="I593" s="1564">
        <f t="shared" si="273"/>
        <v>0</v>
      </c>
    </row>
    <row r="594" spans="2:9" s="1360" customFormat="1" ht="21.75" customHeight="1" x14ac:dyDescent="0.25">
      <c r="B594" s="1393">
        <v>5410</v>
      </c>
      <c r="C594" s="1565" t="s">
        <v>1878</v>
      </c>
      <c r="D594" s="1563">
        <f t="shared" ref="D594:H594" si="276">D595+D596</f>
        <v>0</v>
      </c>
      <c r="E594" s="1563">
        <f t="shared" si="276"/>
        <v>0</v>
      </c>
      <c r="F594" s="1563">
        <f t="shared" si="276"/>
        <v>0</v>
      </c>
      <c r="G594" s="1563">
        <f t="shared" si="276"/>
        <v>0</v>
      </c>
      <c r="H594" s="1563">
        <f t="shared" si="276"/>
        <v>0</v>
      </c>
      <c r="I594" s="1564">
        <f t="shared" si="273"/>
        <v>0</v>
      </c>
    </row>
    <row r="595" spans="2:9" s="1360" customFormat="1" ht="21.75" customHeight="1" x14ac:dyDescent="0.25">
      <c r="B595" s="1394">
        <v>5411</v>
      </c>
      <c r="C595" s="1411" t="s">
        <v>1879</v>
      </c>
      <c r="D595" s="1566"/>
      <c r="E595" s="1566"/>
      <c r="F595" s="1566"/>
      <c r="G595" s="1566"/>
      <c r="H595" s="1566"/>
      <c r="I595" s="1567">
        <f t="shared" si="273"/>
        <v>0</v>
      </c>
    </row>
    <row r="596" spans="2:9" s="1360" customFormat="1" ht="21.75" customHeight="1" x14ac:dyDescent="0.25">
      <c r="B596" s="1394">
        <v>5412</v>
      </c>
      <c r="C596" s="1411" t="s">
        <v>1880</v>
      </c>
      <c r="D596" s="1566"/>
      <c r="E596" s="1566"/>
      <c r="F596" s="1566"/>
      <c r="G596" s="1566"/>
      <c r="H596" s="1566"/>
      <c r="I596" s="1567">
        <f t="shared" si="273"/>
        <v>0</v>
      </c>
    </row>
    <row r="597" spans="2:9" s="1360" customFormat="1" ht="21.75" customHeight="1" x14ac:dyDescent="0.25">
      <c r="B597" s="1393">
        <v>5420</v>
      </c>
      <c r="C597" s="1565" t="s">
        <v>1881</v>
      </c>
      <c r="D597" s="1563">
        <f t="shared" ref="D597:H597" si="277">D598</f>
        <v>0</v>
      </c>
      <c r="E597" s="1563">
        <f t="shared" si="277"/>
        <v>0</v>
      </c>
      <c r="F597" s="1563">
        <f t="shared" si="277"/>
        <v>0</v>
      </c>
      <c r="G597" s="1563">
        <f t="shared" si="277"/>
        <v>0</v>
      </c>
      <c r="H597" s="1563">
        <f t="shared" si="277"/>
        <v>0</v>
      </c>
      <c r="I597" s="1564">
        <f t="shared" si="273"/>
        <v>0</v>
      </c>
    </row>
    <row r="598" spans="2:9" s="1360" customFormat="1" ht="21.75" customHeight="1" x14ac:dyDescent="0.25">
      <c r="B598" s="1394">
        <v>5421</v>
      </c>
      <c r="C598" s="1411" t="s">
        <v>1881</v>
      </c>
      <c r="D598" s="1566"/>
      <c r="E598" s="1566"/>
      <c r="F598" s="1566"/>
      <c r="G598" s="1566"/>
      <c r="H598" s="1566"/>
      <c r="I598" s="1567">
        <f t="shared" si="273"/>
        <v>0</v>
      </c>
    </row>
    <row r="599" spans="2:9" s="1360" customFormat="1" ht="21.75" customHeight="1" x14ac:dyDescent="0.25">
      <c r="B599" s="1393">
        <v>5430</v>
      </c>
      <c r="C599" s="1565" t="s">
        <v>1882</v>
      </c>
      <c r="D599" s="1563">
        <f t="shared" ref="D599:H599" si="278">D600</f>
        <v>0</v>
      </c>
      <c r="E599" s="1563">
        <f t="shared" si="278"/>
        <v>0</v>
      </c>
      <c r="F599" s="1563">
        <f t="shared" si="278"/>
        <v>0</v>
      </c>
      <c r="G599" s="1563">
        <f t="shared" si="278"/>
        <v>0</v>
      </c>
      <c r="H599" s="1563">
        <f t="shared" si="278"/>
        <v>0</v>
      </c>
      <c r="I599" s="1564">
        <f t="shared" si="273"/>
        <v>0</v>
      </c>
    </row>
    <row r="600" spans="2:9" s="1360" customFormat="1" ht="21.75" customHeight="1" x14ac:dyDescent="0.25">
      <c r="B600" s="1394">
        <v>5431</v>
      </c>
      <c r="C600" s="1411" t="s">
        <v>1883</v>
      </c>
      <c r="D600" s="1566"/>
      <c r="E600" s="1566"/>
      <c r="F600" s="1566"/>
      <c r="G600" s="1566"/>
      <c r="H600" s="1566"/>
      <c r="I600" s="1567">
        <f t="shared" si="273"/>
        <v>0</v>
      </c>
    </row>
    <row r="601" spans="2:9" s="1360" customFormat="1" ht="21.75" customHeight="1" x14ac:dyDescent="0.25">
      <c r="B601" s="1393">
        <v>5440</v>
      </c>
      <c r="C601" s="1565" t="s">
        <v>1884</v>
      </c>
      <c r="D601" s="1563">
        <f t="shared" ref="D601:H601" si="279">D602</f>
        <v>0</v>
      </c>
      <c r="E601" s="1563">
        <f t="shared" si="279"/>
        <v>0</v>
      </c>
      <c r="F601" s="1563">
        <f t="shared" si="279"/>
        <v>0</v>
      </c>
      <c r="G601" s="1563">
        <f t="shared" si="279"/>
        <v>0</v>
      </c>
      <c r="H601" s="1563">
        <f t="shared" si="279"/>
        <v>0</v>
      </c>
      <c r="I601" s="1564">
        <f t="shared" si="273"/>
        <v>0</v>
      </c>
    </row>
    <row r="602" spans="2:9" s="1360" customFormat="1" ht="21.75" customHeight="1" x14ac:dyDescent="0.25">
      <c r="B602" s="1394">
        <v>5441</v>
      </c>
      <c r="C602" s="1411" t="s">
        <v>1884</v>
      </c>
      <c r="D602" s="1566"/>
      <c r="E602" s="1566"/>
      <c r="F602" s="1566"/>
      <c r="G602" s="1566"/>
      <c r="H602" s="1566"/>
      <c r="I602" s="1567">
        <f t="shared" si="273"/>
        <v>0</v>
      </c>
    </row>
    <row r="603" spans="2:9" s="1360" customFormat="1" ht="21.75" customHeight="1" x14ac:dyDescent="0.25">
      <c r="B603" s="1393">
        <v>5450</v>
      </c>
      <c r="C603" s="1565" t="s">
        <v>1885</v>
      </c>
      <c r="D603" s="1563">
        <f t="shared" ref="D603:H603" si="280">D604</f>
        <v>0</v>
      </c>
      <c r="E603" s="1563">
        <f t="shared" si="280"/>
        <v>0</v>
      </c>
      <c r="F603" s="1563">
        <f t="shared" si="280"/>
        <v>0</v>
      </c>
      <c r="G603" s="1563">
        <f t="shared" si="280"/>
        <v>0</v>
      </c>
      <c r="H603" s="1563">
        <f t="shared" si="280"/>
        <v>0</v>
      </c>
      <c r="I603" s="1564">
        <f t="shared" si="273"/>
        <v>0</v>
      </c>
    </row>
    <row r="604" spans="2:9" s="1360" customFormat="1" ht="21.75" customHeight="1" x14ac:dyDescent="0.25">
      <c r="B604" s="1394">
        <v>5451</v>
      </c>
      <c r="C604" s="1411" t="s">
        <v>1886</v>
      </c>
      <c r="D604" s="1566"/>
      <c r="E604" s="1566"/>
      <c r="F604" s="1566"/>
      <c r="G604" s="1566"/>
      <c r="H604" s="1566"/>
      <c r="I604" s="1567">
        <f t="shared" si="273"/>
        <v>0</v>
      </c>
    </row>
    <row r="605" spans="2:9" s="1360" customFormat="1" ht="21.75" customHeight="1" x14ac:dyDescent="0.25">
      <c r="B605" s="1393">
        <v>5490</v>
      </c>
      <c r="C605" s="1565" t="s">
        <v>1887</v>
      </c>
      <c r="D605" s="1563">
        <f t="shared" ref="D605:H605" si="281">D606</f>
        <v>0</v>
      </c>
      <c r="E605" s="1563">
        <f t="shared" si="281"/>
        <v>0</v>
      </c>
      <c r="F605" s="1563">
        <f t="shared" si="281"/>
        <v>0</v>
      </c>
      <c r="G605" s="1563">
        <f t="shared" si="281"/>
        <v>0</v>
      </c>
      <c r="H605" s="1563">
        <f t="shared" si="281"/>
        <v>0</v>
      </c>
      <c r="I605" s="1564">
        <f t="shared" si="273"/>
        <v>0</v>
      </c>
    </row>
    <row r="606" spans="2:9" s="1360" customFormat="1" ht="21.75" customHeight="1" x14ac:dyDescent="0.25">
      <c r="B606" s="1394">
        <v>5491</v>
      </c>
      <c r="C606" s="1582" t="s">
        <v>1887</v>
      </c>
      <c r="D606" s="1566"/>
      <c r="E606" s="1566"/>
      <c r="F606" s="1566"/>
      <c r="G606" s="1566"/>
      <c r="H606" s="1566"/>
      <c r="I606" s="1567">
        <f t="shared" si="273"/>
        <v>0</v>
      </c>
    </row>
    <row r="607" spans="2:9" s="1360" customFormat="1" ht="21.75" customHeight="1" x14ac:dyDescent="0.25">
      <c r="B607" s="1393">
        <v>5500</v>
      </c>
      <c r="C607" s="1570" t="s">
        <v>134</v>
      </c>
      <c r="D607" s="1563">
        <f t="shared" ref="D607:H608" si="282">D608</f>
        <v>0</v>
      </c>
      <c r="E607" s="1563">
        <f t="shared" si="282"/>
        <v>0</v>
      </c>
      <c r="F607" s="1563">
        <f t="shared" si="282"/>
        <v>0</v>
      </c>
      <c r="G607" s="1563">
        <f t="shared" si="282"/>
        <v>0</v>
      </c>
      <c r="H607" s="1563">
        <f t="shared" si="282"/>
        <v>0</v>
      </c>
      <c r="I607" s="1564">
        <f t="shared" si="273"/>
        <v>0</v>
      </c>
    </row>
    <row r="608" spans="2:9" s="1360" customFormat="1" ht="21.75" customHeight="1" x14ac:dyDescent="0.25">
      <c r="B608" s="1393">
        <v>5510</v>
      </c>
      <c r="C608" s="1576" t="s">
        <v>134</v>
      </c>
      <c r="D608" s="1563">
        <f t="shared" si="282"/>
        <v>0</v>
      </c>
      <c r="E608" s="1563">
        <f t="shared" si="282"/>
        <v>0</v>
      </c>
      <c r="F608" s="1563">
        <f t="shared" si="282"/>
        <v>0</v>
      </c>
      <c r="G608" s="1563">
        <f t="shared" si="282"/>
        <v>0</v>
      </c>
      <c r="H608" s="1563">
        <f t="shared" si="282"/>
        <v>0</v>
      </c>
      <c r="I608" s="1564">
        <f t="shared" si="273"/>
        <v>0</v>
      </c>
    </row>
    <row r="609" spans="2:9" s="1360" customFormat="1" ht="21.75" customHeight="1" x14ac:dyDescent="0.25">
      <c r="B609" s="1394">
        <v>5511</v>
      </c>
      <c r="C609" s="1411" t="s">
        <v>1888</v>
      </c>
      <c r="D609" s="1566"/>
      <c r="E609" s="1566"/>
      <c r="F609" s="1566"/>
      <c r="G609" s="1566"/>
      <c r="H609" s="1566"/>
      <c r="I609" s="1567">
        <f t="shared" si="273"/>
        <v>0</v>
      </c>
    </row>
    <row r="610" spans="2:9" s="1360" customFormat="1" ht="21.75" customHeight="1" x14ac:dyDescent="0.25">
      <c r="B610" s="1393">
        <v>5600</v>
      </c>
      <c r="C610" s="1570" t="s">
        <v>136</v>
      </c>
      <c r="D610" s="1563">
        <f t="shared" ref="D610:H610" si="283">D611+D613+D616+D618+D620+D622+D624+D626</f>
        <v>0</v>
      </c>
      <c r="E610" s="1563">
        <f t="shared" si="283"/>
        <v>0</v>
      </c>
      <c r="F610" s="1563">
        <f t="shared" si="283"/>
        <v>0</v>
      </c>
      <c r="G610" s="1563">
        <f t="shared" si="283"/>
        <v>0</v>
      </c>
      <c r="H610" s="1563">
        <f t="shared" si="283"/>
        <v>0</v>
      </c>
      <c r="I610" s="1564">
        <f t="shared" si="273"/>
        <v>0</v>
      </c>
    </row>
    <row r="611" spans="2:9" s="1360" customFormat="1" ht="21.75" customHeight="1" x14ac:dyDescent="0.25">
      <c r="B611" s="1393">
        <v>5610</v>
      </c>
      <c r="C611" s="1565" t="s">
        <v>1889</v>
      </c>
      <c r="D611" s="1563">
        <f t="shared" ref="D611:H611" si="284">D612</f>
        <v>0</v>
      </c>
      <c r="E611" s="1563">
        <f t="shared" si="284"/>
        <v>0</v>
      </c>
      <c r="F611" s="1563">
        <f t="shared" si="284"/>
        <v>0</v>
      </c>
      <c r="G611" s="1563">
        <f t="shared" si="284"/>
        <v>0</v>
      </c>
      <c r="H611" s="1563">
        <f t="shared" si="284"/>
        <v>0</v>
      </c>
      <c r="I611" s="1564">
        <f t="shared" si="273"/>
        <v>0</v>
      </c>
    </row>
    <row r="612" spans="2:9" s="1360" customFormat="1" ht="21.75" customHeight="1" x14ac:dyDescent="0.25">
      <c r="B612" s="1394">
        <v>5611</v>
      </c>
      <c r="C612" s="1411" t="s">
        <v>1889</v>
      </c>
      <c r="D612" s="1566"/>
      <c r="E612" s="1566"/>
      <c r="F612" s="1566"/>
      <c r="G612" s="1566"/>
      <c r="H612" s="1566"/>
      <c r="I612" s="1567">
        <f t="shared" si="273"/>
        <v>0</v>
      </c>
    </row>
    <row r="613" spans="2:9" s="1360" customFormat="1" ht="21.75" customHeight="1" x14ac:dyDescent="0.25">
      <c r="B613" s="1393">
        <v>5620</v>
      </c>
      <c r="C613" s="1565" t="s">
        <v>1890</v>
      </c>
      <c r="D613" s="1563">
        <f t="shared" ref="D613:H613" si="285">D614+D615</f>
        <v>0</v>
      </c>
      <c r="E613" s="1563">
        <f t="shared" si="285"/>
        <v>0</v>
      </c>
      <c r="F613" s="1563">
        <f t="shared" si="285"/>
        <v>0</v>
      </c>
      <c r="G613" s="1563">
        <f t="shared" si="285"/>
        <v>0</v>
      </c>
      <c r="H613" s="1563">
        <f t="shared" si="285"/>
        <v>0</v>
      </c>
      <c r="I613" s="1564">
        <f t="shared" si="273"/>
        <v>0</v>
      </c>
    </row>
    <row r="614" spans="2:9" s="1360" customFormat="1" ht="21.75" customHeight="1" x14ac:dyDescent="0.25">
      <c r="B614" s="1394">
        <v>5621</v>
      </c>
      <c r="C614" s="1411" t="s">
        <v>1890</v>
      </c>
      <c r="D614" s="1566"/>
      <c r="E614" s="1566"/>
      <c r="F614" s="1566"/>
      <c r="G614" s="1566"/>
      <c r="H614" s="1566"/>
      <c r="I614" s="1567">
        <f t="shared" si="273"/>
        <v>0</v>
      </c>
    </row>
    <row r="615" spans="2:9" s="1360" customFormat="1" ht="21.75" customHeight="1" x14ac:dyDescent="0.25">
      <c r="B615" s="1394">
        <v>5622</v>
      </c>
      <c r="C615" s="1411" t="s">
        <v>1891</v>
      </c>
      <c r="D615" s="1566"/>
      <c r="E615" s="1566"/>
      <c r="F615" s="1566"/>
      <c r="G615" s="1566"/>
      <c r="H615" s="1566"/>
      <c r="I615" s="1567">
        <f t="shared" si="273"/>
        <v>0</v>
      </c>
    </row>
    <row r="616" spans="2:9" s="1360" customFormat="1" ht="21.75" customHeight="1" x14ac:dyDescent="0.25">
      <c r="B616" s="1393">
        <v>5630</v>
      </c>
      <c r="C616" s="1565" t="s">
        <v>1892</v>
      </c>
      <c r="D616" s="1563">
        <f t="shared" ref="D616:H616" si="286">D617</f>
        <v>0</v>
      </c>
      <c r="E616" s="1563">
        <f t="shared" si="286"/>
        <v>0</v>
      </c>
      <c r="F616" s="1563">
        <f t="shared" si="286"/>
        <v>0</v>
      </c>
      <c r="G616" s="1563">
        <f t="shared" si="286"/>
        <v>0</v>
      </c>
      <c r="H616" s="1563">
        <f t="shared" si="286"/>
        <v>0</v>
      </c>
      <c r="I616" s="1564">
        <f t="shared" si="273"/>
        <v>0</v>
      </c>
    </row>
    <row r="617" spans="2:9" s="1360" customFormat="1" ht="21.75" customHeight="1" x14ac:dyDescent="0.25">
      <c r="B617" s="1394">
        <v>5631</v>
      </c>
      <c r="C617" s="1411" t="s">
        <v>1892</v>
      </c>
      <c r="D617" s="1566"/>
      <c r="E617" s="1566"/>
      <c r="F617" s="1566"/>
      <c r="G617" s="1566"/>
      <c r="H617" s="1566"/>
      <c r="I617" s="1567">
        <f t="shared" si="273"/>
        <v>0</v>
      </c>
    </row>
    <row r="618" spans="2:9" s="1360" customFormat="1" ht="21.75" customHeight="1" x14ac:dyDescent="0.25">
      <c r="B618" s="1393">
        <v>5640</v>
      </c>
      <c r="C618" s="1565" t="s">
        <v>1893</v>
      </c>
      <c r="D618" s="1563">
        <f t="shared" ref="D618:H618" si="287">D619</f>
        <v>0</v>
      </c>
      <c r="E618" s="1563">
        <f t="shared" si="287"/>
        <v>0</v>
      </c>
      <c r="F618" s="1563">
        <f t="shared" si="287"/>
        <v>0</v>
      </c>
      <c r="G618" s="1563">
        <f t="shared" si="287"/>
        <v>0</v>
      </c>
      <c r="H618" s="1563">
        <f t="shared" si="287"/>
        <v>0</v>
      </c>
      <c r="I618" s="1564">
        <f t="shared" si="273"/>
        <v>0</v>
      </c>
    </row>
    <row r="619" spans="2:9" s="1360" customFormat="1" ht="21.75" customHeight="1" x14ac:dyDescent="0.25">
      <c r="B619" s="1394">
        <v>5641</v>
      </c>
      <c r="C619" s="1411" t="s">
        <v>1893</v>
      </c>
      <c r="D619" s="1566"/>
      <c r="E619" s="1566"/>
      <c r="F619" s="1566"/>
      <c r="G619" s="1566"/>
      <c r="H619" s="1566"/>
      <c r="I619" s="1567">
        <f t="shared" si="273"/>
        <v>0</v>
      </c>
    </row>
    <row r="620" spans="2:9" s="1360" customFormat="1" ht="21.75" customHeight="1" x14ac:dyDescent="0.25">
      <c r="B620" s="1393">
        <v>5650</v>
      </c>
      <c r="C620" s="1565" t="s">
        <v>1894</v>
      </c>
      <c r="D620" s="1563">
        <f t="shared" ref="D620:H620" si="288">D621</f>
        <v>0</v>
      </c>
      <c r="E620" s="1563">
        <f t="shared" si="288"/>
        <v>0</v>
      </c>
      <c r="F620" s="1563">
        <f t="shared" si="288"/>
        <v>0</v>
      </c>
      <c r="G620" s="1563">
        <f t="shared" si="288"/>
        <v>0</v>
      </c>
      <c r="H620" s="1563">
        <f t="shared" si="288"/>
        <v>0</v>
      </c>
      <c r="I620" s="1564">
        <f t="shared" si="273"/>
        <v>0</v>
      </c>
    </row>
    <row r="621" spans="2:9" s="1360" customFormat="1" ht="21.75" customHeight="1" x14ac:dyDescent="0.25">
      <c r="B621" s="1394">
        <v>5651</v>
      </c>
      <c r="C621" s="1411" t="s">
        <v>1895</v>
      </c>
      <c r="D621" s="1566"/>
      <c r="E621" s="1566"/>
      <c r="F621" s="1566"/>
      <c r="G621" s="1566"/>
      <c r="H621" s="1566"/>
      <c r="I621" s="1567">
        <f t="shared" si="273"/>
        <v>0</v>
      </c>
    </row>
    <row r="622" spans="2:9" s="1360" customFormat="1" ht="21.75" customHeight="1" x14ac:dyDescent="0.25">
      <c r="B622" s="1393">
        <v>5660</v>
      </c>
      <c r="C622" s="1565" t="s">
        <v>1896</v>
      </c>
      <c r="D622" s="1563">
        <f t="shared" ref="D622:H622" si="289">D623</f>
        <v>0</v>
      </c>
      <c r="E622" s="1563">
        <f t="shared" si="289"/>
        <v>0</v>
      </c>
      <c r="F622" s="1563">
        <f t="shared" si="289"/>
        <v>0</v>
      </c>
      <c r="G622" s="1563">
        <f t="shared" si="289"/>
        <v>0</v>
      </c>
      <c r="H622" s="1563">
        <f t="shared" si="289"/>
        <v>0</v>
      </c>
      <c r="I622" s="1564">
        <f t="shared" si="273"/>
        <v>0</v>
      </c>
    </row>
    <row r="623" spans="2:9" s="1360" customFormat="1" ht="21.75" customHeight="1" x14ac:dyDescent="0.25">
      <c r="B623" s="1394">
        <v>5661</v>
      </c>
      <c r="C623" s="1411" t="s">
        <v>1896</v>
      </c>
      <c r="D623" s="1566"/>
      <c r="E623" s="1566"/>
      <c r="F623" s="1566"/>
      <c r="G623" s="1566"/>
      <c r="H623" s="1566"/>
      <c r="I623" s="1567">
        <f t="shared" si="273"/>
        <v>0</v>
      </c>
    </row>
    <row r="624" spans="2:9" s="1360" customFormat="1" ht="21.75" customHeight="1" x14ac:dyDescent="0.25">
      <c r="B624" s="1393">
        <v>5670</v>
      </c>
      <c r="C624" s="1565" t="s">
        <v>1897</v>
      </c>
      <c r="D624" s="1563">
        <f t="shared" ref="D624:H624" si="290">D625</f>
        <v>0</v>
      </c>
      <c r="E624" s="1563">
        <f t="shared" si="290"/>
        <v>0</v>
      </c>
      <c r="F624" s="1563">
        <f t="shared" si="290"/>
        <v>0</v>
      </c>
      <c r="G624" s="1563">
        <f t="shared" si="290"/>
        <v>0</v>
      </c>
      <c r="H624" s="1563">
        <f t="shared" si="290"/>
        <v>0</v>
      </c>
      <c r="I624" s="1564">
        <f t="shared" si="273"/>
        <v>0</v>
      </c>
    </row>
    <row r="625" spans="2:9" s="1360" customFormat="1" ht="21.75" customHeight="1" x14ac:dyDescent="0.25">
      <c r="B625" s="1394">
        <v>5671</v>
      </c>
      <c r="C625" s="1411" t="s">
        <v>1898</v>
      </c>
      <c r="D625" s="1566"/>
      <c r="E625" s="1566"/>
      <c r="F625" s="1566"/>
      <c r="G625" s="1566"/>
      <c r="H625" s="1566"/>
      <c r="I625" s="1567">
        <f t="shared" si="273"/>
        <v>0</v>
      </c>
    </row>
    <row r="626" spans="2:9" s="1360" customFormat="1" ht="21.75" customHeight="1" x14ac:dyDescent="0.25">
      <c r="B626" s="1393">
        <v>5690</v>
      </c>
      <c r="C626" s="1565" t="s">
        <v>1899</v>
      </c>
      <c r="D626" s="1563">
        <f t="shared" ref="D626:H626" si="291">D627+D628+D629</f>
        <v>0</v>
      </c>
      <c r="E626" s="1563">
        <f t="shared" si="291"/>
        <v>0</v>
      </c>
      <c r="F626" s="1563">
        <f t="shared" si="291"/>
        <v>0</v>
      </c>
      <c r="G626" s="1563">
        <f t="shared" si="291"/>
        <v>0</v>
      </c>
      <c r="H626" s="1563">
        <f t="shared" si="291"/>
        <v>0</v>
      </c>
      <c r="I626" s="1564">
        <f t="shared" si="273"/>
        <v>0</v>
      </c>
    </row>
    <row r="627" spans="2:9" s="1360" customFormat="1" ht="21.75" customHeight="1" x14ac:dyDescent="0.25">
      <c r="B627" s="1394">
        <v>5691</v>
      </c>
      <c r="C627" s="1582" t="s">
        <v>1900</v>
      </c>
      <c r="D627" s="1566"/>
      <c r="E627" s="1566"/>
      <c r="F627" s="1566"/>
      <c r="G627" s="1566"/>
      <c r="H627" s="1566"/>
      <c r="I627" s="1567">
        <f t="shared" si="273"/>
        <v>0</v>
      </c>
    </row>
    <row r="628" spans="2:9" s="1360" customFormat="1" ht="21.75" customHeight="1" x14ac:dyDescent="0.25">
      <c r="B628" s="1394">
        <v>5692</v>
      </c>
      <c r="C628" s="1582" t="s">
        <v>1901</v>
      </c>
      <c r="D628" s="1566"/>
      <c r="E628" s="1566"/>
      <c r="F628" s="1566"/>
      <c r="G628" s="1566"/>
      <c r="H628" s="1566"/>
      <c r="I628" s="1567">
        <f t="shared" si="273"/>
        <v>0</v>
      </c>
    </row>
    <row r="629" spans="2:9" s="1360" customFormat="1" ht="21.75" customHeight="1" x14ac:dyDescent="0.25">
      <c r="B629" s="1394">
        <v>5693</v>
      </c>
      <c r="C629" s="1411" t="s">
        <v>1902</v>
      </c>
      <c r="D629" s="1566"/>
      <c r="E629" s="1566"/>
      <c r="F629" s="1566"/>
      <c r="G629" s="1566"/>
      <c r="H629" s="1566"/>
      <c r="I629" s="1567">
        <f t="shared" si="273"/>
        <v>0</v>
      </c>
    </row>
    <row r="630" spans="2:9" s="1360" customFormat="1" ht="21.75" customHeight="1" x14ac:dyDescent="0.25">
      <c r="B630" s="1393">
        <v>5700</v>
      </c>
      <c r="C630" s="1570" t="s">
        <v>140</v>
      </c>
      <c r="D630" s="1563">
        <f t="shared" ref="D630:H630" si="292">D631+D633+D635+D637+D639+D641+D643+D645+D647</f>
        <v>0</v>
      </c>
      <c r="E630" s="1563">
        <f t="shared" si="292"/>
        <v>0</v>
      </c>
      <c r="F630" s="1563">
        <f t="shared" si="292"/>
        <v>0</v>
      </c>
      <c r="G630" s="1563">
        <f t="shared" si="292"/>
        <v>0</v>
      </c>
      <c r="H630" s="1563">
        <f t="shared" si="292"/>
        <v>0</v>
      </c>
      <c r="I630" s="1564">
        <f t="shared" si="273"/>
        <v>0</v>
      </c>
    </row>
    <row r="631" spans="2:9" s="1360" customFormat="1" ht="21.75" customHeight="1" x14ac:dyDescent="0.25">
      <c r="B631" s="1393">
        <v>5710</v>
      </c>
      <c r="C631" s="1565" t="s">
        <v>1903</v>
      </c>
      <c r="D631" s="1563">
        <f t="shared" ref="D631:H631" si="293">D632</f>
        <v>0</v>
      </c>
      <c r="E631" s="1563">
        <f t="shared" si="293"/>
        <v>0</v>
      </c>
      <c r="F631" s="1563">
        <f t="shared" si="293"/>
        <v>0</v>
      </c>
      <c r="G631" s="1563">
        <f t="shared" si="293"/>
        <v>0</v>
      </c>
      <c r="H631" s="1563">
        <f t="shared" si="293"/>
        <v>0</v>
      </c>
      <c r="I631" s="1564">
        <f t="shared" si="273"/>
        <v>0</v>
      </c>
    </row>
    <row r="632" spans="2:9" s="1360" customFormat="1" ht="21.75" customHeight="1" x14ac:dyDescent="0.25">
      <c r="B632" s="1394">
        <v>5711</v>
      </c>
      <c r="C632" s="1411" t="s">
        <v>1903</v>
      </c>
      <c r="D632" s="1566"/>
      <c r="E632" s="1566"/>
      <c r="F632" s="1566"/>
      <c r="G632" s="1566"/>
      <c r="H632" s="1566"/>
      <c r="I632" s="1567">
        <f t="shared" si="273"/>
        <v>0</v>
      </c>
    </row>
    <row r="633" spans="2:9" s="1360" customFormat="1" ht="21.75" customHeight="1" x14ac:dyDescent="0.25">
      <c r="B633" s="1393">
        <v>5720</v>
      </c>
      <c r="C633" s="1565" t="s">
        <v>1904</v>
      </c>
      <c r="D633" s="1563">
        <f t="shared" ref="D633:H633" si="294">D634</f>
        <v>0</v>
      </c>
      <c r="E633" s="1563">
        <f t="shared" si="294"/>
        <v>0</v>
      </c>
      <c r="F633" s="1563">
        <f t="shared" si="294"/>
        <v>0</v>
      </c>
      <c r="G633" s="1563">
        <f t="shared" si="294"/>
        <v>0</v>
      </c>
      <c r="H633" s="1563">
        <f t="shared" si="294"/>
        <v>0</v>
      </c>
      <c r="I633" s="1564">
        <f t="shared" si="273"/>
        <v>0</v>
      </c>
    </row>
    <row r="634" spans="2:9" s="1360" customFormat="1" ht="21.75" customHeight="1" x14ac:dyDescent="0.25">
      <c r="B634" s="1394">
        <v>5721</v>
      </c>
      <c r="C634" s="1411" t="s">
        <v>1904</v>
      </c>
      <c r="D634" s="1566"/>
      <c r="E634" s="1566"/>
      <c r="F634" s="1566"/>
      <c r="G634" s="1566"/>
      <c r="H634" s="1566"/>
      <c r="I634" s="1567">
        <f t="shared" si="273"/>
        <v>0</v>
      </c>
    </row>
    <row r="635" spans="2:9" s="1360" customFormat="1" ht="21.75" customHeight="1" x14ac:dyDescent="0.25">
      <c r="B635" s="1393">
        <v>5730</v>
      </c>
      <c r="C635" s="1565" t="s">
        <v>1905</v>
      </c>
      <c r="D635" s="1563">
        <f t="shared" ref="D635:H635" si="295">D636</f>
        <v>0</v>
      </c>
      <c r="E635" s="1563">
        <f t="shared" si="295"/>
        <v>0</v>
      </c>
      <c r="F635" s="1563">
        <f t="shared" si="295"/>
        <v>0</v>
      </c>
      <c r="G635" s="1563">
        <f t="shared" si="295"/>
        <v>0</v>
      </c>
      <c r="H635" s="1563">
        <f t="shared" si="295"/>
        <v>0</v>
      </c>
      <c r="I635" s="1564">
        <f t="shared" si="273"/>
        <v>0</v>
      </c>
    </row>
    <row r="636" spans="2:9" s="1360" customFormat="1" ht="21.75" customHeight="1" x14ac:dyDescent="0.25">
      <c r="B636" s="1394">
        <v>5731</v>
      </c>
      <c r="C636" s="1411" t="s">
        <v>1905</v>
      </c>
      <c r="D636" s="1566"/>
      <c r="E636" s="1566"/>
      <c r="F636" s="1566"/>
      <c r="G636" s="1566"/>
      <c r="H636" s="1566"/>
      <c r="I636" s="1567">
        <f t="shared" si="273"/>
        <v>0</v>
      </c>
    </row>
    <row r="637" spans="2:9" s="1360" customFormat="1" ht="21.75" customHeight="1" x14ac:dyDescent="0.25">
      <c r="B637" s="1393">
        <v>5740</v>
      </c>
      <c r="C637" s="1565" t="s">
        <v>1906</v>
      </c>
      <c r="D637" s="1563">
        <f t="shared" ref="D637:H637" si="296">D638</f>
        <v>0</v>
      </c>
      <c r="E637" s="1563">
        <f t="shared" si="296"/>
        <v>0</v>
      </c>
      <c r="F637" s="1563">
        <f t="shared" si="296"/>
        <v>0</v>
      </c>
      <c r="G637" s="1563">
        <f t="shared" si="296"/>
        <v>0</v>
      </c>
      <c r="H637" s="1563">
        <f t="shared" si="296"/>
        <v>0</v>
      </c>
      <c r="I637" s="1564">
        <f t="shared" si="273"/>
        <v>0</v>
      </c>
    </row>
    <row r="638" spans="2:9" s="1360" customFormat="1" ht="21.75" customHeight="1" x14ac:dyDescent="0.25">
      <c r="B638" s="1394">
        <v>5741</v>
      </c>
      <c r="C638" s="1411" t="s">
        <v>1906</v>
      </c>
      <c r="D638" s="1566"/>
      <c r="E638" s="1566"/>
      <c r="F638" s="1566"/>
      <c r="G638" s="1566"/>
      <c r="H638" s="1566"/>
      <c r="I638" s="1567">
        <f t="shared" si="273"/>
        <v>0</v>
      </c>
    </row>
    <row r="639" spans="2:9" s="1360" customFormat="1" ht="21.75" customHeight="1" x14ac:dyDescent="0.25">
      <c r="B639" s="1393">
        <v>5750</v>
      </c>
      <c r="C639" s="1565" t="s">
        <v>1907</v>
      </c>
      <c r="D639" s="1563">
        <f t="shared" ref="D639:H639" si="297">D640</f>
        <v>0</v>
      </c>
      <c r="E639" s="1563">
        <f t="shared" si="297"/>
        <v>0</v>
      </c>
      <c r="F639" s="1563">
        <f t="shared" si="297"/>
        <v>0</v>
      </c>
      <c r="G639" s="1563">
        <f t="shared" si="297"/>
        <v>0</v>
      </c>
      <c r="H639" s="1563">
        <f t="shared" si="297"/>
        <v>0</v>
      </c>
      <c r="I639" s="1564">
        <f t="shared" si="273"/>
        <v>0</v>
      </c>
    </row>
    <row r="640" spans="2:9" s="1360" customFormat="1" ht="21.75" customHeight="1" x14ac:dyDescent="0.25">
      <c r="B640" s="1394">
        <v>5751</v>
      </c>
      <c r="C640" s="1411" t="s">
        <v>1907</v>
      </c>
      <c r="D640" s="1566"/>
      <c r="E640" s="1566"/>
      <c r="F640" s="1566"/>
      <c r="G640" s="1566"/>
      <c r="H640" s="1566"/>
      <c r="I640" s="1567">
        <f t="shared" si="273"/>
        <v>0</v>
      </c>
    </row>
    <row r="641" spans="2:9" s="1360" customFormat="1" ht="21.75" customHeight="1" x14ac:dyDescent="0.25">
      <c r="B641" s="1393">
        <v>5760</v>
      </c>
      <c r="C641" s="1565" t="s">
        <v>1908</v>
      </c>
      <c r="D641" s="1563">
        <f t="shared" ref="D641:H641" si="298">D642</f>
        <v>0</v>
      </c>
      <c r="E641" s="1563">
        <f t="shared" si="298"/>
        <v>0</v>
      </c>
      <c r="F641" s="1563">
        <f t="shared" si="298"/>
        <v>0</v>
      </c>
      <c r="G641" s="1563">
        <f t="shared" si="298"/>
        <v>0</v>
      </c>
      <c r="H641" s="1563">
        <f t="shared" si="298"/>
        <v>0</v>
      </c>
      <c r="I641" s="1564">
        <f t="shared" si="273"/>
        <v>0</v>
      </c>
    </row>
    <row r="642" spans="2:9" s="1360" customFormat="1" ht="21.75" customHeight="1" x14ac:dyDescent="0.25">
      <c r="B642" s="1394">
        <v>5761</v>
      </c>
      <c r="C642" s="1411" t="s">
        <v>1908</v>
      </c>
      <c r="D642" s="1566"/>
      <c r="E642" s="1566"/>
      <c r="F642" s="1566"/>
      <c r="G642" s="1566"/>
      <c r="H642" s="1566"/>
      <c r="I642" s="1567">
        <f t="shared" si="273"/>
        <v>0</v>
      </c>
    </row>
    <row r="643" spans="2:9" s="1360" customFormat="1" ht="21.75" customHeight="1" x14ac:dyDescent="0.25">
      <c r="B643" s="1393">
        <v>5770</v>
      </c>
      <c r="C643" s="1565" t="s">
        <v>1909</v>
      </c>
      <c r="D643" s="1563">
        <f t="shared" ref="D643:H643" si="299">D644</f>
        <v>0</v>
      </c>
      <c r="E643" s="1563">
        <f t="shared" si="299"/>
        <v>0</v>
      </c>
      <c r="F643" s="1563">
        <f t="shared" si="299"/>
        <v>0</v>
      </c>
      <c r="G643" s="1563">
        <f t="shared" si="299"/>
        <v>0</v>
      </c>
      <c r="H643" s="1563">
        <f t="shared" si="299"/>
        <v>0</v>
      </c>
      <c r="I643" s="1564">
        <f t="shared" si="273"/>
        <v>0</v>
      </c>
    </row>
    <row r="644" spans="2:9" s="1360" customFormat="1" ht="21.75" customHeight="1" x14ac:dyDescent="0.25">
      <c r="B644" s="1394">
        <v>5771</v>
      </c>
      <c r="C644" s="1582" t="s">
        <v>1909</v>
      </c>
      <c r="D644" s="1566"/>
      <c r="E644" s="1566"/>
      <c r="F644" s="1566"/>
      <c r="G644" s="1566"/>
      <c r="H644" s="1566"/>
      <c r="I644" s="1567">
        <f t="shared" si="273"/>
        <v>0</v>
      </c>
    </row>
    <row r="645" spans="2:9" s="1360" customFormat="1" ht="21.75" customHeight="1" x14ac:dyDescent="0.25">
      <c r="B645" s="1393">
        <v>5780</v>
      </c>
      <c r="C645" s="1576" t="s">
        <v>1910</v>
      </c>
      <c r="D645" s="1563">
        <f t="shared" ref="D645:H645" si="300">D646</f>
        <v>0</v>
      </c>
      <c r="E645" s="1563">
        <f t="shared" si="300"/>
        <v>0</v>
      </c>
      <c r="F645" s="1563">
        <f t="shared" si="300"/>
        <v>0</v>
      </c>
      <c r="G645" s="1563">
        <f t="shared" si="300"/>
        <v>0</v>
      </c>
      <c r="H645" s="1563">
        <f t="shared" si="300"/>
        <v>0</v>
      </c>
      <c r="I645" s="1564">
        <f t="shared" si="273"/>
        <v>0</v>
      </c>
    </row>
    <row r="646" spans="2:9" s="1360" customFormat="1" ht="21.75" customHeight="1" x14ac:dyDescent="0.25">
      <c r="B646" s="1394">
        <v>5781</v>
      </c>
      <c r="C646" s="1411" t="s">
        <v>1910</v>
      </c>
      <c r="D646" s="1566"/>
      <c r="E646" s="1566"/>
      <c r="F646" s="1566"/>
      <c r="G646" s="1566"/>
      <c r="H646" s="1566"/>
      <c r="I646" s="1567">
        <f t="shared" si="273"/>
        <v>0</v>
      </c>
    </row>
    <row r="647" spans="2:9" s="1360" customFormat="1" ht="21.75" customHeight="1" x14ac:dyDescent="0.25">
      <c r="B647" s="1393">
        <v>5790</v>
      </c>
      <c r="C647" s="1565" t="s">
        <v>1911</v>
      </c>
      <c r="D647" s="1563">
        <f t="shared" ref="D647:H647" si="301">D648</f>
        <v>0</v>
      </c>
      <c r="E647" s="1563">
        <f t="shared" si="301"/>
        <v>0</v>
      </c>
      <c r="F647" s="1563">
        <f t="shared" si="301"/>
        <v>0</v>
      </c>
      <c r="G647" s="1563">
        <f t="shared" si="301"/>
        <v>0</v>
      </c>
      <c r="H647" s="1563">
        <f t="shared" si="301"/>
        <v>0</v>
      </c>
      <c r="I647" s="1564">
        <f t="shared" si="273"/>
        <v>0</v>
      </c>
    </row>
    <row r="648" spans="2:9" s="1360" customFormat="1" ht="21.75" customHeight="1" x14ac:dyDescent="0.25">
      <c r="B648" s="1394">
        <v>5791</v>
      </c>
      <c r="C648" s="1411" t="s">
        <v>1911</v>
      </c>
      <c r="D648" s="1566"/>
      <c r="E648" s="1566"/>
      <c r="F648" s="1566"/>
      <c r="G648" s="1566"/>
      <c r="H648" s="1566"/>
      <c r="I648" s="1567">
        <f t="shared" si="273"/>
        <v>0</v>
      </c>
    </row>
    <row r="649" spans="2:9" s="1360" customFormat="1" ht="21.75" customHeight="1" x14ac:dyDescent="0.25">
      <c r="B649" s="1393">
        <v>5800</v>
      </c>
      <c r="C649" s="1570" t="s">
        <v>1912</v>
      </c>
      <c r="D649" s="1563">
        <f t="shared" ref="D649:H649" si="302">D650+D652+D654+D656</f>
        <v>0</v>
      </c>
      <c r="E649" s="1563">
        <f t="shared" si="302"/>
        <v>0</v>
      </c>
      <c r="F649" s="1563">
        <f t="shared" si="302"/>
        <v>0</v>
      </c>
      <c r="G649" s="1563">
        <f t="shared" si="302"/>
        <v>0</v>
      </c>
      <c r="H649" s="1563">
        <f t="shared" si="302"/>
        <v>0</v>
      </c>
      <c r="I649" s="1564">
        <f t="shared" si="273"/>
        <v>0</v>
      </c>
    </row>
    <row r="650" spans="2:9" s="1360" customFormat="1" ht="21.75" customHeight="1" x14ac:dyDescent="0.25">
      <c r="B650" s="1393">
        <v>5810</v>
      </c>
      <c r="C650" s="1565" t="s">
        <v>1913</v>
      </c>
      <c r="D650" s="1563">
        <f t="shared" ref="D650:H650" si="303">D651</f>
        <v>0</v>
      </c>
      <c r="E650" s="1563">
        <f t="shared" si="303"/>
        <v>0</v>
      </c>
      <c r="F650" s="1563">
        <f t="shared" si="303"/>
        <v>0</v>
      </c>
      <c r="G650" s="1563">
        <f t="shared" si="303"/>
        <v>0</v>
      </c>
      <c r="H650" s="1563">
        <f t="shared" si="303"/>
        <v>0</v>
      </c>
      <c r="I650" s="1564">
        <f t="shared" si="273"/>
        <v>0</v>
      </c>
    </row>
    <row r="651" spans="2:9" s="1360" customFormat="1" ht="21.75" customHeight="1" x14ac:dyDescent="0.25">
      <c r="B651" s="1394">
        <v>5811</v>
      </c>
      <c r="C651" s="1411" t="s">
        <v>1913</v>
      </c>
      <c r="D651" s="1566"/>
      <c r="E651" s="1566"/>
      <c r="F651" s="1566"/>
      <c r="G651" s="1566"/>
      <c r="H651" s="1566"/>
      <c r="I651" s="1567">
        <f t="shared" si="273"/>
        <v>0</v>
      </c>
    </row>
    <row r="652" spans="2:9" s="1360" customFormat="1" ht="21.75" customHeight="1" x14ac:dyDescent="0.25">
      <c r="B652" s="1393">
        <v>5820</v>
      </c>
      <c r="C652" s="1565" t="s">
        <v>113</v>
      </c>
      <c r="D652" s="1563">
        <f t="shared" ref="D652:H652" si="304">D653</f>
        <v>0</v>
      </c>
      <c r="E652" s="1563">
        <f t="shared" si="304"/>
        <v>0</v>
      </c>
      <c r="F652" s="1563">
        <f t="shared" si="304"/>
        <v>0</v>
      </c>
      <c r="G652" s="1563">
        <f t="shared" si="304"/>
        <v>0</v>
      </c>
      <c r="H652" s="1563">
        <f t="shared" si="304"/>
        <v>0</v>
      </c>
      <c r="I652" s="1564">
        <f t="shared" si="273"/>
        <v>0</v>
      </c>
    </row>
    <row r="653" spans="2:9" s="1360" customFormat="1" ht="21.75" customHeight="1" x14ac:dyDescent="0.25">
      <c r="B653" s="1394">
        <v>5821</v>
      </c>
      <c r="C653" s="1411" t="s">
        <v>713</v>
      </c>
      <c r="D653" s="1566"/>
      <c r="E653" s="1566"/>
      <c r="F653" s="1566"/>
      <c r="G653" s="1566"/>
      <c r="H653" s="1566"/>
      <c r="I653" s="1567">
        <f t="shared" si="273"/>
        <v>0</v>
      </c>
    </row>
    <row r="654" spans="2:9" s="1360" customFormat="1" ht="21.75" customHeight="1" x14ac:dyDescent="0.25">
      <c r="B654" s="1393">
        <v>5830</v>
      </c>
      <c r="C654" s="1565" t="s">
        <v>1914</v>
      </c>
      <c r="D654" s="1563">
        <f t="shared" ref="D654:H654" si="305">D655</f>
        <v>0</v>
      </c>
      <c r="E654" s="1563">
        <f t="shared" si="305"/>
        <v>0</v>
      </c>
      <c r="F654" s="1563">
        <f t="shared" si="305"/>
        <v>0</v>
      </c>
      <c r="G654" s="1563">
        <f t="shared" si="305"/>
        <v>0</v>
      </c>
      <c r="H654" s="1563">
        <f t="shared" si="305"/>
        <v>0</v>
      </c>
      <c r="I654" s="1564">
        <f t="shared" ref="I654:I717" si="306">+D654+E654+F654+G654+H654</f>
        <v>0</v>
      </c>
    </row>
    <row r="655" spans="2:9" s="1360" customFormat="1" ht="21.75" customHeight="1" x14ac:dyDescent="0.25">
      <c r="B655" s="1394">
        <v>5831</v>
      </c>
      <c r="C655" s="1411" t="s">
        <v>1915</v>
      </c>
      <c r="D655" s="1566"/>
      <c r="E655" s="1566"/>
      <c r="F655" s="1566"/>
      <c r="G655" s="1566"/>
      <c r="H655" s="1566"/>
      <c r="I655" s="1567">
        <f t="shared" si="306"/>
        <v>0</v>
      </c>
    </row>
    <row r="656" spans="2:9" s="1360" customFormat="1" ht="21.75" customHeight="1" x14ac:dyDescent="0.25">
      <c r="B656" s="1585">
        <v>5890</v>
      </c>
      <c r="C656" s="1576" t="s">
        <v>122</v>
      </c>
      <c r="D656" s="1563">
        <f t="shared" ref="D656:H656" si="307">D657+D658+D659</f>
        <v>0</v>
      </c>
      <c r="E656" s="1563">
        <f t="shared" si="307"/>
        <v>0</v>
      </c>
      <c r="F656" s="1563">
        <f t="shared" si="307"/>
        <v>0</v>
      </c>
      <c r="G656" s="1563">
        <f t="shared" si="307"/>
        <v>0</v>
      </c>
      <c r="H656" s="1563">
        <f t="shared" si="307"/>
        <v>0</v>
      </c>
      <c r="I656" s="1564">
        <f t="shared" si="306"/>
        <v>0</v>
      </c>
    </row>
    <row r="657" spans="2:9" s="1360" customFormat="1" ht="21.75" customHeight="1" x14ac:dyDescent="0.25">
      <c r="B657" s="1586">
        <v>5891</v>
      </c>
      <c r="C657" s="1582" t="s">
        <v>122</v>
      </c>
      <c r="D657" s="1566"/>
      <c r="E657" s="1566"/>
      <c r="F657" s="1566"/>
      <c r="G657" s="1566"/>
      <c r="H657" s="1566"/>
      <c r="I657" s="1567">
        <f t="shared" si="306"/>
        <v>0</v>
      </c>
    </row>
    <row r="658" spans="2:9" s="1360" customFormat="1" ht="21.75" customHeight="1" x14ac:dyDescent="0.25">
      <c r="B658" s="1586">
        <v>5892</v>
      </c>
      <c r="C658" s="1582" t="s">
        <v>1916</v>
      </c>
      <c r="D658" s="1566"/>
      <c r="E658" s="1566"/>
      <c r="F658" s="1566"/>
      <c r="G658" s="1566"/>
      <c r="H658" s="1566"/>
      <c r="I658" s="1567">
        <f t="shared" si="306"/>
        <v>0</v>
      </c>
    </row>
    <row r="659" spans="2:9" s="1360" customFormat="1" ht="21.75" customHeight="1" x14ac:dyDescent="0.25">
      <c r="B659" s="1586">
        <v>5893</v>
      </c>
      <c r="C659" s="1582" t="s">
        <v>1917</v>
      </c>
      <c r="D659" s="1566"/>
      <c r="E659" s="1566"/>
      <c r="F659" s="1566"/>
      <c r="G659" s="1566"/>
      <c r="H659" s="1566"/>
      <c r="I659" s="1567">
        <f t="shared" si="306"/>
        <v>0</v>
      </c>
    </row>
    <row r="660" spans="2:9" s="1360" customFormat="1" ht="21.75" customHeight="1" x14ac:dyDescent="0.25">
      <c r="B660" s="1585">
        <v>5900</v>
      </c>
      <c r="C660" s="1570" t="s">
        <v>144</v>
      </c>
      <c r="D660" s="1563">
        <f t="shared" ref="D660:H660" si="308">D661+D663+D665+D667+D669+D671+D673+D675+D677</f>
        <v>0</v>
      </c>
      <c r="E660" s="1563">
        <f t="shared" si="308"/>
        <v>0</v>
      </c>
      <c r="F660" s="1563">
        <f t="shared" si="308"/>
        <v>0</v>
      </c>
      <c r="G660" s="1563">
        <f t="shared" si="308"/>
        <v>0</v>
      </c>
      <c r="H660" s="1563">
        <f t="shared" si="308"/>
        <v>0</v>
      </c>
      <c r="I660" s="1564">
        <f t="shared" si="306"/>
        <v>0</v>
      </c>
    </row>
    <row r="661" spans="2:9" s="1360" customFormat="1" ht="21.75" customHeight="1" x14ac:dyDescent="0.25">
      <c r="B661" s="1585">
        <v>5910</v>
      </c>
      <c r="C661" s="1576" t="s">
        <v>146</v>
      </c>
      <c r="D661" s="1563">
        <f t="shared" ref="D661:H661" si="309">D662</f>
        <v>0</v>
      </c>
      <c r="E661" s="1563">
        <f t="shared" si="309"/>
        <v>0</v>
      </c>
      <c r="F661" s="1563">
        <f t="shared" si="309"/>
        <v>0</v>
      </c>
      <c r="G661" s="1563">
        <f t="shared" si="309"/>
        <v>0</v>
      </c>
      <c r="H661" s="1563">
        <f t="shared" si="309"/>
        <v>0</v>
      </c>
      <c r="I661" s="1564">
        <f t="shared" si="306"/>
        <v>0</v>
      </c>
    </row>
    <row r="662" spans="2:9" s="1360" customFormat="1" ht="21.75" customHeight="1" x14ac:dyDescent="0.25">
      <c r="B662" s="1586">
        <v>5911</v>
      </c>
      <c r="C662" s="1582" t="s">
        <v>146</v>
      </c>
      <c r="D662" s="1566"/>
      <c r="E662" s="1566"/>
      <c r="F662" s="1566"/>
      <c r="G662" s="1566"/>
      <c r="H662" s="1566"/>
      <c r="I662" s="1567">
        <f t="shared" si="306"/>
        <v>0</v>
      </c>
    </row>
    <row r="663" spans="2:9" s="1360" customFormat="1" ht="21.75" customHeight="1" x14ac:dyDescent="0.25">
      <c r="B663" s="1585">
        <v>5920</v>
      </c>
      <c r="C663" s="1576" t="s">
        <v>1918</v>
      </c>
      <c r="D663" s="1563">
        <f t="shared" ref="D663:H663" si="310">D664</f>
        <v>0</v>
      </c>
      <c r="E663" s="1563">
        <f t="shared" si="310"/>
        <v>0</v>
      </c>
      <c r="F663" s="1563">
        <f t="shared" si="310"/>
        <v>0</v>
      </c>
      <c r="G663" s="1563">
        <f t="shared" si="310"/>
        <v>0</v>
      </c>
      <c r="H663" s="1563">
        <f t="shared" si="310"/>
        <v>0</v>
      </c>
      <c r="I663" s="1564">
        <f t="shared" si="306"/>
        <v>0</v>
      </c>
    </row>
    <row r="664" spans="2:9" s="1360" customFormat="1" ht="21.75" customHeight="1" x14ac:dyDescent="0.25">
      <c r="B664" s="1586">
        <v>5921</v>
      </c>
      <c r="C664" s="1582" t="s">
        <v>1918</v>
      </c>
      <c r="D664" s="1566"/>
      <c r="E664" s="1566"/>
      <c r="F664" s="1566"/>
      <c r="G664" s="1566"/>
      <c r="H664" s="1566"/>
      <c r="I664" s="1567">
        <f t="shared" si="306"/>
        <v>0</v>
      </c>
    </row>
    <row r="665" spans="2:9" s="1360" customFormat="1" ht="21.75" customHeight="1" x14ac:dyDescent="0.25">
      <c r="B665" s="1585">
        <v>5930</v>
      </c>
      <c r="C665" s="1576" t="s">
        <v>1919</v>
      </c>
      <c r="D665" s="1563">
        <f t="shared" ref="D665:H665" si="311">D666</f>
        <v>0</v>
      </c>
      <c r="E665" s="1563">
        <f t="shared" si="311"/>
        <v>0</v>
      </c>
      <c r="F665" s="1563">
        <f t="shared" si="311"/>
        <v>0</v>
      </c>
      <c r="G665" s="1563">
        <f t="shared" si="311"/>
        <v>0</v>
      </c>
      <c r="H665" s="1563">
        <f t="shared" si="311"/>
        <v>0</v>
      </c>
      <c r="I665" s="1564">
        <f t="shared" si="306"/>
        <v>0</v>
      </c>
    </row>
    <row r="666" spans="2:9" s="1360" customFormat="1" ht="21.75" customHeight="1" x14ac:dyDescent="0.25">
      <c r="B666" s="1586">
        <v>5931</v>
      </c>
      <c r="C666" s="1582" t="s">
        <v>1919</v>
      </c>
      <c r="D666" s="1566"/>
      <c r="E666" s="1566"/>
      <c r="F666" s="1566"/>
      <c r="G666" s="1566"/>
      <c r="H666" s="1566"/>
      <c r="I666" s="1567">
        <f t="shared" si="306"/>
        <v>0</v>
      </c>
    </row>
    <row r="667" spans="2:9" s="1360" customFormat="1" ht="21.75" customHeight="1" x14ac:dyDescent="0.25">
      <c r="B667" s="1585">
        <v>5940</v>
      </c>
      <c r="C667" s="1576" t="s">
        <v>214</v>
      </c>
      <c r="D667" s="1563">
        <f t="shared" ref="D667:H667" si="312">D668</f>
        <v>0</v>
      </c>
      <c r="E667" s="1563">
        <f t="shared" si="312"/>
        <v>0</v>
      </c>
      <c r="F667" s="1563">
        <f t="shared" si="312"/>
        <v>0</v>
      </c>
      <c r="G667" s="1563">
        <f t="shared" si="312"/>
        <v>0</v>
      </c>
      <c r="H667" s="1563">
        <f t="shared" si="312"/>
        <v>0</v>
      </c>
      <c r="I667" s="1564">
        <f t="shared" si="306"/>
        <v>0</v>
      </c>
    </row>
    <row r="668" spans="2:9" s="1360" customFormat="1" ht="21.75" customHeight="1" x14ac:dyDescent="0.25">
      <c r="B668" s="1586">
        <v>5941</v>
      </c>
      <c r="C668" s="1582" t="s">
        <v>214</v>
      </c>
      <c r="D668" s="1566"/>
      <c r="E668" s="1566"/>
      <c r="F668" s="1566"/>
      <c r="G668" s="1566"/>
      <c r="H668" s="1566"/>
      <c r="I668" s="1567">
        <f t="shared" si="306"/>
        <v>0</v>
      </c>
    </row>
    <row r="669" spans="2:9" s="1360" customFormat="1" ht="21.75" customHeight="1" x14ac:dyDescent="0.25">
      <c r="B669" s="1585">
        <v>5950</v>
      </c>
      <c r="C669" s="1576" t="s">
        <v>1920</v>
      </c>
      <c r="D669" s="1563">
        <f t="shared" ref="D669:H669" si="313">D670</f>
        <v>0</v>
      </c>
      <c r="E669" s="1563">
        <f t="shared" si="313"/>
        <v>0</v>
      </c>
      <c r="F669" s="1563">
        <f t="shared" si="313"/>
        <v>0</v>
      </c>
      <c r="G669" s="1563">
        <f t="shared" si="313"/>
        <v>0</v>
      </c>
      <c r="H669" s="1563">
        <f t="shared" si="313"/>
        <v>0</v>
      </c>
      <c r="I669" s="1564">
        <f t="shared" si="306"/>
        <v>0</v>
      </c>
    </row>
    <row r="670" spans="2:9" s="1360" customFormat="1" ht="21.75" customHeight="1" x14ac:dyDescent="0.25">
      <c r="B670" s="1586">
        <v>5951</v>
      </c>
      <c r="C670" s="1582" t="s">
        <v>1920</v>
      </c>
      <c r="D670" s="1566"/>
      <c r="E670" s="1566"/>
      <c r="F670" s="1566"/>
      <c r="G670" s="1566"/>
      <c r="H670" s="1566"/>
      <c r="I670" s="1567">
        <f t="shared" si="306"/>
        <v>0</v>
      </c>
    </row>
    <row r="671" spans="2:9" s="1360" customFormat="1" ht="21.75" customHeight="1" x14ac:dyDescent="0.25">
      <c r="B671" s="1585">
        <v>5960</v>
      </c>
      <c r="C671" s="1576" t="s">
        <v>1921</v>
      </c>
      <c r="D671" s="1563">
        <f t="shared" ref="D671:H671" si="314">D672</f>
        <v>0</v>
      </c>
      <c r="E671" s="1563">
        <f t="shared" si="314"/>
        <v>0</v>
      </c>
      <c r="F671" s="1563">
        <f t="shared" si="314"/>
        <v>0</v>
      </c>
      <c r="G671" s="1563">
        <f t="shared" si="314"/>
        <v>0</v>
      </c>
      <c r="H671" s="1563">
        <f t="shared" si="314"/>
        <v>0</v>
      </c>
      <c r="I671" s="1564">
        <f t="shared" si="306"/>
        <v>0</v>
      </c>
    </row>
    <row r="672" spans="2:9" s="1360" customFormat="1" ht="21.75" customHeight="1" x14ac:dyDescent="0.25">
      <c r="B672" s="1586">
        <v>5961</v>
      </c>
      <c r="C672" s="1582" t="s">
        <v>1921</v>
      </c>
      <c r="D672" s="1566"/>
      <c r="E672" s="1566"/>
      <c r="F672" s="1566"/>
      <c r="G672" s="1566"/>
      <c r="H672" s="1566"/>
      <c r="I672" s="1567">
        <f t="shared" si="306"/>
        <v>0</v>
      </c>
    </row>
    <row r="673" spans="2:9" s="1360" customFormat="1" ht="21.75" customHeight="1" x14ac:dyDescent="0.25">
      <c r="B673" s="1585">
        <v>5970</v>
      </c>
      <c r="C673" s="1576" t="s">
        <v>1922</v>
      </c>
      <c r="D673" s="1563">
        <f t="shared" ref="D673:H673" si="315">D674</f>
        <v>0</v>
      </c>
      <c r="E673" s="1563">
        <f t="shared" si="315"/>
        <v>0</v>
      </c>
      <c r="F673" s="1563">
        <f t="shared" si="315"/>
        <v>0</v>
      </c>
      <c r="G673" s="1563">
        <f t="shared" si="315"/>
        <v>0</v>
      </c>
      <c r="H673" s="1563">
        <f t="shared" si="315"/>
        <v>0</v>
      </c>
      <c r="I673" s="1564">
        <f t="shared" si="306"/>
        <v>0</v>
      </c>
    </row>
    <row r="674" spans="2:9" s="1360" customFormat="1" ht="21.75" customHeight="1" x14ac:dyDescent="0.25">
      <c r="B674" s="1586">
        <v>5971</v>
      </c>
      <c r="C674" s="1582" t="s">
        <v>1922</v>
      </c>
      <c r="D674" s="1566"/>
      <c r="E674" s="1566"/>
      <c r="F674" s="1566"/>
      <c r="G674" s="1566"/>
      <c r="H674" s="1566"/>
      <c r="I674" s="1567">
        <f t="shared" si="306"/>
        <v>0</v>
      </c>
    </row>
    <row r="675" spans="2:9" s="1360" customFormat="1" ht="21.75" customHeight="1" x14ac:dyDescent="0.25">
      <c r="B675" s="1585">
        <v>5980</v>
      </c>
      <c r="C675" s="1576" t="s">
        <v>1923</v>
      </c>
      <c r="D675" s="1563">
        <f t="shared" ref="D675:H675" si="316">D676</f>
        <v>0</v>
      </c>
      <c r="E675" s="1563">
        <f t="shared" si="316"/>
        <v>0</v>
      </c>
      <c r="F675" s="1563">
        <f t="shared" si="316"/>
        <v>0</v>
      </c>
      <c r="G675" s="1563">
        <f t="shared" si="316"/>
        <v>0</v>
      </c>
      <c r="H675" s="1563">
        <f t="shared" si="316"/>
        <v>0</v>
      </c>
      <c r="I675" s="1564">
        <f t="shared" si="306"/>
        <v>0</v>
      </c>
    </row>
    <row r="676" spans="2:9" s="1360" customFormat="1" ht="21.75" customHeight="1" x14ac:dyDescent="0.25">
      <c r="B676" s="1586">
        <v>5981</v>
      </c>
      <c r="C676" s="1582" t="s">
        <v>1924</v>
      </c>
      <c r="D676" s="1566"/>
      <c r="E676" s="1566"/>
      <c r="F676" s="1566"/>
      <c r="G676" s="1566"/>
      <c r="H676" s="1566"/>
      <c r="I676" s="1567">
        <f t="shared" si="306"/>
        <v>0</v>
      </c>
    </row>
    <row r="677" spans="2:9" s="1360" customFormat="1" ht="21.75" customHeight="1" x14ac:dyDescent="0.25">
      <c r="B677" s="1585">
        <v>5990</v>
      </c>
      <c r="C677" s="1576" t="s">
        <v>154</v>
      </c>
      <c r="D677" s="1563">
        <f t="shared" ref="D677:H677" si="317">D678</f>
        <v>0</v>
      </c>
      <c r="E677" s="1563">
        <f t="shared" si="317"/>
        <v>0</v>
      </c>
      <c r="F677" s="1563">
        <f t="shared" si="317"/>
        <v>0</v>
      </c>
      <c r="G677" s="1563">
        <f t="shared" si="317"/>
        <v>0</v>
      </c>
      <c r="H677" s="1563">
        <f t="shared" si="317"/>
        <v>0</v>
      </c>
      <c r="I677" s="1564">
        <f t="shared" si="306"/>
        <v>0</v>
      </c>
    </row>
    <row r="678" spans="2:9" s="1360" customFormat="1" ht="21.75" customHeight="1" x14ac:dyDescent="0.25">
      <c r="B678" s="1586">
        <v>5991</v>
      </c>
      <c r="C678" s="1582" t="s">
        <v>154</v>
      </c>
      <c r="D678" s="1566"/>
      <c r="E678" s="1566"/>
      <c r="F678" s="1566"/>
      <c r="G678" s="1566"/>
      <c r="H678" s="1566"/>
      <c r="I678" s="1567">
        <f t="shared" si="306"/>
        <v>0</v>
      </c>
    </row>
    <row r="679" spans="2:9" s="1360" customFormat="1" ht="21" customHeight="1" x14ac:dyDescent="0.25">
      <c r="B679" s="1393" t="s">
        <v>2073</v>
      </c>
      <c r="C679" s="1575"/>
      <c r="D679" s="1563">
        <f t="shared" ref="D679:H679" si="318">D562+D579+D588+D593+D607+D610+D630+D649+D660</f>
        <v>0</v>
      </c>
      <c r="E679" s="1563">
        <f t="shared" si="318"/>
        <v>0</v>
      </c>
      <c r="F679" s="1563">
        <f t="shared" si="318"/>
        <v>0</v>
      </c>
      <c r="G679" s="1563">
        <f t="shared" si="318"/>
        <v>0</v>
      </c>
      <c r="H679" s="1563">
        <f t="shared" si="318"/>
        <v>0</v>
      </c>
      <c r="I679" s="1564">
        <f t="shared" si="306"/>
        <v>0</v>
      </c>
    </row>
    <row r="680" spans="2:9" s="1360" customFormat="1" ht="21.75" customHeight="1" x14ac:dyDescent="0.25">
      <c r="B680" s="1585">
        <v>6000</v>
      </c>
      <c r="C680" s="1570" t="s">
        <v>254</v>
      </c>
      <c r="D680" s="1563">
        <f>+D681+D729+D746</f>
        <v>0</v>
      </c>
      <c r="E680" s="1563">
        <f t="shared" ref="E680:H680" si="319">+E681+E729+E746</f>
        <v>0</v>
      </c>
      <c r="F680" s="1563">
        <f t="shared" si="319"/>
        <v>0</v>
      </c>
      <c r="G680" s="1563">
        <f t="shared" si="319"/>
        <v>0</v>
      </c>
      <c r="H680" s="1563">
        <f t="shared" si="319"/>
        <v>0</v>
      </c>
      <c r="I680" s="1564">
        <f t="shared" si="306"/>
        <v>0</v>
      </c>
    </row>
    <row r="681" spans="2:9" s="1360" customFormat="1" ht="21.75" customHeight="1" x14ac:dyDescent="0.25">
      <c r="B681" s="1585">
        <v>6100</v>
      </c>
      <c r="C681" s="1570" t="s">
        <v>1925</v>
      </c>
      <c r="D681" s="1563">
        <f>D682+D684+D694+D704+D706+D716+D725+D727</f>
        <v>0</v>
      </c>
      <c r="E681" s="1563">
        <f t="shared" ref="E681:H681" si="320">E682+E684+E694+E704+E706+E716+E725+E727</f>
        <v>0</v>
      </c>
      <c r="F681" s="1563">
        <f t="shared" si="320"/>
        <v>0</v>
      </c>
      <c r="G681" s="1563">
        <f t="shared" si="320"/>
        <v>0</v>
      </c>
      <c r="H681" s="1563">
        <f t="shared" si="320"/>
        <v>0</v>
      </c>
      <c r="I681" s="1564">
        <f t="shared" si="306"/>
        <v>0</v>
      </c>
    </row>
    <row r="682" spans="2:9" s="1360" customFormat="1" ht="21.75" customHeight="1" x14ac:dyDescent="0.25">
      <c r="B682" s="1585">
        <v>6110</v>
      </c>
      <c r="C682" s="1576" t="s">
        <v>1926</v>
      </c>
      <c r="D682" s="1563">
        <f t="shared" ref="D682:H682" si="321">D683</f>
        <v>0</v>
      </c>
      <c r="E682" s="1563">
        <f t="shared" si="321"/>
        <v>0</v>
      </c>
      <c r="F682" s="1563">
        <f t="shared" si="321"/>
        <v>0</v>
      </c>
      <c r="G682" s="1563">
        <f t="shared" si="321"/>
        <v>0</v>
      </c>
      <c r="H682" s="1563">
        <f t="shared" si="321"/>
        <v>0</v>
      </c>
      <c r="I682" s="1564">
        <f t="shared" si="306"/>
        <v>0</v>
      </c>
    </row>
    <row r="683" spans="2:9" s="1360" customFormat="1" ht="21.75" customHeight="1" x14ac:dyDescent="0.25">
      <c r="B683" s="1586">
        <v>6111</v>
      </c>
      <c r="C683" s="1582" t="s">
        <v>1926</v>
      </c>
      <c r="D683" s="1566"/>
      <c r="E683" s="1566"/>
      <c r="F683" s="1566"/>
      <c r="G683" s="1566"/>
      <c r="H683" s="1566"/>
      <c r="I683" s="1567">
        <f t="shared" si="306"/>
        <v>0</v>
      </c>
    </row>
    <row r="684" spans="2:9" s="1360" customFormat="1" ht="21.75" customHeight="1" x14ac:dyDescent="0.25">
      <c r="B684" s="1585">
        <v>6120</v>
      </c>
      <c r="C684" s="1576" t="s">
        <v>1927</v>
      </c>
      <c r="D684" s="1563">
        <f t="shared" ref="D684:H684" si="322">D685+D686+D687+D688+D689+D690+D691+D692+D693</f>
        <v>0</v>
      </c>
      <c r="E684" s="1563">
        <f t="shared" si="322"/>
        <v>0</v>
      </c>
      <c r="F684" s="1563">
        <f t="shared" si="322"/>
        <v>0</v>
      </c>
      <c r="G684" s="1563">
        <f t="shared" si="322"/>
        <v>0</v>
      </c>
      <c r="H684" s="1563">
        <f t="shared" si="322"/>
        <v>0</v>
      </c>
      <c r="I684" s="1564">
        <f t="shared" si="306"/>
        <v>0</v>
      </c>
    </row>
    <row r="685" spans="2:9" s="1360" customFormat="1" ht="21.75" customHeight="1" x14ac:dyDescent="0.25">
      <c r="B685" s="1586">
        <v>6121</v>
      </c>
      <c r="C685" s="1582" t="s">
        <v>1928</v>
      </c>
      <c r="D685" s="1566"/>
      <c r="E685" s="1566"/>
      <c r="F685" s="1566"/>
      <c r="G685" s="1566"/>
      <c r="H685" s="1566"/>
      <c r="I685" s="1567">
        <f t="shared" si="306"/>
        <v>0</v>
      </c>
    </row>
    <row r="686" spans="2:9" s="1360" customFormat="1" ht="21.75" customHeight="1" x14ac:dyDescent="0.25">
      <c r="B686" s="1586">
        <v>6122</v>
      </c>
      <c r="C686" s="1582" t="s">
        <v>1929</v>
      </c>
      <c r="D686" s="1566"/>
      <c r="E686" s="1566"/>
      <c r="F686" s="1566"/>
      <c r="G686" s="1566"/>
      <c r="H686" s="1566"/>
      <c r="I686" s="1567">
        <f t="shared" si="306"/>
        <v>0</v>
      </c>
    </row>
    <row r="687" spans="2:9" s="1360" customFormat="1" ht="21.75" customHeight="1" x14ac:dyDescent="0.25">
      <c r="B687" s="1586">
        <v>6123</v>
      </c>
      <c r="C687" s="1582" t="s">
        <v>1930</v>
      </c>
      <c r="D687" s="1566"/>
      <c r="E687" s="1566"/>
      <c r="F687" s="1566"/>
      <c r="G687" s="1566"/>
      <c r="H687" s="1566"/>
      <c r="I687" s="1567">
        <f t="shared" si="306"/>
        <v>0</v>
      </c>
    </row>
    <row r="688" spans="2:9" s="1360" customFormat="1" ht="21.75" customHeight="1" x14ac:dyDescent="0.25">
      <c r="B688" s="1586">
        <v>6124</v>
      </c>
      <c r="C688" s="1582" t="s">
        <v>1931</v>
      </c>
      <c r="D688" s="1566"/>
      <c r="E688" s="1566"/>
      <c r="F688" s="1566"/>
      <c r="G688" s="1566"/>
      <c r="H688" s="1566"/>
      <c r="I688" s="1567">
        <f t="shared" si="306"/>
        <v>0</v>
      </c>
    </row>
    <row r="689" spans="2:9" s="1360" customFormat="1" ht="21.75" customHeight="1" x14ac:dyDescent="0.25">
      <c r="B689" s="1586">
        <v>6125</v>
      </c>
      <c r="C689" s="1582" t="s">
        <v>1932</v>
      </c>
      <c r="D689" s="1566"/>
      <c r="E689" s="1566"/>
      <c r="F689" s="1566"/>
      <c r="G689" s="1566"/>
      <c r="H689" s="1566"/>
      <c r="I689" s="1567">
        <f t="shared" si="306"/>
        <v>0</v>
      </c>
    </row>
    <row r="690" spans="2:9" s="1360" customFormat="1" ht="21.75" customHeight="1" x14ac:dyDescent="0.25">
      <c r="B690" s="1586">
        <v>6126</v>
      </c>
      <c r="C690" s="1582" t="s">
        <v>1933</v>
      </c>
      <c r="D690" s="1566"/>
      <c r="E690" s="1566"/>
      <c r="F690" s="1566"/>
      <c r="G690" s="1566"/>
      <c r="H690" s="1566"/>
      <c r="I690" s="1567">
        <f t="shared" si="306"/>
        <v>0</v>
      </c>
    </row>
    <row r="691" spans="2:9" s="1360" customFormat="1" ht="21.75" customHeight="1" x14ac:dyDescent="0.25">
      <c r="B691" s="1586">
        <v>6127</v>
      </c>
      <c r="C691" s="1582" t="s">
        <v>1934</v>
      </c>
      <c r="D691" s="1566"/>
      <c r="E691" s="1566"/>
      <c r="F691" s="1566"/>
      <c r="G691" s="1566"/>
      <c r="H691" s="1566"/>
      <c r="I691" s="1567">
        <f t="shared" si="306"/>
        <v>0</v>
      </c>
    </row>
    <row r="692" spans="2:9" s="1360" customFormat="1" ht="21.75" customHeight="1" x14ac:dyDescent="0.25">
      <c r="B692" s="1586">
        <v>6128</v>
      </c>
      <c r="C692" s="1582" t="s">
        <v>1935</v>
      </c>
      <c r="D692" s="1566"/>
      <c r="E692" s="1566"/>
      <c r="F692" s="1566"/>
      <c r="G692" s="1566"/>
      <c r="H692" s="1566"/>
      <c r="I692" s="1567">
        <f t="shared" si="306"/>
        <v>0</v>
      </c>
    </row>
    <row r="693" spans="2:9" s="1360" customFormat="1" ht="21.75" customHeight="1" x14ac:dyDescent="0.25">
      <c r="B693" s="1586">
        <v>6129</v>
      </c>
      <c r="C693" s="1582" t="s">
        <v>2103</v>
      </c>
      <c r="D693" s="1566"/>
      <c r="E693" s="1566"/>
      <c r="F693" s="1566"/>
      <c r="G693" s="1566"/>
      <c r="H693" s="1566"/>
      <c r="I693" s="1567">
        <f t="shared" si="306"/>
        <v>0</v>
      </c>
    </row>
    <row r="694" spans="2:9" s="1360" customFormat="1" ht="21.75" customHeight="1" x14ac:dyDescent="0.25">
      <c r="B694" s="1585">
        <v>6130</v>
      </c>
      <c r="C694" s="1576" t="s">
        <v>1937</v>
      </c>
      <c r="D694" s="1563">
        <f t="shared" ref="D694:H694" si="323">D695+D696+D697+D698+D699+D700+D701+D702+D703</f>
        <v>0</v>
      </c>
      <c r="E694" s="1563">
        <f t="shared" si="323"/>
        <v>0</v>
      </c>
      <c r="F694" s="1563">
        <f t="shared" si="323"/>
        <v>0</v>
      </c>
      <c r="G694" s="1563">
        <f t="shared" si="323"/>
        <v>0</v>
      </c>
      <c r="H694" s="1563">
        <f t="shared" si="323"/>
        <v>0</v>
      </c>
      <c r="I694" s="1564">
        <f t="shared" si="306"/>
        <v>0</v>
      </c>
    </row>
    <row r="695" spans="2:9" s="1360" customFormat="1" ht="21.75" customHeight="1" x14ac:dyDescent="0.25">
      <c r="B695" s="1586">
        <v>6131</v>
      </c>
      <c r="C695" s="1582" t="s">
        <v>1928</v>
      </c>
      <c r="D695" s="1566"/>
      <c r="E695" s="1566"/>
      <c r="F695" s="1566"/>
      <c r="G695" s="1566"/>
      <c r="H695" s="1566"/>
      <c r="I695" s="1567">
        <f t="shared" si="306"/>
        <v>0</v>
      </c>
    </row>
    <row r="696" spans="2:9" s="1360" customFormat="1" ht="21.75" customHeight="1" x14ac:dyDescent="0.25">
      <c r="B696" s="1586">
        <v>6132</v>
      </c>
      <c r="C696" s="1582" t="s">
        <v>1929</v>
      </c>
      <c r="D696" s="1566"/>
      <c r="E696" s="1566"/>
      <c r="F696" s="1566"/>
      <c r="G696" s="1566"/>
      <c r="H696" s="1566"/>
      <c r="I696" s="1567">
        <f t="shared" si="306"/>
        <v>0</v>
      </c>
    </row>
    <row r="697" spans="2:9" s="1360" customFormat="1" ht="21.75" customHeight="1" x14ac:dyDescent="0.25">
      <c r="B697" s="1586">
        <v>6133</v>
      </c>
      <c r="C697" s="1582" t="s">
        <v>1930</v>
      </c>
      <c r="D697" s="1566"/>
      <c r="E697" s="1566"/>
      <c r="F697" s="1566"/>
      <c r="G697" s="1566"/>
      <c r="H697" s="1566"/>
      <c r="I697" s="1567">
        <f t="shared" si="306"/>
        <v>0</v>
      </c>
    </row>
    <row r="698" spans="2:9" s="1360" customFormat="1" ht="21.75" customHeight="1" x14ac:dyDescent="0.25">
      <c r="B698" s="1586">
        <v>6134</v>
      </c>
      <c r="C698" s="1582" t="s">
        <v>1931</v>
      </c>
      <c r="D698" s="1566"/>
      <c r="E698" s="1566"/>
      <c r="F698" s="1566"/>
      <c r="G698" s="1566"/>
      <c r="H698" s="1566"/>
      <c r="I698" s="1567">
        <f t="shared" si="306"/>
        <v>0</v>
      </c>
    </row>
    <row r="699" spans="2:9" s="1360" customFormat="1" ht="21.75" customHeight="1" x14ac:dyDescent="0.25">
      <c r="B699" s="1586">
        <v>6135</v>
      </c>
      <c r="C699" s="1582" t="s">
        <v>1932</v>
      </c>
      <c r="D699" s="1566"/>
      <c r="E699" s="1566"/>
      <c r="F699" s="1566"/>
      <c r="G699" s="1566"/>
      <c r="H699" s="1566"/>
      <c r="I699" s="1567">
        <f t="shared" si="306"/>
        <v>0</v>
      </c>
    </row>
    <row r="700" spans="2:9" s="1360" customFormat="1" ht="21.75" customHeight="1" x14ac:dyDescent="0.25">
      <c r="B700" s="1586">
        <v>6136</v>
      </c>
      <c r="C700" s="1582" t="s">
        <v>1933</v>
      </c>
      <c r="D700" s="1566"/>
      <c r="E700" s="1566"/>
      <c r="F700" s="1566"/>
      <c r="G700" s="1566"/>
      <c r="H700" s="1566"/>
      <c r="I700" s="1567">
        <f t="shared" si="306"/>
        <v>0</v>
      </c>
    </row>
    <row r="701" spans="2:9" s="1360" customFormat="1" ht="21.75" customHeight="1" x14ac:dyDescent="0.25">
      <c r="B701" s="1586">
        <v>6137</v>
      </c>
      <c r="C701" s="1582" t="s">
        <v>1934</v>
      </c>
      <c r="D701" s="1566"/>
      <c r="E701" s="1566"/>
      <c r="F701" s="1566"/>
      <c r="G701" s="1566"/>
      <c r="H701" s="1566"/>
      <c r="I701" s="1567">
        <f t="shared" si="306"/>
        <v>0</v>
      </c>
    </row>
    <row r="702" spans="2:9" s="1360" customFormat="1" ht="21.75" customHeight="1" x14ac:dyDescent="0.25">
      <c r="B702" s="1586">
        <v>6138</v>
      </c>
      <c r="C702" s="1582" t="s">
        <v>2103</v>
      </c>
      <c r="D702" s="1566"/>
      <c r="E702" s="1566"/>
      <c r="F702" s="1566"/>
      <c r="G702" s="1566"/>
      <c r="H702" s="1566"/>
      <c r="I702" s="1567">
        <f t="shared" si="306"/>
        <v>0</v>
      </c>
    </row>
    <row r="703" spans="2:9" s="1360" customFormat="1" ht="21.75" customHeight="1" x14ac:dyDescent="0.25">
      <c r="B703" s="1586">
        <v>6139</v>
      </c>
      <c r="C703" s="1582" t="s">
        <v>1938</v>
      </c>
      <c r="D703" s="1566"/>
      <c r="E703" s="1566"/>
      <c r="F703" s="1566"/>
      <c r="G703" s="1566"/>
      <c r="H703" s="1566"/>
      <c r="I703" s="1567">
        <f t="shared" si="306"/>
        <v>0</v>
      </c>
    </row>
    <row r="704" spans="2:9" s="1360" customFormat="1" ht="21.75" customHeight="1" x14ac:dyDescent="0.25">
      <c r="B704" s="1585">
        <v>6140</v>
      </c>
      <c r="C704" s="1576" t="s">
        <v>1939</v>
      </c>
      <c r="D704" s="1563">
        <f t="shared" ref="D704:H704" si="324">D705</f>
        <v>0</v>
      </c>
      <c r="E704" s="1563">
        <f t="shared" si="324"/>
        <v>0</v>
      </c>
      <c r="F704" s="1563">
        <f t="shared" si="324"/>
        <v>0</v>
      </c>
      <c r="G704" s="1563">
        <f t="shared" si="324"/>
        <v>0</v>
      </c>
      <c r="H704" s="1563">
        <f t="shared" si="324"/>
        <v>0</v>
      </c>
      <c r="I704" s="1564">
        <f t="shared" si="306"/>
        <v>0</v>
      </c>
    </row>
    <row r="705" spans="2:9" s="1360" customFormat="1" ht="21.75" customHeight="1" x14ac:dyDescent="0.25">
      <c r="B705" s="1586">
        <v>6141</v>
      </c>
      <c r="C705" s="1582" t="s">
        <v>1939</v>
      </c>
      <c r="D705" s="1566"/>
      <c r="E705" s="1566"/>
      <c r="F705" s="1566"/>
      <c r="G705" s="1566"/>
      <c r="H705" s="1566"/>
      <c r="I705" s="1567">
        <f t="shared" si="306"/>
        <v>0</v>
      </c>
    </row>
    <row r="706" spans="2:9" s="1360" customFormat="1" ht="21.75" customHeight="1" x14ac:dyDescent="0.25">
      <c r="B706" s="1585">
        <v>6150</v>
      </c>
      <c r="C706" s="1576" t="s">
        <v>1940</v>
      </c>
      <c r="D706" s="1563">
        <f t="shared" ref="D706:H706" si="325">D707+D708+D709+D710+D711+D712+D713+D714+D715</f>
        <v>0</v>
      </c>
      <c r="E706" s="1563">
        <f t="shared" si="325"/>
        <v>0</v>
      </c>
      <c r="F706" s="1563">
        <f t="shared" si="325"/>
        <v>0</v>
      </c>
      <c r="G706" s="1563">
        <f t="shared" si="325"/>
        <v>0</v>
      </c>
      <c r="H706" s="1563">
        <f t="shared" si="325"/>
        <v>0</v>
      </c>
      <c r="I706" s="1564">
        <f t="shared" si="306"/>
        <v>0</v>
      </c>
    </row>
    <row r="707" spans="2:9" s="1360" customFormat="1" ht="21.75" customHeight="1" x14ac:dyDescent="0.25">
      <c r="B707" s="1586">
        <v>6151</v>
      </c>
      <c r="C707" s="1582" t="s">
        <v>1928</v>
      </c>
      <c r="D707" s="1566"/>
      <c r="E707" s="1566"/>
      <c r="F707" s="1566"/>
      <c r="G707" s="1566"/>
      <c r="H707" s="1566"/>
      <c r="I707" s="1567">
        <f t="shared" si="306"/>
        <v>0</v>
      </c>
    </row>
    <row r="708" spans="2:9" s="1360" customFormat="1" ht="21.75" customHeight="1" x14ac:dyDescent="0.25">
      <c r="B708" s="1586">
        <v>6152</v>
      </c>
      <c r="C708" s="1582" t="s">
        <v>1929</v>
      </c>
      <c r="D708" s="1566"/>
      <c r="E708" s="1566"/>
      <c r="F708" s="1566"/>
      <c r="G708" s="1566"/>
      <c r="H708" s="1566"/>
      <c r="I708" s="1567">
        <f t="shared" si="306"/>
        <v>0</v>
      </c>
    </row>
    <row r="709" spans="2:9" s="1360" customFormat="1" ht="21.75" customHeight="1" x14ac:dyDescent="0.25">
      <c r="B709" s="1586">
        <v>6153</v>
      </c>
      <c r="C709" s="1582" t="s">
        <v>1930</v>
      </c>
      <c r="D709" s="1566"/>
      <c r="E709" s="1566"/>
      <c r="F709" s="1566"/>
      <c r="G709" s="1566"/>
      <c r="H709" s="1566"/>
      <c r="I709" s="1567">
        <f t="shared" si="306"/>
        <v>0</v>
      </c>
    </row>
    <row r="710" spans="2:9" s="1360" customFormat="1" ht="21.75" customHeight="1" x14ac:dyDescent="0.25">
      <c r="B710" s="1586">
        <v>6154</v>
      </c>
      <c r="C710" s="1582" t="s">
        <v>1931</v>
      </c>
      <c r="D710" s="1566"/>
      <c r="E710" s="1566"/>
      <c r="F710" s="1566"/>
      <c r="G710" s="1566"/>
      <c r="H710" s="1566"/>
      <c r="I710" s="1567">
        <f t="shared" si="306"/>
        <v>0</v>
      </c>
    </row>
    <row r="711" spans="2:9" s="1360" customFormat="1" ht="21.75" customHeight="1" x14ac:dyDescent="0.25">
      <c r="B711" s="1586">
        <v>6155</v>
      </c>
      <c r="C711" s="1582" t="s">
        <v>1932</v>
      </c>
      <c r="D711" s="1566"/>
      <c r="E711" s="1566"/>
      <c r="F711" s="1566"/>
      <c r="G711" s="1566"/>
      <c r="H711" s="1566"/>
      <c r="I711" s="1567">
        <f t="shared" si="306"/>
        <v>0</v>
      </c>
    </row>
    <row r="712" spans="2:9" s="1360" customFormat="1" ht="21.75" customHeight="1" x14ac:dyDescent="0.25">
      <c r="B712" s="1586">
        <v>6156</v>
      </c>
      <c r="C712" s="1582" t="s">
        <v>1933</v>
      </c>
      <c r="D712" s="1566"/>
      <c r="E712" s="1566"/>
      <c r="F712" s="1566"/>
      <c r="G712" s="1566"/>
      <c r="H712" s="1566"/>
      <c r="I712" s="1567">
        <f t="shared" si="306"/>
        <v>0</v>
      </c>
    </row>
    <row r="713" spans="2:9" s="1360" customFormat="1" ht="21.75" customHeight="1" x14ac:dyDescent="0.25">
      <c r="B713" s="1586">
        <v>6157</v>
      </c>
      <c r="C713" s="1582" t="s">
        <v>1934</v>
      </c>
      <c r="D713" s="1566"/>
      <c r="E713" s="1566"/>
      <c r="F713" s="1566"/>
      <c r="G713" s="1566"/>
      <c r="H713" s="1566"/>
      <c r="I713" s="1567">
        <f t="shared" si="306"/>
        <v>0</v>
      </c>
    </row>
    <row r="714" spans="2:9" s="1360" customFormat="1" ht="21.75" customHeight="1" x14ac:dyDescent="0.25">
      <c r="B714" s="1586">
        <v>6158</v>
      </c>
      <c r="C714" s="1582" t="s">
        <v>2103</v>
      </c>
      <c r="D714" s="1566"/>
      <c r="E714" s="1566"/>
      <c r="F714" s="1566"/>
      <c r="G714" s="1566"/>
      <c r="H714" s="1566"/>
      <c r="I714" s="1567">
        <f t="shared" si="306"/>
        <v>0</v>
      </c>
    </row>
    <row r="715" spans="2:9" s="1360" customFormat="1" ht="21.75" customHeight="1" x14ac:dyDescent="0.25">
      <c r="B715" s="1586">
        <v>6159</v>
      </c>
      <c r="C715" s="1582" t="s">
        <v>1941</v>
      </c>
      <c r="D715" s="1566"/>
      <c r="E715" s="1566"/>
      <c r="F715" s="1566"/>
      <c r="G715" s="1566"/>
      <c r="H715" s="1566"/>
      <c r="I715" s="1567">
        <f t="shared" si="306"/>
        <v>0</v>
      </c>
    </row>
    <row r="716" spans="2:9" s="1360" customFormat="1" ht="21.75" customHeight="1" x14ac:dyDescent="0.25">
      <c r="B716" s="1585">
        <v>6160</v>
      </c>
      <c r="C716" s="1576" t="s">
        <v>1942</v>
      </c>
      <c r="D716" s="1563">
        <f t="shared" ref="D716:H716" si="326">D717+D718+D719+D720+D721+D722+D723+D724</f>
        <v>0</v>
      </c>
      <c r="E716" s="1563">
        <f t="shared" si="326"/>
        <v>0</v>
      </c>
      <c r="F716" s="1563">
        <f t="shared" si="326"/>
        <v>0</v>
      </c>
      <c r="G716" s="1563">
        <f t="shared" si="326"/>
        <v>0</v>
      </c>
      <c r="H716" s="1563">
        <f t="shared" si="326"/>
        <v>0</v>
      </c>
      <c r="I716" s="1564">
        <f t="shared" si="306"/>
        <v>0</v>
      </c>
    </row>
    <row r="717" spans="2:9" s="1360" customFormat="1" ht="21.75" customHeight="1" x14ac:dyDescent="0.25">
      <c r="B717" s="1586">
        <v>6161</v>
      </c>
      <c r="C717" s="1587" t="s">
        <v>1928</v>
      </c>
      <c r="D717" s="1566"/>
      <c r="E717" s="1566"/>
      <c r="F717" s="1566"/>
      <c r="G717" s="1566"/>
      <c r="H717" s="1566"/>
      <c r="I717" s="1567">
        <f t="shared" si="306"/>
        <v>0</v>
      </c>
    </row>
    <row r="718" spans="2:9" s="1360" customFormat="1" ht="21.75" customHeight="1" x14ac:dyDescent="0.25">
      <c r="B718" s="1586">
        <v>6162</v>
      </c>
      <c r="C718" s="1582" t="s">
        <v>1929</v>
      </c>
      <c r="D718" s="1566"/>
      <c r="E718" s="1566"/>
      <c r="F718" s="1566"/>
      <c r="G718" s="1566"/>
      <c r="H718" s="1566"/>
      <c r="I718" s="1567">
        <f t="shared" ref="I718:I781" si="327">+D718+E718+F718+G718+H718</f>
        <v>0</v>
      </c>
    </row>
    <row r="719" spans="2:9" s="1360" customFormat="1" ht="21.75" customHeight="1" x14ac:dyDescent="0.25">
      <c r="B719" s="1586">
        <v>6163</v>
      </c>
      <c r="C719" s="1582" t="s">
        <v>1930</v>
      </c>
      <c r="D719" s="1566"/>
      <c r="E719" s="1566"/>
      <c r="F719" s="1566"/>
      <c r="G719" s="1566"/>
      <c r="H719" s="1566"/>
      <c r="I719" s="1567">
        <f t="shared" si="327"/>
        <v>0</v>
      </c>
    </row>
    <row r="720" spans="2:9" s="1360" customFormat="1" ht="21.75" customHeight="1" x14ac:dyDescent="0.25">
      <c r="B720" s="1586">
        <v>6164</v>
      </c>
      <c r="C720" s="1582" t="s">
        <v>1931</v>
      </c>
      <c r="D720" s="1566"/>
      <c r="E720" s="1566"/>
      <c r="F720" s="1566"/>
      <c r="G720" s="1566"/>
      <c r="H720" s="1566"/>
      <c r="I720" s="1567">
        <f t="shared" si="327"/>
        <v>0</v>
      </c>
    </row>
    <row r="721" spans="2:9" s="1360" customFormat="1" ht="21.75" customHeight="1" x14ac:dyDescent="0.25">
      <c r="B721" s="1586">
        <v>6165</v>
      </c>
      <c r="C721" s="1582" t="s">
        <v>1932</v>
      </c>
      <c r="D721" s="1566"/>
      <c r="E721" s="1566"/>
      <c r="F721" s="1566"/>
      <c r="G721" s="1566"/>
      <c r="H721" s="1566"/>
      <c r="I721" s="1567">
        <f t="shared" si="327"/>
        <v>0</v>
      </c>
    </row>
    <row r="722" spans="2:9" s="1360" customFormat="1" ht="21.75" customHeight="1" x14ac:dyDescent="0.25">
      <c r="B722" s="1586">
        <v>6166</v>
      </c>
      <c r="C722" s="1582" t="s">
        <v>1933</v>
      </c>
      <c r="D722" s="1566"/>
      <c r="E722" s="1566"/>
      <c r="F722" s="1566"/>
      <c r="G722" s="1566"/>
      <c r="H722" s="1566"/>
      <c r="I722" s="1567">
        <f t="shared" si="327"/>
        <v>0</v>
      </c>
    </row>
    <row r="723" spans="2:9" s="1360" customFormat="1" ht="21.75" customHeight="1" x14ac:dyDescent="0.25">
      <c r="B723" s="1586">
        <v>6167</v>
      </c>
      <c r="C723" s="1582" t="s">
        <v>1934</v>
      </c>
      <c r="D723" s="1566"/>
      <c r="E723" s="1566"/>
      <c r="F723" s="1566"/>
      <c r="G723" s="1566"/>
      <c r="H723" s="1566"/>
      <c r="I723" s="1567">
        <f t="shared" si="327"/>
        <v>0</v>
      </c>
    </row>
    <row r="724" spans="2:9" s="1360" customFormat="1" ht="21.75" customHeight="1" x14ac:dyDescent="0.25">
      <c r="B724" s="1586">
        <v>6168</v>
      </c>
      <c r="C724" s="1582" t="s">
        <v>2103</v>
      </c>
      <c r="D724" s="1566"/>
      <c r="E724" s="1566"/>
      <c r="F724" s="1566"/>
      <c r="G724" s="1566"/>
      <c r="H724" s="1566"/>
      <c r="I724" s="1567">
        <f t="shared" si="327"/>
        <v>0</v>
      </c>
    </row>
    <row r="725" spans="2:9" s="1360" customFormat="1" ht="21.75" customHeight="1" x14ac:dyDescent="0.25">
      <c r="B725" s="1585">
        <v>6170</v>
      </c>
      <c r="C725" s="1576" t="s">
        <v>1943</v>
      </c>
      <c r="D725" s="1563">
        <f t="shared" ref="D725:H725" si="328">D726</f>
        <v>0</v>
      </c>
      <c r="E725" s="1563">
        <f t="shared" si="328"/>
        <v>0</v>
      </c>
      <c r="F725" s="1563">
        <f t="shared" si="328"/>
        <v>0</v>
      </c>
      <c r="G725" s="1563">
        <f t="shared" si="328"/>
        <v>0</v>
      </c>
      <c r="H725" s="1563">
        <f t="shared" si="328"/>
        <v>0</v>
      </c>
      <c r="I725" s="1564">
        <f t="shared" si="327"/>
        <v>0</v>
      </c>
    </row>
    <row r="726" spans="2:9" s="1360" customFormat="1" ht="21.75" customHeight="1" x14ac:dyDescent="0.25">
      <c r="B726" s="1586">
        <v>6171</v>
      </c>
      <c r="C726" s="1582" t="s">
        <v>1943</v>
      </c>
      <c r="D726" s="1566"/>
      <c r="E726" s="1566"/>
      <c r="F726" s="1566"/>
      <c r="G726" s="1566"/>
      <c r="H726" s="1566"/>
      <c r="I726" s="1567">
        <f t="shared" si="327"/>
        <v>0</v>
      </c>
    </row>
    <row r="727" spans="2:9" s="1360" customFormat="1" ht="21.75" customHeight="1" x14ac:dyDescent="0.25">
      <c r="B727" s="1585">
        <v>6190</v>
      </c>
      <c r="C727" s="1576" t="s">
        <v>1944</v>
      </c>
      <c r="D727" s="1563">
        <f t="shared" ref="D727:H727" si="329">D728</f>
        <v>0</v>
      </c>
      <c r="E727" s="1563">
        <f t="shared" si="329"/>
        <v>0</v>
      </c>
      <c r="F727" s="1563">
        <f t="shared" si="329"/>
        <v>0</v>
      </c>
      <c r="G727" s="1563">
        <f t="shared" si="329"/>
        <v>0</v>
      </c>
      <c r="H727" s="1563">
        <f t="shared" si="329"/>
        <v>0</v>
      </c>
      <c r="I727" s="1564">
        <f t="shared" si="327"/>
        <v>0</v>
      </c>
    </row>
    <row r="728" spans="2:9" s="1360" customFormat="1" ht="21.75" customHeight="1" x14ac:dyDescent="0.25">
      <c r="B728" s="1586">
        <v>6191</v>
      </c>
      <c r="C728" s="1582" t="s">
        <v>1944</v>
      </c>
      <c r="D728" s="1566"/>
      <c r="E728" s="1566"/>
      <c r="F728" s="1566"/>
      <c r="G728" s="1566"/>
      <c r="H728" s="1566"/>
      <c r="I728" s="1567">
        <f t="shared" si="327"/>
        <v>0</v>
      </c>
    </row>
    <row r="729" spans="2:9" s="1360" customFormat="1" ht="21.75" customHeight="1" x14ac:dyDescent="0.25">
      <c r="B729" s="1585">
        <v>6200</v>
      </c>
      <c r="C729" s="1570" t="s">
        <v>1945</v>
      </c>
      <c r="D729" s="1563">
        <f t="shared" ref="D729:H729" si="330">D730+D732+D734+D736+D738+D740+D742+D744</f>
        <v>0</v>
      </c>
      <c r="E729" s="1563">
        <f t="shared" si="330"/>
        <v>0</v>
      </c>
      <c r="F729" s="1563">
        <f t="shared" si="330"/>
        <v>0</v>
      </c>
      <c r="G729" s="1563">
        <f t="shared" si="330"/>
        <v>0</v>
      </c>
      <c r="H729" s="1563">
        <f t="shared" si="330"/>
        <v>0</v>
      </c>
      <c r="I729" s="1564">
        <f t="shared" si="327"/>
        <v>0</v>
      </c>
    </row>
    <row r="730" spans="2:9" s="1360" customFormat="1" ht="21.75" customHeight="1" x14ac:dyDescent="0.25">
      <c r="B730" s="1585">
        <v>6210</v>
      </c>
      <c r="C730" s="1576" t="s">
        <v>1926</v>
      </c>
      <c r="D730" s="1563">
        <f t="shared" ref="D730:H730" si="331">D731</f>
        <v>0</v>
      </c>
      <c r="E730" s="1563">
        <f t="shared" si="331"/>
        <v>0</v>
      </c>
      <c r="F730" s="1563">
        <f t="shared" si="331"/>
        <v>0</v>
      </c>
      <c r="G730" s="1563">
        <f t="shared" si="331"/>
        <v>0</v>
      </c>
      <c r="H730" s="1563">
        <f t="shared" si="331"/>
        <v>0</v>
      </c>
      <c r="I730" s="1564">
        <f t="shared" si="327"/>
        <v>0</v>
      </c>
    </row>
    <row r="731" spans="2:9" s="1360" customFormat="1" ht="21.75" customHeight="1" x14ac:dyDescent="0.25">
      <c r="B731" s="1586">
        <v>6211</v>
      </c>
      <c r="C731" s="1582" t="s">
        <v>1926</v>
      </c>
      <c r="D731" s="1566"/>
      <c r="E731" s="1566"/>
      <c r="F731" s="1566"/>
      <c r="G731" s="1566"/>
      <c r="H731" s="1566"/>
      <c r="I731" s="1567">
        <f t="shared" si="327"/>
        <v>0</v>
      </c>
    </row>
    <row r="732" spans="2:9" s="1360" customFormat="1" ht="21.75" customHeight="1" x14ac:dyDescent="0.25">
      <c r="B732" s="1585">
        <v>6220</v>
      </c>
      <c r="C732" s="1576" t="s">
        <v>1927</v>
      </c>
      <c r="D732" s="1563">
        <f t="shared" ref="D732:H732" si="332">D733</f>
        <v>0</v>
      </c>
      <c r="E732" s="1563">
        <f t="shared" si="332"/>
        <v>0</v>
      </c>
      <c r="F732" s="1563">
        <f t="shared" si="332"/>
        <v>0</v>
      </c>
      <c r="G732" s="1563">
        <f t="shared" si="332"/>
        <v>0</v>
      </c>
      <c r="H732" s="1563">
        <f t="shared" si="332"/>
        <v>0</v>
      </c>
      <c r="I732" s="1564">
        <f t="shared" si="327"/>
        <v>0</v>
      </c>
    </row>
    <row r="733" spans="2:9" s="1360" customFormat="1" ht="21.75" customHeight="1" x14ac:dyDescent="0.25">
      <c r="B733" s="1586">
        <v>6221</v>
      </c>
      <c r="C733" s="1582" t="s">
        <v>1927</v>
      </c>
      <c r="D733" s="1566"/>
      <c r="E733" s="1566"/>
      <c r="F733" s="1566"/>
      <c r="G733" s="1566"/>
      <c r="H733" s="1566"/>
      <c r="I733" s="1567">
        <f t="shared" si="327"/>
        <v>0</v>
      </c>
    </row>
    <row r="734" spans="2:9" s="1360" customFormat="1" ht="21.75" customHeight="1" x14ac:dyDescent="0.25">
      <c r="B734" s="1585">
        <v>6230</v>
      </c>
      <c r="C734" s="1576" t="s">
        <v>1946</v>
      </c>
      <c r="D734" s="1563">
        <f t="shared" ref="D734:H734" si="333">D735</f>
        <v>0</v>
      </c>
      <c r="E734" s="1563">
        <f t="shared" si="333"/>
        <v>0</v>
      </c>
      <c r="F734" s="1563">
        <f t="shared" si="333"/>
        <v>0</v>
      </c>
      <c r="G734" s="1563">
        <f t="shared" si="333"/>
        <v>0</v>
      </c>
      <c r="H734" s="1563">
        <f t="shared" si="333"/>
        <v>0</v>
      </c>
      <c r="I734" s="1564">
        <f t="shared" si="327"/>
        <v>0</v>
      </c>
    </row>
    <row r="735" spans="2:9" s="1360" customFormat="1" ht="21.75" customHeight="1" x14ac:dyDescent="0.25">
      <c r="B735" s="1586">
        <v>6231</v>
      </c>
      <c r="C735" s="1582" t="s">
        <v>1946</v>
      </c>
      <c r="D735" s="1566"/>
      <c r="E735" s="1566"/>
      <c r="F735" s="1566"/>
      <c r="G735" s="1566"/>
      <c r="H735" s="1566"/>
      <c r="I735" s="1567">
        <f t="shared" si="327"/>
        <v>0</v>
      </c>
    </row>
    <row r="736" spans="2:9" s="1360" customFormat="1" ht="21.75" customHeight="1" x14ac:dyDescent="0.25">
      <c r="B736" s="1585">
        <v>6240</v>
      </c>
      <c r="C736" s="1576" t="s">
        <v>1939</v>
      </c>
      <c r="D736" s="1563">
        <f t="shared" ref="D736:H736" si="334">D737</f>
        <v>0</v>
      </c>
      <c r="E736" s="1563">
        <f t="shared" si="334"/>
        <v>0</v>
      </c>
      <c r="F736" s="1563">
        <f t="shared" si="334"/>
        <v>0</v>
      </c>
      <c r="G736" s="1563">
        <f t="shared" si="334"/>
        <v>0</v>
      </c>
      <c r="H736" s="1563">
        <f t="shared" si="334"/>
        <v>0</v>
      </c>
      <c r="I736" s="1564">
        <f t="shared" si="327"/>
        <v>0</v>
      </c>
    </row>
    <row r="737" spans="2:9" s="1360" customFormat="1" ht="21.75" customHeight="1" x14ac:dyDescent="0.25">
      <c r="B737" s="1586">
        <v>6241</v>
      </c>
      <c r="C737" s="1582" t="s">
        <v>1939</v>
      </c>
      <c r="D737" s="1566"/>
      <c r="E737" s="1566"/>
      <c r="F737" s="1566"/>
      <c r="G737" s="1566"/>
      <c r="H737" s="1566"/>
      <c r="I737" s="1567">
        <f t="shared" si="327"/>
        <v>0</v>
      </c>
    </row>
    <row r="738" spans="2:9" s="1360" customFormat="1" ht="21.75" customHeight="1" x14ac:dyDescent="0.25">
      <c r="B738" s="1585">
        <v>6250</v>
      </c>
      <c r="C738" s="1576" t="s">
        <v>1940</v>
      </c>
      <c r="D738" s="1563">
        <f t="shared" ref="D738:H738" si="335">D739</f>
        <v>0</v>
      </c>
      <c r="E738" s="1563">
        <f t="shared" si="335"/>
        <v>0</v>
      </c>
      <c r="F738" s="1563">
        <f t="shared" si="335"/>
        <v>0</v>
      </c>
      <c r="G738" s="1563">
        <f t="shared" si="335"/>
        <v>0</v>
      </c>
      <c r="H738" s="1563">
        <f t="shared" si="335"/>
        <v>0</v>
      </c>
      <c r="I738" s="1564">
        <f t="shared" si="327"/>
        <v>0</v>
      </c>
    </row>
    <row r="739" spans="2:9" s="1360" customFormat="1" ht="21.75" customHeight="1" x14ac:dyDescent="0.25">
      <c r="B739" s="1586">
        <v>6251</v>
      </c>
      <c r="C739" s="1582" t="s">
        <v>1940</v>
      </c>
      <c r="D739" s="1566"/>
      <c r="E739" s="1566"/>
      <c r="F739" s="1566"/>
      <c r="G739" s="1566"/>
      <c r="H739" s="1566"/>
      <c r="I739" s="1567">
        <f t="shared" si="327"/>
        <v>0</v>
      </c>
    </row>
    <row r="740" spans="2:9" s="1360" customFormat="1" ht="21.75" customHeight="1" x14ac:dyDescent="0.25">
      <c r="B740" s="1585">
        <v>6260</v>
      </c>
      <c r="C740" s="1576" t="s">
        <v>1942</v>
      </c>
      <c r="D740" s="1563">
        <f t="shared" ref="D740:H740" si="336">D741</f>
        <v>0</v>
      </c>
      <c r="E740" s="1563">
        <f t="shared" si="336"/>
        <v>0</v>
      </c>
      <c r="F740" s="1563">
        <f t="shared" si="336"/>
        <v>0</v>
      </c>
      <c r="G740" s="1563">
        <f t="shared" si="336"/>
        <v>0</v>
      </c>
      <c r="H740" s="1563">
        <f t="shared" si="336"/>
        <v>0</v>
      </c>
      <c r="I740" s="1564">
        <f t="shared" si="327"/>
        <v>0</v>
      </c>
    </row>
    <row r="741" spans="2:9" s="1360" customFormat="1" ht="21.75" customHeight="1" x14ac:dyDescent="0.25">
      <c r="B741" s="1586">
        <v>6261</v>
      </c>
      <c r="C741" s="1582" t="s">
        <v>1942</v>
      </c>
      <c r="D741" s="1566"/>
      <c r="E741" s="1566"/>
      <c r="F741" s="1566"/>
      <c r="G741" s="1566"/>
      <c r="H741" s="1566"/>
      <c r="I741" s="1567">
        <f t="shared" si="327"/>
        <v>0</v>
      </c>
    </row>
    <row r="742" spans="2:9" s="1360" customFormat="1" ht="21.75" customHeight="1" x14ac:dyDescent="0.25">
      <c r="B742" s="1585">
        <v>6270</v>
      </c>
      <c r="C742" s="1576" t="s">
        <v>1943</v>
      </c>
      <c r="D742" s="1563">
        <f t="shared" ref="D742:H742" si="337">D743</f>
        <v>0</v>
      </c>
      <c r="E742" s="1563">
        <f t="shared" si="337"/>
        <v>0</v>
      </c>
      <c r="F742" s="1563">
        <f t="shared" si="337"/>
        <v>0</v>
      </c>
      <c r="G742" s="1563">
        <f t="shared" si="337"/>
        <v>0</v>
      </c>
      <c r="H742" s="1563">
        <f t="shared" si="337"/>
        <v>0</v>
      </c>
      <c r="I742" s="1564">
        <f t="shared" si="327"/>
        <v>0</v>
      </c>
    </row>
    <row r="743" spans="2:9" s="1360" customFormat="1" ht="21.75" customHeight="1" x14ac:dyDescent="0.25">
      <c r="B743" s="1586">
        <v>6271</v>
      </c>
      <c r="C743" s="1582" t="s">
        <v>1943</v>
      </c>
      <c r="D743" s="1566"/>
      <c r="E743" s="1566"/>
      <c r="F743" s="1566"/>
      <c r="G743" s="1566"/>
      <c r="H743" s="1566"/>
      <c r="I743" s="1567">
        <f t="shared" si="327"/>
        <v>0</v>
      </c>
    </row>
    <row r="744" spans="2:9" s="1360" customFormat="1" ht="21.75" customHeight="1" x14ac:dyDescent="0.25">
      <c r="B744" s="1585">
        <v>6290</v>
      </c>
      <c r="C744" s="1576" t="s">
        <v>1944</v>
      </c>
      <c r="D744" s="1563">
        <f t="shared" ref="D744:H744" si="338">D745</f>
        <v>0</v>
      </c>
      <c r="E744" s="1563">
        <f t="shared" si="338"/>
        <v>0</v>
      </c>
      <c r="F744" s="1563">
        <f t="shared" si="338"/>
        <v>0</v>
      </c>
      <c r="G744" s="1563">
        <f t="shared" si="338"/>
        <v>0</v>
      </c>
      <c r="H744" s="1563">
        <f t="shared" si="338"/>
        <v>0</v>
      </c>
      <c r="I744" s="1564">
        <f t="shared" si="327"/>
        <v>0</v>
      </c>
    </row>
    <row r="745" spans="2:9" s="1360" customFormat="1" ht="21.75" customHeight="1" x14ac:dyDescent="0.25">
      <c r="B745" s="1586">
        <v>6291</v>
      </c>
      <c r="C745" s="1582" t="s">
        <v>1944</v>
      </c>
      <c r="D745" s="1566"/>
      <c r="E745" s="1566"/>
      <c r="F745" s="1566"/>
      <c r="G745" s="1566"/>
      <c r="H745" s="1566"/>
      <c r="I745" s="1567">
        <f t="shared" si="327"/>
        <v>0</v>
      </c>
    </row>
    <row r="746" spans="2:9" s="1360" customFormat="1" ht="21.75" customHeight="1" x14ac:dyDescent="0.25">
      <c r="B746" s="1585">
        <v>6300</v>
      </c>
      <c r="C746" s="1570" t="s">
        <v>1947</v>
      </c>
      <c r="D746" s="1563">
        <f t="shared" ref="D746:H746" si="339">D747+D749</f>
        <v>0</v>
      </c>
      <c r="E746" s="1563">
        <f t="shared" si="339"/>
        <v>0</v>
      </c>
      <c r="F746" s="1563">
        <f t="shared" si="339"/>
        <v>0</v>
      </c>
      <c r="G746" s="1563">
        <f t="shared" si="339"/>
        <v>0</v>
      </c>
      <c r="H746" s="1563">
        <f t="shared" si="339"/>
        <v>0</v>
      </c>
      <c r="I746" s="1564">
        <f t="shared" si="327"/>
        <v>0</v>
      </c>
    </row>
    <row r="747" spans="2:9" s="1360" customFormat="1" ht="21.75" customHeight="1" x14ac:dyDescent="0.25">
      <c r="B747" s="1585">
        <v>6310</v>
      </c>
      <c r="C747" s="1576" t="s">
        <v>1948</v>
      </c>
      <c r="D747" s="1563">
        <f t="shared" ref="D747:H747" si="340">D748</f>
        <v>0</v>
      </c>
      <c r="E747" s="1563">
        <f t="shared" si="340"/>
        <v>0</v>
      </c>
      <c r="F747" s="1563">
        <f t="shared" si="340"/>
        <v>0</v>
      </c>
      <c r="G747" s="1563">
        <f t="shared" si="340"/>
        <v>0</v>
      </c>
      <c r="H747" s="1563">
        <f t="shared" si="340"/>
        <v>0</v>
      </c>
      <c r="I747" s="1564">
        <f t="shared" si="327"/>
        <v>0</v>
      </c>
    </row>
    <row r="748" spans="2:9" s="1360" customFormat="1" ht="21.75" customHeight="1" x14ac:dyDescent="0.25">
      <c r="B748" s="1586">
        <v>6311</v>
      </c>
      <c r="C748" s="1582" t="s">
        <v>1948</v>
      </c>
      <c r="D748" s="1566"/>
      <c r="E748" s="1566"/>
      <c r="F748" s="1566"/>
      <c r="G748" s="1566"/>
      <c r="H748" s="1566"/>
      <c r="I748" s="1567">
        <f t="shared" si="327"/>
        <v>0</v>
      </c>
    </row>
    <row r="749" spans="2:9" s="1360" customFormat="1" ht="21.75" customHeight="1" x14ac:dyDescent="0.25">
      <c r="B749" s="1585">
        <v>6320</v>
      </c>
      <c r="C749" s="1576" t="s">
        <v>1949</v>
      </c>
      <c r="D749" s="1563">
        <f t="shared" ref="D749:H749" si="341">D750</f>
        <v>0</v>
      </c>
      <c r="E749" s="1563">
        <f t="shared" si="341"/>
        <v>0</v>
      </c>
      <c r="F749" s="1563">
        <f t="shared" si="341"/>
        <v>0</v>
      </c>
      <c r="G749" s="1563">
        <f t="shared" si="341"/>
        <v>0</v>
      </c>
      <c r="H749" s="1563">
        <f t="shared" si="341"/>
        <v>0</v>
      </c>
      <c r="I749" s="1564">
        <f t="shared" si="327"/>
        <v>0</v>
      </c>
    </row>
    <row r="750" spans="2:9" s="1360" customFormat="1" ht="21.75" customHeight="1" x14ac:dyDescent="0.25">
      <c r="B750" s="1586">
        <v>6321</v>
      </c>
      <c r="C750" s="1582" t="s">
        <v>1949</v>
      </c>
      <c r="D750" s="1566"/>
      <c r="E750" s="1566"/>
      <c r="F750" s="1566"/>
      <c r="G750" s="1566"/>
      <c r="H750" s="1566"/>
      <c r="I750" s="1567">
        <f t="shared" si="327"/>
        <v>0</v>
      </c>
    </row>
    <row r="751" spans="2:9" s="1360" customFormat="1" ht="21" customHeight="1" x14ac:dyDescent="0.25">
      <c r="B751" s="1393" t="s">
        <v>2073</v>
      </c>
      <c r="C751" s="1575"/>
      <c r="D751" s="1563">
        <f t="shared" ref="D751:H751" si="342">D681+D729+D746</f>
        <v>0</v>
      </c>
      <c r="E751" s="1563">
        <f t="shared" si="342"/>
        <v>0</v>
      </c>
      <c r="F751" s="1563">
        <f t="shared" si="342"/>
        <v>0</v>
      </c>
      <c r="G751" s="1563">
        <f t="shared" si="342"/>
        <v>0</v>
      </c>
      <c r="H751" s="1563">
        <f t="shared" si="342"/>
        <v>0</v>
      </c>
      <c r="I751" s="1564">
        <f t="shared" si="327"/>
        <v>0</v>
      </c>
    </row>
    <row r="752" spans="2:9" s="1360" customFormat="1" ht="21.75" customHeight="1" x14ac:dyDescent="0.25">
      <c r="B752" s="1585">
        <v>7000</v>
      </c>
      <c r="C752" s="1570" t="s">
        <v>758</v>
      </c>
      <c r="D752" s="1563">
        <f t="shared" ref="D752:H752" si="343">D753+D762+D781+D796+D815+D834+D839</f>
        <v>0</v>
      </c>
      <c r="E752" s="1563">
        <f t="shared" si="343"/>
        <v>0</v>
      </c>
      <c r="F752" s="1563">
        <f t="shared" si="343"/>
        <v>0</v>
      </c>
      <c r="G752" s="1563">
        <f t="shared" si="343"/>
        <v>0</v>
      </c>
      <c r="H752" s="1563">
        <f t="shared" si="343"/>
        <v>0</v>
      </c>
      <c r="I752" s="1564">
        <f t="shared" si="327"/>
        <v>0</v>
      </c>
    </row>
    <row r="753" spans="2:9" s="1360" customFormat="1" ht="21.75" customHeight="1" x14ac:dyDescent="0.25">
      <c r="B753" s="1585">
        <v>7100</v>
      </c>
      <c r="C753" s="1570" t="s">
        <v>1950</v>
      </c>
      <c r="D753" s="1563">
        <f t="shared" ref="D753:H753" si="344">D754+D757</f>
        <v>0</v>
      </c>
      <c r="E753" s="1563">
        <f t="shared" si="344"/>
        <v>0</v>
      </c>
      <c r="F753" s="1563">
        <f t="shared" si="344"/>
        <v>0</v>
      </c>
      <c r="G753" s="1563">
        <f t="shared" si="344"/>
        <v>0</v>
      </c>
      <c r="H753" s="1563">
        <f t="shared" si="344"/>
        <v>0</v>
      </c>
      <c r="I753" s="1564">
        <f t="shared" si="327"/>
        <v>0</v>
      </c>
    </row>
    <row r="754" spans="2:9" s="1360" customFormat="1" ht="21.75" customHeight="1" x14ac:dyDescent="0.25">
      <c r="B754" s="1585">
        <v>7110</v>
      </c>
      <c r="C754" s="1576" t="s">
        <v>1951</v>
      </c>
      <c r="D754" s="1563">
        <f t="shared" ref="D754:H754" si="345">D756+D755</f>
        <v>0</v>
      </c>
      <c r="E754" s="1563">
        <f t="shared" si="345"/>
        <v>0</v>
      </c>
      <c r="F754" s="1563">
        <f t="shared" si="345"/>
        <v>0</v>
      </c>
      <c r="G754" s="1563">
        <f t="shared" si="345"/>
        <v>0</v>
      </c>
      <c r="H754" s="1563">
        <f t="shared" si="345"/>
        <v>0</v>
      </c>
      <c r="I754" s="1564">
        <f t="shared" si="327"/>
        <v>0</v>
      </c>
    </row>
    <row r="755" spans="2:9" s="1360" customFormat="1" ht="21.75" customHeight="1" x14ac:dyDescent="0.25">
      <c r="B755" s="1586">
        <v>7111</v>
      </c>
      <c r="C755" s="1582" t="s">
        <v>1952</v>
      </c>
      <c r="D755" s="1566"/>
      <c r="E755" s="1566"/>
      <c r="F755" s="1566"/>
      <c r="G755" s="1566"/>
      <c r="H755" s="1566"/>
      <c r="I755" s="1567">
        <f t="shared" si="327"/>
        <v>0</v>
      </c>
    </row>
    <row r="756" spans="2:9" s="1360" customFormat="1" ht="21.75" customHeight="1" x14ac:dyDescent="0.25">
      <c r="B756" s="1586">
        <v>7112</v>
      </c>
      <c r="C756" s="1582" t="s">
        <v>1953</v>
      </c>
      <c r="D756" s="1566"/>
      <c r="E756" s="1566"/>
      <c r="F756" s="1566"/>
      <c r="G756" s="1566"/>
      <c r="H756" s="1566"/>
      <c r="I756" s="1567">
        <f t="shared" si="327"/>
        <v>0</v>
      </c>
    </row>
    <row r="757" spans="2:9" s="1360" customFormat="1" ht="21.75" customHeight="1" x14ac:dyDescent="0.25">
      <c r="B757" s="1585">
        <v>7120</v>
      </c>
      <c r="C757" s="1576" t="s">
        <v>1954</v>
      </c>
      <c r="D757" s="1563">
        <f t="shared" ref="D757:H757" si="346">D758+D759+D760+D761</f>
        <v>0</v>
      </c>
      <c r="E757" s="1563">
        <f t="shared" si="346"/>
        <v>0</v>
      </c>
      <c r="F757" s="1563">
        <f t="shared" si="346"/>
        <v>0</v>
      </c>
      <c r="G757" s="1563">
        <f t="shared" si="346"/>
        <v>0</v>
      </c>
      <c r="H757" s="1563">
        <f t="shared" si="346"/>
        <v>0</v>
      </c>
      <c r="I757" s="1564">
        <f t="shared" si="327"/>
        <v>0</v>
      </c>
    </row>
    <row r="758" spans="2:9" s="1360" customFormat="1" ht="21.75" customHeight="1" x14ac:dyDescent="0.25">
      <c r="B758" s="1586">
        <v>7121</v>
      </c>
      <c r="C758" s="1582" t="s">
        <v>1955</v>
      </c>
      <c r="D758" s="1566"/>
      <c r="E758" s="1566"/>
      <c r="F758" s="1566"/>
      <c r="G758" s="1566"/>
      <c r="H758" s="1566"/>
      <c r="I758" s="1567">
        <f t="shared" si="327"/>
        <v>0</v>
      </c>
    </row>
    <row r="759" spans="2:9" s="1360" customFormat="1" ht="21.75" customHeight="1" x14ac:dyDescent="0.25">
      <c r="B759" s="1586">
        <v>7122</v>
      </c>
      <c r="C759" s="1582" t="s">
        <v>1956</v>
      </c>
      <c r="D759" s="1566"/>
      <c r="E759" s="1566"/>
      <c r="F759" s="1566"/>
      <c r="G759" s="1566"/>
      <c r="H759" s="1566"/>
      <c r="I759" s="1567">
        <f t="shared" si="327"/>
        <v>0</v>
      </c>
    </row>
    <row r="760" spans="2:9" s="1360" customFormat="1" ht="21.75" customHeight="1" x14ac:dyDescent="0.25">
      <c r="B760" s="1586">
        <v>7123</v>
      </c>
      <c r="C760" s="1582" t="s">
        <v>1957</v>
      </c>
      <c r="D760" s="1566"/>
      <c r="E760" s="1566"/>
      <c r="F760" s="1566"/>
      <c r="G760" s="1566"/>
      <c r="H760" s="1566"/>
      <c r="I760" s="1567">
        <f t="shared" si="327"/>
        <v>0</v>
      </c>
    </row>
    <row r="761" spans="2:9" s="1360" customFormat="1" ht="21.75" customHeight="1" x14ac:dyDescent="0.25">
      <c r="B761" s="1586">
        <v>7124</v>
      </c>
      <c r="C761" s="1582" t="s">
        <v>1958</v>
      </c>
      <c r="D761" s="1566"/>
      <c r="E761" s="1566"/>
      <c r="F761" s="1566"/>
      <c r="G761" s="1566"/>
      <c r="H761" s="1566"/>
      <c r="I761" s="1567">
        <f t="shared" si="327"/>
        <v>0</v>
      </c>
    </row>
    <row r="762" spans="2:9" s="1360" customFormat="1" ht="21.75" customHeight="1" x14ac:dyDescent="0.25">
      <c r="B762" s="1585">
        <v>7200</v>
      </c>
      <c r="C762" s="1570" t="s">
        <v>1959</v>
      </c>
      <c r="D762" s="1563">
        <f t="shared" ref="D762:H762" si="347">D763+D765+D767+D769+D771+D773+D775+D777+D779</f>
        <v>0</v>
      </c>
      <c r="E762" s="1563">
        <f t="shared" si="347"/>
        <v>0</v>
      </c>
      <c r="F762" s="1563">
        <f t="shared" si="347"/>
        <v>0</v>
      </c>
      <c r="G762" s="1563">
        <f t="shared" si="347"/>
        <v>0</v>
      </c>
      <c r="H762" s="1563">
        <f t="shared" si="347"/>
        <v>0</v>
      </c>
      <c r="I762" s="1564">
        <f t="shared" si="327"/>
        <v>0</v>
      </c>
    </row>
    <row r="763" spans="2:9" s="1360" customFormat="1" ht="21.75" customHeight="1" x14ac:dyDescent="0.25">
      <c r="B763" s="1585">
        <v>7210</v>
      </c>
      <c r="C763" s="1576" t="s">
        <v>1960</v>
      </c>
      <c r="D763" s="1563">
        <f t="shared" ref="D763:H763" si="348">D764</f>
        <v>0</v>
      </c>
      <c r="E763" s="1563">
        <f t="shared" si="348"/>
        <v>0</v>
      </c>
      <c r="F763" s="1563">
        <f t="shared" si="348"/>
        <v>0</v>
      </c>
      <c r="G763" s="1563">
        <f t="shared" si="348"/>
        <v>0</v>
      </c>
      <c r="H763" s="1563">
        <f t="shared" si="348"/>
        <v>0</v>
      </c>
      <c r="I763" s="1564">
        <f t="shared" si="327"/>
        <v>0</v>
      </c>
    </row>
    <row r="764" spans="2:9" s="1360" customFormat="1" ht="21.75" customHeight="1" x14ac:dyDescent="0.25">
      <c r="B764" s="1586">
        <v>7211</v>
      </c>
      <c r="C764" s="1582" t="s">
        <v>1960</v>
      </c>
      <c r="D764" s="1566"/>
      <c r="E764" s="1566"/>
      <c r="F764" s="1566"/>
      <c r="G764" s="1566"/>
      <c r="H764" s="1566"/>
      <c r="I764" s="1567">
        <f t="shared" si="327"/>
        <v>0</v>
      </c>
    </row>
    <row r="765" spans="2:9" s="1360" customFormat="1" ht="21.75" customHeight="1" x14ac:dyDescent="0.25">
      <c r="B765" s="1585">
        <v>7220</v>
      </c>
      <c r="C765" s="1576" t="s">
        <v>1961</v>
      </c>
      <c r="D765" s="1563">
        <f t="shared" ref="D765:H765" si="349">D766</f>
        <v>0</v>
      </c>
      <c r="E765" s="1563">
        <f t="shared" si="349"/>
        <v>0</v>
      </c>
      <c r="F765" s="1563">
        <f t="shared" si="349"/>
        <v>0</v>
      </c>
      <c r="G765" s="1563">
        <f t="shared" si="349"/>
        <v>0</v>
      </c>
      <c r="H765" s="1563">
        <f t="shared" si="349"/>
        <v>0</v>
      </c>
      <c r="I765" s="1564">
        <f t="shared" si="327"/>
        <v>0</v>
      </c>
    </row>
    <row r="766" spans="2:9" s="1360" customFormat="1" ht="21.75" customHeight="1" x14ac:dyDescent="0.25">
      <c r="B766" s="1586">
        <v>7221</v>
      </c>
      <c r="C766" s="1582" t="s">
        <v>1961</v>
      </c>
      <c r="D766" s="1566"/>
      <c r="E766" s="1566"/>
      <c r="F766" s="1566"/>
      <c r="G766" s="1566"/>
      <c r="H766" s="1566"/>
      <c r="I766" s="1567">
        <f t="shared" si="327"/>
        <v>0</v>
      </c>
    </row>
    <row r="767" spans="2:9" s="1360" customFormat="1" ht="21.75" customHeight="1" x14ac:dyDescent="0.25">
      <c r="B767" s="1585">
        <v>7230</v>
      </c>
      <c r="C767" s="1576" t="s">
        <v>1962</v>
      </c>
      <c r="D767" s="1563">
        <f t="shared" ref="D767:H767" si="350">D768</f>
        <v>0</v>
      </c>
      <c r="E767" s="1563">
        <f t="shared" si="350"/>
        <v>0</v>
      </c>
      <c r="F767" s="1563">
        <f t="shared" si="350"/>
        <v>0</v>
      </c>
      <c r="G767" s="1563">
        <f t="shared" si="350"/>
        <v>0</v>
      </c>
      <c r="H767" s="1563">
        <f t="shared" si="350"/>
        <v>0</v>
      </c>
      <c r="I767" s="1564">
        <f t="shared" si="327"/>
        <v>0</v>
      </c>
    </row>
    <row r="768" spans="2:9" s="1360" customFormat="1" ht="21.75" customHeight="1" x14ac:dyDescent="0.25">
      <c r="B768" s="1586">
        <v>7231</v>
      </c>
      <c r="C768" s="1582" t="s">
        <v>1962</v>
      </c>
      <c r="D768" s="1566"/>
      <c r="E768" s="1566"/>
      <c r="F768" s="1566"/>
      <c r="G768" s="1566"/>
      <c r="H768" s="1566"/>
      <c r="I768" s="1567">
        <f t="shared" si="327"/>
        <v>0</v>
      </c>
    </row>
    <row r="769" spans="2:9" s="1360" customFormat="1" ht="21.75" customHeight="1" x14ac:dyDescent="0.25">
      <c r="B769" s="1585">
        <v>7240</v>
      </c>
      <c r="C769" s="1576" t="s">
        <v>1963</v>
      </c>
      <c r="D769" s="1563">
        <f t="shared" ref="D769:H769" si="351">D770</f>
        <v>0</v>
      </c>
      <c r="E769" s="1563">
        <f t="shared" si="351"/>
        <v>0</v>
      </c>
      <c r="F769" s="1563">
        <f t="shared" si="351"/>
        <v>0</v>
      </c>
      <c r="G769" s="1563">
        <f t="shared" si="351"/>
        <v>0</v>
      </c>
      <c r="H769" s="1563">
        <f t="shared" si="351"/>
        <v>0</v>
      </c>
      <c r="I769" s="1564">
        <f t="shared" si="327"/>
        <v>0</v>
      </c>
    </row>
    <row r="770" spans="2:9" s="1360" customFormat="1" ht="21.75" customHeight="1" x14ac:dyDescent="0.25">
      <c r="B770" s="1586">
        <v>7241</v>
      </c>
      <c r="C770" s="1582" t="s">
        <v>1963</v>
      </c>
      <c r="D770" s="1566"/>
      <c r="E770" s="1566"/>
      <c r="F770" s="1566"/>
      <c r="G770" s="1566"/>
      <c r="H770" s="1566"/>
      <c r="I770" s="1567">
        <f t="shared" si="327"/>
        <v>0</v>
      </c>
    </row>
    <row r="771" spans="2:9" s="1360" customFormat="1" ht="21.75" customHeight="1" x14ac:dyDescent="0.25">
      <c r="B771" s="1585">
        <v>7250</v>
      </c>
      <c r="C771" s="1576" t="s">
        <v>1964</v>
      </c>
      <c r="D771" s="1563">
        <f t="shared" ref="D771:H771" si="352">D772</f>
        <v>0</v>
      </c>
      <c r="E771" s="1563">
        <f t="shared" si="352"/>
        <v>0</v>
      </c>
      <c r="F771" s="1563">
        <f t="shared" si="352"/>
        <v>0</v>
      </c>
      <c r="G771" s="1563">
        <f t="shared" si="352"/>
        <v>0</v>
      </c>
      <c r="H771" s="1563">
        <f t="shared" si="352"/>
        <v>0</v>
      </c>
      <c r="I771" s="1564">
        <f t="shared" si="327"/>
        <v>0</v>
      </c>
    </row>
    <row r="772" spans="2:9" s="1360" customFormat="1" ht="21.75" customHeight="1" x14ac:dyDescent="0.25">
      <c r="B772" s="1586">
        <v>7251</v>
      </c>
      <c r="C772" s="1582" t="s">
        <v>1964</v>
      </c>
      <c r="D772" s="1566"/>
      <c r="E772" s="1566"/>
      <c r="F772" s="1566"/>
      <c r="G772" s="1566"/>
      <c r="H772" s="1566"/>
      <c r="I772" s="1567">
        <f t="shared" si="327"/>
        <v>0</v>
      </c>
    </row>
    <row r="773" spans="2:9" s="1360" customFormat="1" ht="21.75" customHeight="1" x14ac:dyDescent="0.25">
      <c r="B773" s="1585">
        <v>7260</v>
      </c>
      <c r="C773" s="1576" t="s">
        <v>1965</v>
      </c>
      <c r="D773" s="1563">
        <f t="shared" ref="D773:H773" si="353">D774</f>
        <v>0</v>
      </c>
      <c r="E773" s="1563">
        <f t="shared" si="353"/>
        <v>0</v>
      </c>
      <c r="F773" s="1563">
        <f t="shared" si="353"/>
        <v>0</v>
      </c>
      <c r="G773" s="1563">
        <f t="shared" si="353"/>
        <v>0</v>
      </c>
      <c r="H773" s="1563">
        <f t="shared" si="353"/>
        <v>0</v>
      </c>
      <c r="I773" s="1564">
        <f t="shared" si="327"/>
        <v>0</v>
      </c>
    </row>
    <row r="774" spans="2:9" s="1360" customFormat="1" ht="21.75" customHeight="1" x14ac:dyDescent="0.25">
      <c r="B774" s="1586">
        <v>7261</v>
      </c>
      <c r="C774" s="1582" t="s">
        <v>1966</v>
      </c>
      <c r="D774" s="1566"/>
      <c r="E774" s="1566"/>
      <c r="F774" s="1566"/>
      <c r="G774" s="1566"/>
      <c r="H774" s="1566"/>
      <c r="I774" s="1567">
        <f t="shared" si="327"/>
        <v>0</v>
      </c>
    </row>
    <row r="775" spans="2:9" s="1360" customFormat="1" ht="21.75" customHeight="1" x14ac:dyDescent="0.25">
      <c r="B775" s="1585">
        <v>7270</v>
      </c>
      <c r="C775" s="1576" t="s">
        <v>1967</v>
      </c>
      <c r="D775" s="1563">
        <f t="shared" ref="D775:H775" si="354">D776</f>
        <v>0</v>
      </c>
      <c r="E775" s="1563">
        <f t="shared" si="354"/>
        <v>0</v>
      </c>
      <c r="F775" s="1563">
        <f t="shared" si="354"/>
        <v>0</v>
      </c>
      <c r="G775" s="1563">
        <f t="shared" si="354"/>
        <v>0</v>
      </c>
      <c r="H775" s="1563">
        <f t="shared" si="354"/>
        <v>0</v>
      </c>
      <c r="I775" s="1564">
        <f t="shared" si="327"/>
        <v>0</v>
      </c>
    </row>
    <row r="776" spans="2:9" s="1360" customFormat="1" ht="21.75" customHeight="1" x14ac:dyDescent="0.25">
      <c r="B776" s="1586">
        <v>7271</v>
      </c>
      <c r="C776" s="1582" t="s">
        <v>1968</v>
      </c>
      <c r="D776" s="1566"/>
      <c r="E776" s="1566"/>
      <c r="F776" s="1566"/>
      <c r="G776" s="1566"/>
      <c r="H776" s="1566"/>
      <c r="I776" s="1567">
        <f t="shared" si="327"/>
        <v>0</v>
      </c>
    </row>
    <row r="777" spans="2:9" s="1360" customFormat="1" ht="21.75" customHeight="1" x14ac:dyDescent="0.25">
      <c r="B777" s="1585">
        <v>7280</v>
      </c>
      <c r="C777" s="1576" t="s">
        <v>1969</v>
      </c>
      <c r="D777" s="1563">
        <f t="shared" ref="D777:H777" si="355">D778</f>
        <v>0</v>
      </c>
      <c r="E777" s="1563">
        <f t="shared" si="355"/>
        <v>0</v>
      </c>
      <c r="F777" s="1563">
        <f t="shared" si="355"/>
        <v>0</v>
      </c>
      <c r="G777" s="1563">
        <f t="shared" si="355"/>
        <v>0</v>
      </c>
      <c r="H777" s="1563">
        <f t="shared" si="355"/>
        <v>0</v>
      </c>
      <c r="I777" s="1564">
        <f t="shared" si="327"/>
        <v>0</v>
      </c>
    </row>
    <row r="778" spans="2:9" s="1360" customFormat="1" ht="21.75" customHeight="1" x14ac:dyDescent="0.25">
      <c r="B778" s="1586">
        <v>7281</v>
      </c>
      <c r="C778" s="1582" t="s">
        <v>1970</v>
      </c>
      <c r="D778" s="1566"/>
      <c r="E778" s="1566"/>
      <c r="F778" s="1566"/>
      <c r="G778" s="1566"/>
      <c r="H778" s="1566"/>
      <c r="I778" s="1567">
        <f t="shared" si="327"/>
        <v>0</v>
      </c>
    </row>
    <row r="779" spans="2:9" s="1360" customFormat="1" ht="21.75" customHeight="1" x14ac:dyDescent="0.25">
      <c r="B779" s="1585">
        <v>7290</v>
      </c>
      <c r="C779" s="1576" t="s">
        <v>2104</v>
      </c>
      <c r="D779" s="1563">
        <f t="shared" ref="D779:H779" si="356">D780</f>
        <v>0</v>
      </c>
      <c r="E779" s="1563">
        <f t="shared" si="356"/>
        <v>0</v>
      </c>
      <c r="F779" s="1563">
        <f t="shared" si="356"/>
        <v>0</v>
      </c>
      <c r="G779" s="1563">
        <f t="shared" si="356"/>
        <v>0</v>
      </c>
      <c r="H779" s="1563">
        <f t="shared" si="356"/>
        <v>0</v>
      </c>
      <c r="I779" s="1564">
        <f t="shared" si="327"/>
        <v>0</v>
      </c>
    </row>
    <row r="780" spans="2:9" s="1360" customFormat="1" ht="21.75" customHeight="1" x14ac:dyDescent="0.25">
      <c r="B780" s="1586">
        <v>7291</v>
      </c>
      <c r="C780" s="1582" t="s">
        <v>2105</v>
      </c>
      <c r="D780" s="1566"/>
      <c r="E780" s="1566"/>
      <c r="F780" s="1566"/>
      <c r="G780" s="1566"/>
      <c r="H780" s="1566"/>
      <c r="I780" s="1567">
        <f t="shared" si="327"/>
        <v>0</v>
      </c>
    </row>
    <row r="781" spans="2:9" s="1360" customFormat="1" ht="21.75" customHeight="1" x14ac:dyDescent="0.25">
      <c r="B781" s="1585">
        <v>7300</v>
      </c>
      <c r="C781" s="1570" t="s">
        <v>1973</v>
      </c>
      <c r="D781" s="1563">
        <f t="shared" ref="D781:H781" si="357">D782+D784+D786+D788+D790+D792</f>
        <v>0</v>
      </c>
      <c r="E781" s="1563">
        <f t="shared" si="357"/>
        <v>0</v>
      </c>
      <c r="F781" s="1563">
        <f t="shared" si="357"/>
        <v>0</v>
      </c>
      <c r="G781" s="1563">
        <f t="shared" si="357"/>
        <v>0</v>
      </c>
      <c r="H781" s="1563">
        <f t="shared" si="357"/>
        <v>0</v>
      </c>
      <c r="I781" s="1564">
        <f t="shared" si="327"/>
        <v>0</v>
      </c>
    </row>
    <row r="782" spans="2:9" s="1360" customFormat="1" ht="21.75" customHeight="1" x14ac:dyDescent="0.25">
      <c r="B782" s="1585">
        <v>7310</v>
      </c>
      <c r="C782" s="1576" t="s">
        <v>1974</v>
      </c>
      <c r="D782" s="1563">
        <f t="shared" ref="D782:H782" si="358">D783</f>
        <v>0</v>
      </c>
      <c r="E782" s="1563">
        <f t="shared" si="358"/>
        <v>0</v>
      </c>
      <c r="F782" s="1563">
        <f t="shared" si="358"/>
        <v>0</v>
      </c>
      <c r="G782" s="1563">
        <f t="shared" si="358"/>
        <v>0</v>
      </c>
      <c r="H782" s="1563">
        <f t="shared" si="358"/>
        <v>0</v>
      </c>
      <c r="I782" s="1564">
        <f t="shared" ref="I782:I845" si="359">+D782+E782+F782+G782+H782</f>
        <v>0</v>
      </c>
    </row>
    <row r="783" spans="2:9" s="1360" customFormat="1" ht="21.75" customHeight="1" x14ac:dyDescent="0.25">
      <c r="B783" s="1586">
        <v>7311</v>
      </c>
      <c r="C783" s="1582" t="s">
        <v>1975</v>
      </c>
      <c r="D783" s="1566"/>
      <c r="E783" s="1566"/>
      <c r="F783" s="1566"/>
      <c r="G783" s="1566"/>
      <c r="H783" s="1566"/>
      <c r="I783" s="1567">
        <f t="shared" si="359"/>
        <v>0</v>
      </c>
    </row>
    <row r="784" spans="2:9" s="1360" customFormat="1" ht="21.75" customHeight="1" x14ac:dyDescent="0.25">
      <c r="B784" s="1585">
        <v>7320</v>
      </c>
      <c r="C784" s="1576" t="s">
        <v>1976</v>
      </c>
      <c r="D784" s="1563">
        <f t="shared" ref="D784:H784" si="360">D785</f>
        <v>0</v>
      </c>
      <c r="E784" s="1563">
        <f t="shared" si="360"/>
        <v>0</v>
      </c>
      <c r="F784" s="1563">
        <f t="shared" si="360"/>
        <v>0</v>
      </c>
      <c r="G784" s="1563">
        <f t="shared" si="360"/>
        <v>0</v>
      </c>
      <c r="H784" s="1563">
        <f t="shared" si="360"/>
        <v>0</v>
      </c>
      <c r="I784" s="1564">
        <f t="shared" si="359"/>
        <v>0</v>
      </c>
    </row>
    <row r="785" spans="2:9" s="1360" customFormat="1" ht="21.75" customHeight="1" x14ac:dyDescent="0.25">
      <c r="B785" s="1586">
        <v>7321</v>
      </c>
      <c r="C785" s="1582" t="s">
        <v>1976</v>
      </c>
      <c r="D785" s="1566"/>
      <c r="E785" s="1566"/>
      <c r="F785" s="1566"/>
      <c r="G785" s="1566"/>
      <c r="H785" s="1566"/>
      <c r="I785" s="1567">
        <f t="shared" si="359"/>
        <v>0</v>
      </c>
    </row>
    <row r="786" spans="2:9" s="1360" customFormat="1" ht="21.75" customHeight="1" x14ac:dyDescent="0.25">
      <c r="B786" s="1585">
        <v>7330</v>
      </c>
      <c r="C786" s="1576" t="s">
        <v>1977</v>
      </c>
      <c r="D786" s="1563">
        <f t="shared" ref="D786:H786" si="361">D787</f>
        <v>0</v>
      </c>
      <c r="E786" s="1563">
        <f t="shared" si="361"/>
        <v>0</v>
      </c>
      <c r="F786" s="1563">
        <f t="shared" si="361"/>
        <v>0</v>
      </c>
      <c r="G786" s="1563">
        <f t="shared" si="361"/>
        <v>0</v>
      </c>
      <c r="H786" s="1563">
        <f t="shared" si="361"/>
        <v>0</v>
      </c>
      <c r="I786" s="1564">
        <f t="shared" si="359"/>
        <v>0</v>
      </c>
    </row>
    <row r="787" spans="2:9" s="1360" customFormat="1" ht="21.75" customHeight="1" x14ac:dyDescent="0.25">
      <c r="B787" s="1586">
        <v>7331</v>
      </c>
      <c r="C787" s="1582" t="s">
        <v>1977</v>
      </c>
      <c r="D787" s="1566"/>
      <c r="E787" s="1566"/>
      <c r="F787" s="1566"/>
      <c r="G787" s="1566"/>
      <c r="H787" s="1566"/>
      <c r="I787" s="1567">
        <f t="shared" si="359"/>
        <v>0</v>
      </c>
    </row>
    <row r="788" spans="2:9" s="1360" customFormat="1" ht="21.75" customHeight="1" x14ac:dyDescent="0.25">
      <c r="B788" s="1585">
        <v>7340</v>
      </c>
      <c r="C788" s="1576" t="s">
        <v>1978</v>
      </c>
      <c r="D788" s="1563">
        <f t="shared" ref="D788:H788" si="362">D789</f>
        <v>0</v>
      </c>
      <c r="E788" s="1563">
        <f t="shared" si="362"/>
        <v>0</v>
      </c>
      <c r="F788" s="1563">
        <f t="shared" si="362"/>
        <v>0</v>
      </c>
      <c r="G788" s="1563">
        <f t="shared" si="362"/>
        <v>0</v>
      </c>
      <c r="H788" s="1563">
        <f t="shared" si="362"/>
        <v>0</v>
      </c>
      <c r="I788" s="1564">
        <f t="shared" si="359"/>
        <v>0</v>
      </c>
    </row>
    <row r="789" spans="2:9" s="1360" customFormat="1" ht="21.75" customHeight="1" x14ac:dyDescent="0.25">
      <c r="B789" s="1586">
        <v>7341</v>
      </c>
      <c r="C789" s="1582" t="s">
        <v>1978</v>
      </c>
      <c r="D789" s="1566"/>
      <c r="E789" s="1566"/>
      <c r="F789" s="1566"/>
      <c r="G789" s="1566"/>
      <c r="H789" s="1566"/>
      <c r="I789" s="1567">
        <f t="shared" si="359"/>
        <v>0</v>
      </c>
    </row>
    <row r="790" spans="2:9" s="1360" customFormat="1" ht="21.75" customHeight="1" x14ac:dyDescent="0.25">
      <c r="B790" s="1585">
        <v>7350</v>
      </c>
      <c r="C790" s="1576" t="s">
        <v>1979</v>
      </c>
      <c r="D790" s="1563">
        <f>D791</f>
        <v>0</v>
      </c>
      <c r="E790" s="1563">
        <f t="shared" ref="E790:H790" si="363">E791</f>
        <v>0</v>
      </c>
      <c r="F790" s="1563">
        <f t="shared" si="363"/>
        <v>0</v>
      </c>
      <c r="G790" s="1563">
        <f t="shared" si="363"/>
        <v>0</v>
      </c>
      <c r="H790" s="1563">
        <f t="shared" si="363"/>
        <v>0</v>
      </c>
      <c r="I790" s="1564">
        <f t="shared" si="359"/>
        <v>0</v>
      </c>
    </row>
    <row r="791" spans="2:9" s="1360" customFormat="1" ht="21.75" customHeight="1" x14ac:dyDescent="0.25">
      <c r="B791" s="1586">
        <v>7351</v>
      </c>
      <c r="C791" s="1582" t="s">
        <v>1980</v>
      </c>
      <c r="D791" s="1566"/>
      <c r="E791" s="1566"/>
      <c r="F791" s="1566"/>
      <c r="G791" s="1566"/>
      <c r="H791" s="1566"/>
      <c r="I791" s="1567">
        <f t="shared" si="359"/>
        <v>0</v>
      </c>
    </row>
    <row r="792" spans="2:9" s="1360" customFormat="1" ht="21.75" customHeight="1" x14ac:dyDescent="0.25">
      <c r="B792" s="1585">
        <v>7390</v>
      </c>
      <c r="C792" s="1576" t="s">
        <v>1981</v>
      </c>
      <c r="D792" s="1563">
        <f t="shared" ref="D792:H792" si="364">D793+D794+D795</f>
        <v>0</v>
      </c>
      <c r="E792" s="1563">
        <f t="shared" si="364"/>
        <v>0</v>
      </c>
      <c r="F792" s="1563">
        <f t="shared" si="364"/>
        <v>0</v>
      </c>
      <c r="G792" s="1563">
        <f t="shared" si="364"/>
        <v>0</v>
      </c>
      <c r="H792" s="1563">
        <f t="shared" si="364"/>
        <v>0</v>
      </c>
      <c r="I792" s="1564">
        <f t="shared" si="359"/>
        <v>0</v>
      </c>
    </row>
    <row r="793" spans="2:9" s="1360" customFormat="1" ht="21.75" customHeight="1" x14ac:dyDescent="0.25">
      <c r="B793" s="1586">
        <v>7391</v>
      </c>
      <c r="C793" s="1582" t="s">
        <v>1982</v>
      </c>
      <c r="D793" s="1566"/>
      <c r="E793" s="1566"/>
      <c r="F793" s="1566"/>
      <c r="G793" s="1566"/>
      <c r="H793" s="1566"/>
      <c r="I793" s="1567">
        <f t="shared" si="359"/>
        <v>0</v>
      </c>
    </row>
    <row r="794" spans="2:9" s="1360" customFormat="1" ht="21.75" customHeight="1" x14ac:dyDescent="0.25">
      <c r="B794" s="1586">
        <v>7392</v>
      </c>
      <c r="C794" s="1582" t="s">
        <v>1983</v>
      </c>
      <c r="D794" s="1566"/>
      <c r="E794" s="1566"/>
      <c r="F794" s="1566"/>
      <c r="G794" s="1566"/>
      <c r="H794" s="1566"/>
      <c r="I794" s="1567">
        <f t="shared" si="359"/>
        <v>0</v>
      </c>
    </row>
    <row r="795" spans="2:9" s="1360" customFormat="1" ht="21.75" customHeight="1" x14ac:dyDescent="0.25">
      <c r="B795" s="1586">
        <v>7393</v>
      </c>
      <c r="C795" s="1582" t="s">
        <v>1984</v>
      </c>
      <c r="D795" s="1566"/>
      <c r="E795" s="1566"/>
      <c r="F795" s="1566"/>
      <c r="G795" s="1566"/>
      <c r="H795" s="1566"/>
      <c r="I795" s="1567">
        <f t="shared" si="359"/>
        <v>0</v>
      </c>
    </row>
    <row r="796" spans="2:9" s="1360" customFormat="1" ht="21.75" customHeight="1" x14ac:dyDescent="0.25">
      <c r="B796" s="1585">
        <v>7400</v>
      </c>
      <c r="C796" s="1570" t="s">
        <v>1985</v>
      </c>
      <c r="D796" s="1563">
        <f t="shared" ref="D796:H796" si="365">D797+D799+D801+D803+D805+D807+D809+D811+D813</f>
        <v>0</v>
      </c>
      <c r="E796" s="1563">
        <f t="shared" si="365"/>
        <v>0</v>
      </c>
      <c r="F796" s="1563">
        <f t="shared" si="365"/>
        <v>0</v>
      </c>
      <c r="G796" s="1563">
        <f t="shared" si="365"/>
        <v>0</v>
      </c>
      <c r="H796" s="1563">
        <f t="shared" si="365"/>
        <v>0</v>
      </c>
      <c r="I796" s="1564">
        <f t="shared" si="359"/>
        <v>0</v>
      </c>
    </row>
    <row r="797" spans="2:9" s="1360" customFormat="1" ht="21.75" customHeight="1" x14ac:dyDescent="0.25">
      <c r="B797" s="1585">
        <v>7410</v>
      </c>
      <c r="C797" s="1576" t="s">
        <v>1986</v>
      </c>
      <c r="D797" s="1563">
        <f t="shared" ref="D797:H797" si="366">D798</f>
        <v>0</v>
      </c>
      <c r="E797" s="1563">
        <f t="shared" si="366"/>
        <v>0</v>
      </c>
      <c r="F797" s="1563">
        <f t="shared" si="366"/>
        <v>0</v>
      </c>
      <c r="G797" s="1563">
        <f t="shared" si="366"/>
        <v>0</v>
      </c>
      <c r="H797" s="1563">
        <f t="shared" si="366"/>
        <v>0</v>
      </c>
      <c r="I797" s="1564">
        <f t="shared" si="359"/>
        <v>0</v>
      </c>
    </row>
    <row r="798" spans="2:9" s="1360" customFormat="1" ht="21.75" customHeight="1" x14ac:dyDescent="0.25">
      <c r="B798" s="1586">
        <v>7411</v>
      </c>
      <c r="C798" s="1582" t="s">
        <v>1986</v>
      </c>
      <c r="D798" s="1566"/>
      <c r="E798" s="1566"/>
      <c r="F798" s="1566"/>
      <c r="G798" s="1566"/>
      <c r="H798" s="1566"/>
      <c r="I798" s="1567">
        <f t="shared" si="359"/>
        <v>0</v>
      </c>
    </row>
    <row r="799" spans="2:9" s="1360" customFormat="1" ht="21.75" customHeight="1" x14ac:dyDescent="0.25">
      <c r="B799" s="1585">
        <v>7420</v>
      </c>
      <c r="C799" s="1576" t="s">
        <v>1987</v>
      </c>
      <c r="D799" s="1563">
        <f t="shared" ref="D799:H799" si="367">D800</f>
        <v>0</v>
      </c>
      <c r="E799" s="1563">
        <f t="shared" si="367"/>
        <v>0</v>
      </c>
      <c r="F799" s="1563">
        <f t="shared" si="367"/>
        <v>0</v>
      </c>
      <c r="G799" s="1563">
        <f t="shared" si="367"/>
        <v>0</v>
      </c>
      <c r="H799" s="1563">
        <f t="shared" si="367"/>
        <v>0</v>
      </c>
      <c r="I799" s="1564">
        <f t="shared" si="359"/>
        <v>0</v>
      </c>
    </row>
    <row r="800" spans="2:9" s="1360" customFormat="1" ht="21.75" customHeight="1" x14ac:dyDescent="0.25">
      <c r="B800" s="1586">
        <v>7421</v>
      </c>
      <c r="C800" s="1582" t="s">
        <v>1987</v>
      </c>
      <c r="D800" s="1566"/>
      <c r="E800" s="1566"/>
      <c r="F800" s="1566"/>
      <c r="G800" s="1566"/>
      <c r="H800" s="1566"/>
      <c r="I800" s="1567">
        <f t="shared" si="359"/>
        <v>0</v>
      </c>
    </row>
    <row r="801" spans="2:9" s="1360" customFormat="1" ht="21.75" customHeight="1" x14ac:dyDescent="0.25">
      <c r="B801" s="1585">
        <v>7430</v>
      </c>
      <c r="C801" s="1576" t="s">
        <v>1988</v>
      </c>
      <c r="D801" s="1563">
        <f t="shared" ref="D801:H801" si="368">D802</f>
        <v>0</v>
      </c>
      <c r="E801" s="1563">
        <f t="shared" si="368"/>
        <v>0</v>
      </c>
      <c r="F801" s="1563">
        <f t="shared" si="368"/>
        <v>0</v>
      </c>
      <c r="G801" s="1563">
        <f t="shared" si="368"/>
        <v>0</v>
      </c>
      <c r="H801" s="1563">
        <f t="shared" si="368"/>
        <v>0</v>
      </c>
      <c r="I801" s="1564">
        <f t="shared" si="359"/>
        <v>0</v>
      </c>
    </row>
    <row r="802" spans="2:9" s="1360" customFormat="1" ht="21.75" customHeight="1" x14ac:dyDescent="0.25">
      <c r="B802" s="1586">
        <v>7431</v>
      </c>
      <c r="C802" s="1582" t="s">
        <v>1988</v>
      </c>
      <c r="D802" s="1566"/>
      <c r="E802" s="1566"/>
      <c r="F802" s="1566"/>
      <c r="G802" s="1566"/>
      <c r="H802" s="1566"/>
      <c r="I802" s="1567">
        <f t="shared" si="359"/>
        <v>0</v>
      </c>
    </row>
    <row r="803" spans="2:9" s="1360" customFormat="1" ht="21.75" customHeight="1" x14ac:dyDescent="0.25">
      <c r="B803" s="1585">
        <v>7440</v>
      </c>
      <c r="C803" s="1576" t="s">
        <v>1989</v>
      </c>
      <c r="D803" s="1563">
        <f t="shared" ref="D803:H803" si="369">D804</f>
        <v>0</v>
      </c>
      <c r="E803" s="1563">
        <f t="shared" si="369"/>
        <v>0</v>
      </c>
      <c r="F803" s="1563">
        <f t="shared" si="369"/>
        <v>0</v>
      </c>
      <c r="G803" s="1563">
        <f t="shared" si="369"/>
        <v>0</v>
      </c>
      <c r="H803" s="1563">
        <f t="shared" si="369"/>
        <v>0</v>
      </c>
      <c r="I803" s="1564">
        <f t="shared" si="359"/>
        <v>0</v>
      </c>
    </row>
    <row r="804" spans="2:9" s="1360" customFormat="1" ht="21.75" customHeight="1" x14ac:dyDescent="0.25">
      <c r="B804" s="1586">
        <v>7441</v>
      </c>
      <c r="C804" s="1582" t="s">
        <v>1989</v>
      </c>
      <c r="D804" s="1566"/>
      <c r="E804" s="1566"/>
      <c r="F804" s="1566"/>
      <c r="G804" s="1566"/>
      <c r="H804" s="1566"/>
      <c r="I804" s="1567">
        <f t="shared" si="359"/>
        <v>0</v>
      </c>
    </row>
    <row r="805" spans="2:9" s="1360" customFormat="1" ht="21.75" customHeight="1" x14ac:dyDescent="0.25">
      <c r="B805" s="1585">
        <v>7450</v>
      </c>
      <c r="C805" s="1576" t="s">
        <v>1990</v>
      </c>
      <c r="D805" s="1563">
        <f t="shared" ref="D805:H805" si="370">D806</f>
        <v>0</v>
      </c>
      <c r="E805" s="1563">
        <f t="shared" si="370"/>
        <v>0</v>
      </c>
      <c r="F805" s="1563">
        <f t="shared" si="370"/>
        <v>0</v>
      </c>
      <c r="G805" s="1563">
        <f t="shared" si="370"/>
        <v>0</v>
      </c>
      <c r="H805" s="1563">
        <f t="shared" si="370"/>
        <v>0</v>
      </c>
      <c r="I805" s="1564">
        <f t="shared" si="359"/>
        <v>0</v>
      </c>
    </row>
    <row r="806" spans="2:9" s="1360" customFormat="1" ht="21.75" customHeight="1" x14ac:dyDescent="0.25">
      <c r="B806" s="1586">
        <v>7451</v>
      </c>
      <c r="C806" s="1582" t="s">
        <v>1990</v>
      </c>
      <c r="D806" s="1566"/>
      <c r="E806" s="1566"/>
      <c r="F806" s="1566"/>
      <c r="G806" s="1566"/>
      <c r="H806" s="1566"/>
      <c r="I806" s="1567">
        <f t="shared" si="359"/>
        <v>0</v>
      </c>
    </row>
    <row r="807" spans="2:9" s="1360" customFormat="1" ht="21.75" customHeight="1" x14ac:dyDescent="0.25">
      <c r="B807" s="1585">
        <v>7460</v>
      </c>
      <c r="C807" s="1576" t="s">
        <v>1991</v>
      </c>
      <c r="D807" s="1563">
        <f t="shared" ref="D807:H807" si="371">D808</f>
        <v>0</v>
      </c>
      <c r="E807" s="1563">
        <f t="shared" si="371"/>
        <v>0</v>
      </c>
      <c r="F807" s="1563">
        <f t="shared" si="371"/>
        <v>0</v>
      </c>
      <c r="G807" s="1563">
        <f t="shared" si="371"/>
        <v>0</v>
      </c>
      <c r="H807" s="1563">
        <f t="shared" si="371"/>
        <v>0</v>
      </c>
      <c r="I807" s="1564">
        <f t="shared" si="359"/>
        <v>0</v>
      </c>
    </row>
    <row r="808" spans="2:9" s="1360" customFormat="1" ht="21.75" customHeight="1" x14ac:dyDescent="0.25">
      <c r="B808" s="1586">
        <v>7461</v>
      </c>
      <c r="C808" s="1582" t="s">
        <v>1991</v>
      </c>
      <c r="D808" s="1566"/>
      <c r="E808" s="1566"/>
      <c r="F808" s="1566"/>
      <c r="G808" s="1566"/>
      <c r="H808" s="1566"/>
      <c r="I808" s="1567">
        <f t="shared" si="359"/>
        <v>0</v>
      </c>
    </row>
    <row r="809" spans="2:9" s="1360" customFormat="1" ht="21.75" customHeight="1" x14ac:dyDescent="0.25">
      <c r="B809" s="1585">
        <v>7470</v>
      </c>
      <c r="C809" s="1576" t="s">
        <v>1992</v>
      </c>
      <c r="D809" s="1563">
        <f t="shared" ref="D809:H809" si="372">D810</f>
        <v>0</v>
      </c>
      <c r="E809" s="1563">
        <f t="shared" si="372"/>
        <v>0</v>
      </c>
      <c r="F809" s="1563">
        <f t="shared" si="372"/>
        <v>0</v>
      </c>
      <c r="G809" s="1563">
        <f t="shared" si="372"/>
        <v>0</v>
      </c>
      <c r="H809" s="1563">
        <f t="shared" si="372"/>
        <v>0</v>
      </c>
      <c r="I809" s="1564">
        <f t="shared" si="359"/>
        <v>0</v>
      </c>
    </row>
    <row r="810" spans="2:9" s="1360" customFormat="1" ht="21.75" customHeight="1" x14ac:dyDescent="0.25">
      <c r="B810" s="1586">
        <v>7471</v>
      </c>
      <c r="C810" s="1582" t="s">
        <v>1992</v>
      </c>
      <c r="D810" s="1566"/>
      <c r="E810" s="1566"/>
      <c r="F810" s="1566"/>
      <c r="G810" s="1566"/>
      <c r="H810" s="1566"/>
      <c r="I810" s="1567">
        <f t="shared" si="359"/>
        <v>0</v>
      </c>
    </row>
    <row r="811" spans="2:9" s="1360" customFormat="1" ht="21.75" customHeight="1" x14ac:dyDescent="0.25">
      <c r="B811" s="1585">
        <v>7480</v>
      </c>
      <c r="C811" s="1576" t="s">
        <v>1993</v>
      </c>
      <c r="D811" s="1563">
        <f t="shared" ref="D811:H811" si="373">D812</f>
        <v>0</v>
      </c>
      <c r="E811" s="1563">
        <f t="shared" si="373"/>
        <v>0</v>
      </c>
      <c r="F811" s="1563">
        <f t="shared" si="373"/>
        <v>0</v>
      </c>
      <c r="G811" s="1563">
        <f t="shared" si="373"/>
        <v>0</v>
      </c>
      <c r="H811" s="1563">
        <f t="shared" si="373"/>
        <v>0</v>
      </c>
      <c r="I811" s="1564">
        <f t="shared" si="359"/>
        <v>0</v>
      </c>
    </row>
    <row r="812" spans="2:9" s="1360" customFormat="1" ht="21.75" customHeight="1" x14ac:dyDescent="0.25">
      <c r="B812" s="1586">
        <v>7481</v>
      </c>
      <c r="C812" s="1582" t="s">
        <v>1993</v>
      </c>
      <c r="D812" s="1566"/>
      <c r="E812" s="1566"/>
      <c r="F812" s="1566"/>
      <c r="G812" s="1566"/>
      <c r="H812" s="1566"/>
      <c r="I812" s="1567">
        <f t="shared" si="359"/>
        <v>0</v>
      </c>
    </row>
    <row r="813" spans="2:9" s="1360" customFormat="1" ht="21.75" customHeight="1" x14ac:dyDescent="0.25">
      <c r="B813" s="1585">
        <v>7490</v>
      </c>
      <c r="C813" s="1576" t="s">
        <v>1994</v>
      </c>
      <c r="D813" s="1563">
        <f t="shared" ref="D813:H813" si="374">D814</f>
        <v>0</v>
      </c>
      <c r="E813" s="1563">
        <f t="shared" si="374"/>
        <v>0</v>
      </c>
      <c r="F813" s="1563">
        <f t="shared" si="374"/>
        <v>0</v>
      </c>
      <c r="G813" s="1563">
        <f t="shared" si="374"/>
        <v>0</v>
      </c>
      <c r="H813" s="1563">
        <f t="shared" si="374"/>
        <v>0</v>
      </c>
      <c r="I813" s="1564">
        <f t="shared" si="359"/>
        <v>0</v>
      </c>
    </row>
    <row r="814" spans="2:9" s="1360" customFormat="1" ht="21.75" customHeight="1" x14ac:dyDescent="0.25">
      <c r="B814" s="1586">
        <v>7491</v>
      </c>
      <c r="C814" s="1582" t="s">
        <v>1994</v>
      </c>
      <c r="D814" s="1566"/>
      <c r="E814" s="1566"/>
      <c r="F814" s="1566"/>
      <c r="G814" s="1566"/>
      <c r="H814" s="1566"/>
      <c r="I814" s="1567">
        <f t="shared" si="359"/>
        <v>0</v>
      </c>
    </row>
    <row r="815" spans="2:9" s="1360" customFormat="1" ht="21.75" customHeight="1" x14ac:dyDescent="0.25">
      <c r="B815" s="1585">
        <v>7500</v>
      </c>
      <c r="C815" s="1570" t="s">
        <v>1995</v>
      </c>
      <c r="D815" s="1563">
        <f t="shared" ref="D815:H815" si="375">D816+D818+D820+D822+D824+D826+D828+D830+D832</f>
        <v>0</v>
      </c>
      <c r="E815" s="1563">
        <f t="shared" si="375"/>
        <v>0</v>
      </c>
      <c r="F815" s="1563">
        <f t="shared" si="375"/>
        <v>0</v>
      </c>
      <c r="G815" s="1563">
        <f t="shared" si="375"/>
        <v>0</v>
      </c>
      <c r="H815" s="1563">
        <f t="shared" si="375"/>
        <v>0</v>
      </c>
      <c r="I815" s="1564">
        <f t="shared" si="359"/>
        <v>0</v>
      </c>
    </row>
    <row r="816" spans="2:9" s="1360" customFormat="1" ht="21.75" customHeight="1" x14ac:dyDescent="0.25">
      <c r="B816" s="1585">
        <v>7510</v>
      </c>
      <c r="C816" s="1562" t="s">
        <v>1996</v>
      </c>
      <c r="D816" s="1563">
        <f t="shared" ref="D816:H816" si="376">D817</f>
        <v>0</v>
      </c>
      <c r="E816" s="1563">
        <f t="shared" si="376"/>
        <v>0</v>
      </c>
      <c r="F816" s="1563">
        <f t="shared" si="376"/>
        <v>0</v>
      </c>
      <c r="G816" s="1563">
        <f t="shared" si="376"/>
        <v>0</v>
      </c>
      <c r="H816" s="1563">
        <f t="shared" si="376"/>
        <v>0</v>
      </c>
      <c r="I816" s="1564">
        <f t="shared" si="359"/>
        <v>0</v>
      </c>
    </row>
    <row r="817" spans="2:9" s="1360" customFormat="1" ht="21.75" customHeight="1" x14ac:dyDescent="0.25">
      <c r="B817" s="1586">
        <v>7511</v>
      </c>
      <c r="C817" s="1587" t="s">
        <v>1996</v>
      </c>
      <c r="D817" s="1566"/>
      <c r="E817" s="1566"/>
      <c r="F817" s="1566"/>
      <c r="G817" s="1566"/>
      <c r="H817" s="1566"/>
      <c r="I817" s="1567">
        <f t="shared" si="359"/>
        <v>0</v>
      </c>
    </row>
    <row r="818" spans="2:9" s="1360" customFormat="1" ht="21.75" customHeight="1" x14ac:dyDescent="0.25">
      <c r="B818" s="1585">
        <v>7520</v>
      </c>
      <c r="C818" s="1562" t="s">
        <v>1997</v>
      </c>
      <c r="D818" s="1563">
        <f t="shared" ref="D818:H818" si="377">D819</f>
        <v>0</v>
      </c>
      <c r="E818" s="1563">
        <f t="shared" si="377"/>
        <v>0</v>
      </c>
      <c r="F818" s="1563">
        <f t="shared" si="377"/>
        <v>0</v>
      </c>
      <c r="G818" s="1563">
        <f t="shared" si="377"/>
        <v>0</v>
      </c>
      <c r="H818" s="1563">
        <f t="shared" si="377"/>
        <v>0</v>
      </c>
      <c r="I818" s="1564">
        <f t="shared" si="359"/>
        <v>0</v>
      </c>
    </row>
    <row r="819" spans="2:9" s="1360" customFormat="1" ht="21.75" customHeight="1" x14ac:dyDescent="0.25">
      <c r="B819" s="1586">
        <v>7521</v>
      </c>
      <c r="C819" s="1582" t="s">
        <v>1998</v>
      </c>
      <c r="D819" s="1566"/>
      <c r="E819" s="1566"/>
      <c r="F819" s="1566"/>
      <c r="G819" s="1566"/>
      <c r="H819" s="1566"/>
      <c r="I819" s="1567">
        <f t="shared" si="359"/>
        <v>0</v>
      </c>
    </row>
    <row r="820" spans="2:9" s="1360" customFormat="1" ht="21.75" customHeight="1" x14ac:dyDescent="0.25">
      <c r="B820" s="1585">
        <v>7530</v>
      </c>
      <c r="C820" s="1576" t="s">
        <v>1999</v>
      </c>
      <c r="D820" s="1563">
        <f t="shared" ref="D820:H820" si="378">D821</f>
        <v>0</v>
      </c>
      <c r="E820" s="1563">
        <f t="shared" si="378"/>
        <v>0</v>
      </c>
      <c r="F820" s="1563">
        <f t="shared" si="378"/>
        <v>0</v>
      </c>
      <c r="G820" s="1563">
        <f t="shared" si="378"/>
        <v>0</v>
      </c>
      <c r="H820" s="1563">
        <f t="shared" si="378"/>
        <v>0</v>
      </c>
      <c r="I820" s="1564">
        <f t="shared" si="359"/>
        <v>0</v>
      </c>
    </row>
    <row r="821" spans="2:9" s="1360" customFormat="1" ht="21.75" customHeight="1" x14ac:dyDescent="0.25">
      <c r="B821" s="1586">
        <v>7531</v>
      </c>
      <c r="C821" s="1582" t="s">
        <v>1999</v>
      </c>
      <c r="D821" s="1566"/>
      <c r="E821" s="1566"/>
      <c r="F821" s="1566"/>
      <c r="G821" s="1566"/>
      <c r="H821" s="1566"/>
      <c r="I821" s="1567">
        <f t="shared" si="359"/>
        <v>0</v>
      </c>
    </row>
    <row r="822" spans="2:9" s="1360" customFormat="1" ht="21.75" customHeight="1" x14ac:dyDescent="0.25">
      <c r="B822" s="1585">
        <v>7540</v>
      </c>
      <c r="C822" s="1576" t="s">
        <v>2000</v>
      </c>
      <c r="D822" s="1563">
        <f t="shared" ref="D822:H822" si="379">D823</f>
        <v>0</v>
      </c>
      <c r="E822" s="1563">
        <f t="shared" si="379"/>
        <v>0</v>
      </c>
      <c r="F822" s="1563">
        <f t="shared" si="379"/>
        <v>0</v>
      </c>
      <c r="G822" s="1563">
        <f t="shared" si="379"/>
        <v>0</v>
      </c>
      <c r="H822" s="1563">
        <f t="shared" si="379"/>
        <v>0</v>
      </c>
      <c r="I822" s="1564">
        <f t="shared" si="359"/>
        <v>0</v>
      </c>
    </row>
    <row r="823" spans="2:9" s="1360" customFormat="1" ht="21.75" customHeight="1" x14ac:dyDescent="0.25">
      <c r="B823" s="1586">
        <v>7541</v>
      </c>
      <c r="C823" s="1582" t="s">
        <v>2000</v>
      </c>
      <c r="D823" s="1566"/>
      <c r="E823" s="1566"/>
      <c r="F823" s="1566"/>
      <c r="G823" s="1566"/>
      <c r="H823" s="1566"/>
      <c r="I823" s="1567">
        <f t="shared" si="359"/>
        <v>0</v>
      </c>
    </row>
    <row r="824" spans="2:9" s="1360" customFormat="1" ht="21.75" customHeight="1" x14ac:dyDescent="0.25">
      <c r="B824" s="1585">
        <v>7550</v>
      </c>
      <c r="C824" s="1576" t="s">
        <v>2001</v>
      </c>
      <c r="D824" s="1563">
        <f t="shared" ref="D824:H824" si="380">D825</f>
        <v>0</v>
      </c>
      <c r="E824" s="1563">
        <f t="shared" si="380"/>
        <v>0</v>
      </c>
      <c r="F824" s="1563">
        <f t="shared" si="380"/>
        <v>0</v>
      </c>
      <c r="G824" s="1563">
        <f t="shared" si="380"/>
        <v>0</v>
      </c>
      <c r="H824" s="1563">
        <f t="shared" si="380"/>
        <v>0</v>
      </c>
      <c r="I824" s="1564">
        <f t="shared" si="359"/>
        <v>0</v>
      </c>
    </row>
    <row r="825" spans="2:9" s="1360" customFormat="1" ht="21.75" customHeight="1" x14ac:dyDescent="0.25">
      <c r="B825" s="1586">
        <v>7551</v>
      </c>
      <c r="C825" s="1582" t="s">
        <v>2001</v>
      </c>
      <c r="D825" s="1566"/>
      <c r="E825" s="1566"/>
      <c r="F825" s="1566"/>
      <c r="G825" s="1566"/>
      <c r="H825" s="1566"/>
      <c r="I825" s="1567">
        <f t="shared" si="359"/>
        <v>0</v>
      </c>
    </row>
    <row r="826" spans="2:9" s="1360" customFormat="1" ht="21.75" customHeight="1" x14ac:dyDescent="0.25">
      <c r="B826" s="1585">
        <v>7560</v>
      </c>
      <c r="C826" s="1576" t="s">
        <v>2002</v>
      </c>
      <c r="D826" s="1563">
        <f t="shared" ref="D826:H826" si="381">D827</f>
        <v>0</v>
      </c>
      <c r="E826" s="1563">
        <f t="shared" si="381"/>
        <v>0</v>
      </c>
      <c r="F826" s="1563">
        <f t="shared" si="381"/>
        <v>0</v>
      </c>
      <c r="G826" s="1563">
        <f t="shared" si="381"/>
        <v>0</v>
      </c>
      <c r="H826" s="1563">
        <f t="shared" si="381"/>
        <v>0</v>
      </c>
      <c r="I826" s="1564">
        <f t="shared" si="359"/>
        <v>0</v>
      </c>
    </row>
    <row r="827" spans="2:9" s="1360" customFormat="1" ht="21.75" customHeight="1" x14ac:dyDescent="0.25">
      <c r="B827" s="1586">
        <v>7561</v>
      </c>
      <c r="C827" s="1582" t="s">
        <v>2002</v>
      </c>
      <c r="D827" s="1566"/>
      <c r="E827" s="1566"/>
      <c r="F827" s="1566"/>
      <c r="G827" s="1566"/>
      <c r="H827" s="1566"/>
      <c r="I827" s="1567">
        <f t="shared" si="359"/>
        <v>0</v>
      </c>
    </row>
    <row r="828" spans="2:9" s="1360" customFormat="1" ht="21.75" customHeight="1" x14ac:dyDescent="0.25">
      <c r="B828" s="1585">
        <v>7570</v>
      </c>
      <c r="C828" s="1576" t="s">
        <v>2003</v>
      </c>
      <c r="D828" s="1563">
        <f t="shared" ref="D828:H828" si="382">D829</f>
        <v>0</v>
      </c>
      <c r="E828" s="1563">
        <f t="shared" si="382"/>
        <v>0</v>
      </c>
      <c r="F828" s="1563">
        <f t="shared" si="382"/>
        <v>0</v>
      </c>
      <c r="G828" s="1563">
        <f t="shared" si="382"/>
        <v>0</v>
      </c>
      <c r="H828" s="1563">
        <f t="shared" si="382"/>
        <v>0</v>
      </c>
      <c r="I828" s="1564">
        <f t="shared" si="359"/>
        <v>0</v>
      </c>
    </row>
    <row r="829" spans="2:9" s="1360" customFormat="1" ht="21.75" customHeight="1" x14ac:dyDescent="0.25">
      <c r="B829" s="1586">
        <v>7571</v>
      </c>
      <c r="C829" s="1582" t="s">
        <v>2003</v>
      </c>
      <c r="D829" s="1566"/>
      <c r="E829" s="1566"/>
      <c r="F829" s="1566"/>
      <c r="G829" s="1566"/>
      <c r="H829" s="1566"/>
      <c r="I829" s="1567">
        <f t="shared" si="359"/>
        <v>0</v>
      </c>
    </row>
    <row r="830" spans="2:9" s="1360" customFormat="1" ht="21.75" customHeight="1" x14ac:dyDescent="0.25">
      <c r="B830" s="1585">
        <v>7580</v>
      </c>
      <c r="C830" s="1576" t="s">
        <v>2004</v>
      </c>
      <c r="D830" s="1563">
        <f t="shared" ref="D830:H830" si="383">D831</f>
        <v>0</v>
      </c>
      <c r="E830" s="1563">
        <f t="shared" si="383"/>
        <v>0</v>
      </c>
      <c r="F830" s="1563">
        <f t="shared" si="383"/>
        <v>0</v>
      </c>
      <c r="G830" s="1563">
        <f t="shared" si="383"/>
        <v>0</v>
      </c>
      <c r="H830" s="1563">
        <f t="shared" si="383"/>
        <v>0</v>
      </c>
      <c r="I830" s="1564">
        <f t="shared" si="359"/>
        <v>0</v>
      </c>
    </row>
    <row r="831" spans="2:9" s="1360" customFormat="1" ht="21.75" customHeight="1" x14ac:dyDescent="0.25">
      <c r="B831" s="1586">
        <v>7581</v>
      </c>
      <c r="C831" s="1582" t="s">
        <v>2004</v>
      </c>
      <c r="D831" s="1566"/>
      <c r="E831" s="1566"/>
      <c r="F831" s="1566"/>
      <c r="G831" s="1566"/>
      <c r="H831" s="1566"/>
      <c r="I831" s="1567">
        <f t="shared" si="359"/>
        <v>0</v>
      </c>
    </row>
    <row r="832" spans="2:9" s="1360" customFormat="1" ht="21.75" customHeight="1" x14ac:dyDescent="0.25">
      <c r="B832" s="1585">
        <v>7590</v>
      </c>
      <c r="C832" s="1576" t="s">
        <v>2106</v>
      </c>
      <c r="D832" s="1563">
        <f t="shared" ref="D832:H832" si="384">D833</f>
        <v>0</v>
      </c>
      <c r="E832" s="1563">
        <f t="shared" si="384"/>
        <v>0</v>
      </c>
      <c r="F832" s="1563">
        <f t="shared" si="384"/>
        <v>0</v>
      </c>
      <c r="G832" s="1563">
        <f t="shared" si="384"/>
        <v>0</v>
      </c>
      <c r="H832" s="1563">
        <f t="shared" si="384"/>
        <v>0</v>
      </c>
      <c r="I832" s="1564">
        <f t="shared" si="359"/>
        <v>0</v>
      </c>
    </row>
    <row r="833" spans="2:9" s="1360" customFormat="1" ht="21.75" customHeight="1" x14ac:dyDescent="0.25">
      <c r="B833" s="1586">
        <v>7591</v>
      </c>
      <c r="C833" s="1582" t="s">
        <v>2106</v>
      </c>
      <c r="D833" s="1566"/>
      <c r="E833" s="1566"/>
      <c r="F833" s="1566"/>
      <c r="G833" s="1566"/>
      <c r="H833" s="1566"/>
      <c r="I833" s="1567">
        <f t="shared" si="359"/>
        <v>0</v>
      </c>
    </row>
    <row r="834" spans="2:9" s="1360" customFormat="1" ht="21.75" customHeight="1" x14ac:dyDescent="0.25">
      <c r="B834" s="1585">
        <v>7600</v>
      </c>
      <c r="C834" s="1570" t="s">
        <v>2006</v>
      </c>
      <c r="D834" s="1563">
        <f t="shared" ref="D834:H834" si="385">D835+D837</f>
        <v>0</v>
      </c>
      <c r="E834" s="1563">
        <f t="shared" si="385"/>
        <v>0</v>
      </c>
      <c r="F834" s="1563">
        <f t="shared" si="385"/>
        <v>0</v>
      </c>
      <c r="G834" s="1563">
        <f t="shared" si="385"/>
        <v>0</v>
      </c>
      <c r="H834" s="1563">
        <f t="shared" si="385"/>
        <v>0</v>
      </c>
      <c r="I834" s="1564">
        <f t="shared" si="359"/>
        <v>0</v>
      </c>
    </row>
    <row r="835" spans="2:9" s="1360" customFormat="1" ht="21.75" customHeight="1" x14ac:dyDescent="0.25">
      <c r="B835" s="1585">
        <v>7610</v>
      </c>
      <c r="C835" s="1576" t="s">
        <v>2007</v>
      </c>
      <c r="D835" s="1563">
        <f t="shared" ref="D835:H835" si="386">D836</f>
        <v>0</v>
      </c>
      <c r="E835" s="1563">
        <f t="shared" si="386"/>
        <v>0</v>
      </c>
      <c r="F835" s="1563">
        <f t="shared" si="386"/>
        <v>0</v>
      </c>
      <c r="G835" s="1563">
        <f t="shared" si="386"/>
        <v>0</v>
      </c>
      <c r="H835" s="1563">
        <f t="shared" si="386"/>
        <v>0</v>
      </c>
      <c r="I835" s="1564">
        <f t="shared" si="359"/>
        <v>0</v>
      </c>
    </row>
    <row r="836" spans="2:9" s="1360" customFormat="1" ht="21.75" customHeight="1" x14ac:dyDescent="0.25">
      <c r="B836" s="1586">
        <v>7611</v>
      </c>
      <c r="C836" s="1582" t="s">
        <v>2007</v>
      </c>
      <c r="D836" s="1566"/>
      <c r="E836" s="1566"/>
      <c r="F836" s="1566"/>
      <c r="G836" s="1566"/>
      <c r="H836" s="1566"/>
      <c r="I836" s="1567">
        <f t="shared" si="359"/>
        <v>0</v>
      </c>
    </row>
    <row r="837" spans="2:9" s="1360" customFormat="1" ht="21.75" customHeight="1" x14ac:dyDescent="0.25">
      <c r="B837" s="1585">
        <v>7620</v>
      </c>
      <c r="C837" s="1576" t="s">
        <v>2008</v>
      </c>
      <c r="D837" s="1563">
        <f t="shared" ref="D837:H837" si="387">D838</f>
        <v>0</v>
      </c>
      <c r="E837" s="1563">
        <f t="shared" si="387"/>
        <v>0</v>
      </c>
      <c r="F837" s="1563">
        <f t="shared" si="387"/>
        <v>0</v>
      </c>
      <c r="G837" s="1563">
        <f t="shared" si="387"/>
        <v>0</v>
      </c>
      <c r="H837" s="1563">
        <f t="shared" si="387"/>
        <v>0</v>
      </c>
      <c r="I837" s="1564">
        <f t="shared" si="359"/>
        <v>0</v>
      </c>
    </row>
    <row r="838" spans="2:9" s="1360" customFormat="1" ht="21.75" customHeight="1" x14ac:dyDescent="0.25">
      <c r="B838" s="1586">
        <v>7621</v>
      </c>
      <c r="C838" s="1582" t="s">
        <v>2008</v>
      </c>
      <c r="D838" s="1566"/>
      <c r="E838" s="1566"/>
      <c r="F838" s="1566"/>
      <c r="G838" s="1566"/>
      <c r="H838" s="1566"/>
      <c r="I838" s="1567">
        <f t="shared" si="359"/>
        <v>0</v>
      </c>
    </row>
    <row r="839" spans="2:9" s="1360" customFormat="1" ht="21.75" customHeight="1" x14ac:dyDescent="0.25">
      <c r="B839" s="1585">
        <v>7900</v>
      </c>
      <c r="C839" s="1570" t="s">
        <v>2009</v>
      </c>
      <c r="D839" s="1563">
        <f t="shared" ref="D839:H839" si="388">D840+D842+D844</f>
        <v>0</v>
      </c>
      <c r="E839" s="1563">
        <f t="shared" si="388"/>
        <v>0</v>
      </c>
      <c r="F839" s="1563">
        <f t="shared" si="388"/>
        <v>0</v>
      </c>
      <c r="G839" s="1563">
        <f t="shared" si="388"/>
        <v>0</v>
      </c>
      <c r="H839" s="1563">
        <f t="shared" si="388"/>
        <v>0</v>
      </c>
      <c r="I839" s="1564">
        <f t="shared" si="359"/>
        <v>0</v>
      </c>
    </row>
    <row r="840" spans="2:9" s="1360" customFormat="1" ht="21.75" customHeight="1" x14ac:dyDescent="0.25">
      <c r="B840" s="1585">
        <v>7910</v>
      </c>
      <c r="C840" s="1576" t="s">
        <v>2010</v>
      </c>
      <c r="D840" s="1563">
        <f t="shared" ref="D840:H840" si="389">D841</f>
        <v>0</v>
      </c>
      <c r="E840" s="1563">
        <f t="shared" si="389"/>
        <v>0</v>
      </c>
      <c r="F840" s="1563">
        <f t="shared" si="389"/>
        <v>0</v>
      </c>
      <c r="G840" s="1563">
        <f t="shared" si="389"/>
        <v>0</v>
      </c>
      <c r="H840" s="1563">
        <f t="shared" si="389"/>
        <v>0</v>
      </c>
      <c r="I840" s="1564">
        <f t="shared" si="359"/>
        <v>0</v>
      </c>
    </row>
    <row r="841" spans="2:9" s="1360" customFormat="1" ht="21.75" customHeight="1" x14ac:dyDescent="0.25">
      <c r="B841" s="1586">
        <v>7911</v>
      </c>
      <c r="C841" s="1582" t="s">
        <v>2010</v>
      </c>
      <c r="D841" s="1566"/>
      <c r="E841" s="1566"/>
      <c r="F841" s="1566"/>
      <c r="G841" s="1566"/>
      <c r="H841" s="1566"/>
      <c r="I841" s="1567">
        <f t="shared" si="359"/>
        <v>0</v>
      </c>
    </row>
    <row r="842" spans="2:9" s="1360" customFormat="1" ht="21.75" customHeight="1" x14ac:dyDescent="0.25">
      <c r="B842" s="1585">
        <v>7920</v>
      </c>
      <c r="C842" s="1576" t="s">
        <v>2011</v>
      </c>
      <c r="D842" s="1563">
        <f>+D843</f>
        <v>0</v>
      </c>
      <c r="E842" s="1563">
        <f t="shared" ref="E842:H842" si="390">+E843</f>
        <v>0</v>
      </c>
      <c r="F842" s="1563">
        <f t="shared" si="390"/>
        <v>0</v>
      </c>
      <c r="G842" s="1563">
        <f t="shared" si="390"/>
        <v>0</v>
      </c>
      <c r="H842" s="1563">
        <f t="shared" si="390"/>
        <v>0</v>
      </c>
      <c r="I842" s="1564">
        <f t="shared" si="359"/>
        <v>0</v>
      </c>
    </row>
    <row r="843" spans="2:9" s="1360" customFormat="1" ht="21.75" customHeight="1" x14ac:dyDescent="0.25">
      <c r="B843" s="1586">
        <v>7921</v>
      </c>
      <c r="C843" s="1582" t="s">
        <v>2011</v>
      </c>
      <c r="D843" s="1566"/>
      <c r="E843" s="1566"/>
      <c r="F843" s="1566"/>
      <c r="G843" s="1566"/>
      <c r="H843" s="1566"/>
      <c r="I843" s="1567">
        <f t="shared" si="359"/>
        <v>0</v>
      </c>
    </row>
    <row r="844" spans="2:9" s="1360" customFormat="1" ht="21.75" customHeight="1" x14ac:dyDescent="0.25">
      <c r="B844" s="1585">
        <v>7990</v>
      </c>
      <c r="C844" s="1576" t="s">
        <v>2012</v>
      </c>
      <c r="D844" s="1563">
        <f t="shared" ref="D844:H844" si="391">D845</f>
        <v>0</v>
      </c>
      <c r="E844" s="1563">
        <f t="shared" si="391"/>
        <v>0</v>
      </c>
      <c r="F844" s="1563">
        <f t="shared" si="391"/>
        <v>0</v>
      </c>
      <c r="G844" s="1563">
        <f t="shared" si="391"/>
        <v>0</v>
      </c>
      <c r="H844" s="1563">
        <f t="shared" si="391"/>
        <v>0</v>
      </c>
      <c r="I844" s="1564">
        <f t="shared" si="359"/>
        <v>0</v>
      </c>
    </row>
    <row r="845" spans="2:9" s="1360" customFormat="1" ht="21.75" customHeight="1" x14ac:dyDescent="0.25">
      <c r="B845" s="1586">
        <v>7991</v>
      </c>
      <c r="C845" s="1582" t="s">
        <v>2012</v>
      </c>
      <c r="D845" s="1566"/>
      <c r="E845" s="1566"/>
      <c r="F845" s="1566"/>
      <c r="G845" s="1566"/>
      <c r="H845" s="1566"/>
      <c r="I845" s="1567">
        <f t="shared" si="359"/>
        <v>0</v>
      </c>
    </row>
    <row r="846" spans="2:9" s="1360" customFormat="1" ht="22.5" customHeight="1" x14ac:dyDescent="0.25">
      <c r="B846" s="1393" t="s">
        <v>2073</v>
      </c>
      <c r="C846" s="1575"/>
      <c r="D846" s="1563">
        <f t="shared" ref="D846:H846" si="392">D753+D762+D781+D796+D815+D834+D839</f>
        <v>0</v>
      </c>
      <c r="E846" s="1563">
        <f t="shared" si="392"/>
        <v>0</v>
      </c>
      <c r="F846" s="1563">
        <f t="shared" si="392"/>
        <v>0</v>
      </c>
      <c r="G846" s="1563">
        <f t="shared" si="392"/>
        <v>0</v>
      </c>
      <c r="H846" s="1563">
        <f t="shared" si="392"/>
        <v>0</v>
      </c>
      <c r="I846" s="1564">
        <f t="shared" ref="I846:I909" si="393">+D846+E846+F846+G846+H846</f>
        <v>0</v>
      </c>
    </row>
    <row r="847" spans="2:9" s="1360" customFormat="1" ht="21.75" customHeight="1" x14ac:dyDescent="0.25">
      <c r="B847" s="1585">
        <v>8000</v>
      </c>
      <c r="C847" s="1570" t="s">
        <v>240</v>
      </c>
      <c r="D847" s="1563">
        <f>D848+D862+D874</f>
        <v>0</v>
      </c>
      <c r="E847" s="1563">
        <f t="shared" ref="E847:H847" si="394">E848+E862+E874</f>
        <v>0</v>
      </c>
      <c r="F847" s="1563">
        <f t="shared" si="394"/>
        <v>0</v>
      </c>
      <c r="G847" s="1563">
        <f t="shared" si="394"/>
        <v>0</v>
      </c>
      <c r="H847" s="1563">
        <f t="shared" si="394"/>
        <v>0</v>
      </c>
      <c r="I847" s="1564">
        <f t="shared" si="393"/>
        <v>0</v>
      </c>
    </row>
    <row r="848" spans="2:9" s="1360" customFormat="1" ht="21.75" customHeight="1" x14ac:dyDescent="0.25">
      <c r="B848" s="1585">
        <v>8100</v>
      </c>
      <c r="C848" s="1570" t="s">
        <v>241</v>
      </c>
      <c r="D848" s="1563">
        <f t="shared" ref="D848:H848" si="395">D849+D851+D853+D856+D858+D860</f>
        <v>0</v>
      </c>
      <c r="E848" s="1563">
        <f t="shared" si="395"/>
        <v>0</v>
      </c>
      <c r="F848" s="1563">
        <f t="shared" si="395"/>
        <v>0</v>
      </c>
      <c r="G848" s="1563">
        <f t="shared" si="395"/>
        <v>0</v>
      </c>
      <c r="H848" s="1563">
        <f t="shared" si="395"/>
        <v>0</v>
      </c>
      <c r="I848" s="1564">
        <f t="shared" si="393"/>
        <v>0</v>
      </c>
    </row>
    <row r="849" spans="2:9" s="1360" customFormat="1" ht="21.75" customHeight="1" x14ac:dyDescent="0.25">
      <c r="B849" s="1585">
        <v>8110</v>
      </c>
      <c r="C849" s="1576" t="s">
        <v>1331</v>
      </c>
      <c r="D849" s="1563">
        <f t="shared" ref="D849:H849" si="396">D850</f>
        <v>0</v>
      </c>
      <c r="E849" s="1563">
        <f t="shared" si="396"/>
        <v>0</v>
      </c>
      <c r="F849" s="1563">
        <f t="shared" si="396"/>
        <v>0</v>
      </c>
      <c r="G849" s="1563">
        <f t="shared" si="396"/>
        <v>0</v>
      </c>
      <c r="H849" s="1563">
        <f t="shared" si="396"/>
        <v>0</v>
      </c>
      <c r="I849" s="1564">
        <f t="shared" si="393"/>
        <v>0</v>
      </c>
    </row>
    <row r="850" spans="2:9" s="1360" customFormat="1" ht="21.75" customHeight="1" x14ac:dyDescent="0.25">
      <c r="B850" s="1586">
        <v>8111</v>
      </c>
      <c r="C850" s="1582" t="s">
        <v>1331</v>
      </c>
      <c r="D850" s="1566"/>
      <c r="E850" s="1566"/>
      <c r="F850" s="1566"/>
      <c r="G850" s="1566"/>
      <c r="H850" s="1566"/>
      <c r="I850" s="1567">
        <f t="shared" si="393"/>
        <v>0</v>
      </c>
    </row>
    <row r="851" spans="2:9" s="1360" customFormat="1" ht="21.75" customHeight="1" x14ac:dyDescent="0.25">
      <c r="B851" s="1585">
        <v>8120</v>
      </c>
      <c r="C851" s="1576" t="s">
        <v>1332</v>
      </c>
      <c r="D851" s="1563">
        <f t="shared" ref="D851:H851" si="397">D852</f>
        <v>0</v>
      </c>
      <c r="E851" s="1563">
        <f t="shared" si="397"/>
        <v>0</v>
      </c>
      <c r="F851" s="1563">
        <f t="shared" si="397"/>
        <v>0</v>
      </c>
      <c r="G851" s="1563">
        <f t="shared" si="397"/>
        <v>0</v>
      </c>
      <c r="H851" s="1563">
        <f t="shared" si="397"/>
        <v>0</v>
      </c>
      <c r="I851" s="1564">
        <f t="shared" si="393"/>
        <v>0</v>
      </c>
    </row>
    <row r="852" spans="2:9" s="1360" customFormat="1" ht="21.75" customHeight="1" x14ac:dyDescent="0.25">
      <c r="B852" s="1586">
        <v>8121</v>
      </c>
      <c r="C852" s="1582" t="s">
        <v>1332</v>
      </c>
      <c r="D852" s="1566"/>
      <c r="E852" s="1566"/>
      <c r="F852" s="1566"/>
      <c r="G852" s="1566"/>
      <c r="H852" s="1566"/>
      <c r="I852" s="1567">
        <f t="shared" si="393"/>
        <v>0</v>
      </c>
    </row>
    <row r="853" spans="2:9" s="1360" customFormat="1" ht="21.75" customHeight="1" x14ac:dyDescent="0.25">
      <c r="B853" s="1585">
        <v>8130</v>
      </c>
      <c r="C853" s="1576" t="s">
        <v>2013</v>
      </c>
      <c r="D853" s="1563">
        <f t="shared" ref="D853:H853" si="398">D854+D855</f>
        <v>0</v>
      </c>
      <c r="E853" s="1563">
        <f t="shared" si="398"/>
        <v>0</v>
      </c>
      <c r="F853" s="1563">
        <f t="shared" si="398"/>
        <v>0</v>
      </c>
      <c r="G853" s="1563">
        <f t="shared" si="398"/>
        <v>0</v>
      </c>
      <c r="H853" s="1563">
        <f t="shared" si="398"/>
        <v>0</v>
      </c>
      <c r="I853" s="1564">
        <f t="shared" si="393"/>
        <v>0</v>
      </c>
    </row>
    <row r="854" spans="2:9" s="1360" customFormat="1" ht="21.75" customHeight="1" x14ac:dyDescent="0.25">
      <c r="B854" s="1586">
        <v>8131</v>
      </c>
      <c r="C854" s="1582" t="s">
        <v>2014</v>
      </c>
      <c r="D854" s="1566"/>
      <c r="E854" s="1566"/>
      <c r="F854" s="1566"/>
      <c r="G854" s="1566"/>
      <c r="H854" s="1566"/>
      <c r="I854" s="1567">
        <f t="shared" si="393"/>
        <v>0</v>
      </c>
    </row>
    <row r="855" spans="2:9" s="1360" customFormat="1" ht="21.75" customHeight="1" x14ac:dyDescent="0.25">
      <c r="B855" s="1586">
        <v>8132</v>
      </c>
      <c r="C855" s="1582" t="s">
        <v>2015</v>
      </c>
      <c r="D855" s="1566"/>
      <c r="E855" s="1566"/>
      <c r="F855" s="1566"/>
      <c r="G855" s="1566"/>
      <c r="H855" s="1566"/>
      <c r="I855" s="1567">
        <f t="shared" si="393"/>
        <v>0</v>
      </c>
    </row>
    <row r="856" spans="2:9" s="1360" customFormat="1" ht="21.75" customHeight="1" x14ac:dyDescent="0.25">
      <c r="B856" s="1585">
        <v>8140</v>
      </c>
      <c r="C856" s="1576" t="s">
        <v>2016</v>
      </c>
      <c r="D856" s="1563">
        <f t="shared" ref="D856:H856" si="399">D857</f>
        <v>0</v>
      </c>
      <c r="E856" s="1563">
        <f t="shared" si="399"/>
        <v>0</v>
      </c>
      <c r="F856" s="1563">
        <f t="shared" si="399"/>
        <v>0</v>
      </c>
      <c r="G856" s="1563">
        <f t="shared" si="399"/>
        <v>0</v>
      </c>
      <c r="H856" s="1563">
        <f t="shared" si="399"/>
        <v>0</v>
      </c>
      <c r="I856" s="1564">
        <f t="shared" si="393"/>
        <v>0</v>
      </c>
    </row>
    <row r="857" spans="2:9" s="1360" customFormat="1" ht="21.75" customHeight="1" x14ac:dyDescent="0.25">
      <c r="B857" s="1586">
        <v>8141</v>
      </c>
      <c r="C857" s="1582" t="s">
        <v>2016</v>
      </c>
      <c r="D857" s="1566"/>
      <c r="E857" s="1566"/>
      <c r="F857" s="1566"/>
      <c r="G857" s="1566"/>
      <c r="H857" s="1566"/>
      <c r="I857" s="1567">
        <f t="shared" si="393"/>
        <v>0</v>
      </c>
    </row>
    <row r="858" spans="2:9" s="1360" customFormat="1" ht="21.75" customHeight="1" x14ac:dyDescent="0.25">
      <c r="B858" s="1585">
        <v>8150</v>
      </c>
      <c r="C858" s="1576" t="s">
        <v>2017</v>
      </c>
      <c r="D858" s="1563">
        <f t="shared" ref="D858:H858" si="400">D859</f>
        <v>0</v>
      </c>
      <c r="E858" s="1563">
        <f t="shared" si="400"/>
        <v>0</v>
      </c>
      <c r="F858" s="1563">
        <f t="shared" si="400"/>
        <v>0</v>
      </c>
      <c r="G858" s="1563">
        <f t="shared" si="400"/>
        <v>0</v>
      </c>
      <c r="H858" s="1563">
        <f t="shared" si="400"/>
        <v>0</v>
      </c>
      <c r="I858" s="1564">
        <f t="shared" si="393"/>
        <v>0</v>
      </c>
    </row>
    <row r="859" spans="2:9" s="1360" customFormat="1" ht="21.75" customHeight="1" x14ac:dyDescent="0.25">
      <c r="B859" s="1586">
        <v>8151</v>
      </c>
      <c r="C859" s="1582" t="s">
        <v>2017</v>
      </c>
      <c r="D859" s="1566"/>
      <c r="E859" s="1566"/>
      <c r="F859" s="1566"/>
      <c r="G859" s="1566"/>
      <c r="H859" s="1566"/>
      <c r="I859" s="1567">
        <f t="shared" si="393"/>
        <v>0</v>
      </c>
    </row>
    <row r="860" spans="2:9" s="1360" customFormat="1" ht="21.75" customHeight="1" x14ac:dyDescent="0.25">
      <c r="B860" s="1585">
        <v>8160</v>
      </c>
      <c r="C860" s="1576" t="s">
        <v>2018</v>
      </c>
      <c r="D860" s="1563">
        <f t="shared" ref="D860:H860" si="401">D861</f>
        <v>0</v>
      </c>
      <c r="E860" s="1563">
        <f t="shared" si="401"/>
        <v>0</v>
      </c>
      <c r="F860" s="1563">
        <f t="shared" si="401"/>
        <v>0</v>
      </c>
      <c r="G860" s="1563">
        <f t="shared" si="401"/>
        <v>0</v>
      </c>
      <c r="H860" s="1563">
        <f t="shared" si="401"/>
        <v>0</v>
      </c>
      <c r="I860" s="1564">
        <f t="shared" si="393"/>
        <v>0</v>
      </c>
    </row>
    <row r="861" spans="2:9" s="1360" customFormat="1" ht="21.75" customHeight="1" x14ac:dyDescent="0.25">
      <c r="B861" s="1586">
        <v>8161</v>
      </c>
      <c r="C861" s="1582" t="s">
        <v>2018</v>
      </c>
      <c r="D861" s="1566"/>
      <c r="E861" s="1566"/>
      <c r="F861" s="1566"/>
      <c r="G861" s="1566"/>
      <c r="H861" s="1566"/>
      <c r="I861" s="1567">
        <f t="shared" si="393"/>
        <v>0</v>
      </c>
    </row>
    <row r="862" spans="2:9" s="1360" customFormat="1" ht="21.75" customHeight="1" x14ac:dyDescent="0.25">
      <c r="B862" s="1585">
        <v>8300</v>
      </c>
      <c r="C862" s="1570" t="s">
        <v>162</v>
      </c>
      <c r="D862" s="1563">
        <f t="shared" ref="D862:H862" si="402">D863+D865+D867+D870+D872</f>
        <v>0</v>
      </c>
      <c r="E862" s="1563">
        <f t="shared" si="402"/>
        <v>0</v>
      </c>
      <c r="F862" s="1563">
        <f t="shared" si="402"/>
        <v>0</v>
      </c>
      <c r="G862" s="1563">
        <f t="shared" si="402"/>
        <v>0</v>
      </c>
      <c r="H862" s="1563">
        <f t="shared" si="402"/>
        <v>0</v>
      </c>
      <c r="I862" s="1564">
        <f t="shared" si="393"/>
        <v>0</v>
      </c>
    </row>
    <row r="863" spans="2:9" s="1360" customFormat="1" ht="21.75" customHeight="1" x14ac:dyDescent="0.25">
      <c r="B863" s="1585">
        <v>8310</v>
      </c>
      <c r="C863" s="1576" t="s">
        <v>2019</v>
      </c>
      <c r="D863" s="1563">
        <f t="shared" ref="D863:H863" si="403">D864</f>
        <v>0</v>
      </c>
      <c r="E863" s="1563">
        <f t="shared" si="403"/>
        <v>0</v>
      </c>
      <c r="F863" s="1563">
        <f t="shared" si="403"/>
        <v>0</v>
      </c>
      <c r="G863" s="1563">
        <f t="shared" si="403"/>
        <v>0</v>
      </c>
      <c r="H863" s="1563">
        <f t="shared" si="403"/>
        <v>0</v>
      </c>
      <c r="I863" s="1564">
        <f t="shared" si="393"/>
        <v>0</v>
      </c>
    </row>
    <row r="864" spans="2:9" s="1360" customFormat="1" ht="21.75" customHeight="1" x14ac:dyDescent="0.25">
      <c r="B864" s="1586">
        <v>8311</v>
      </c>
      <c r="C864" s="1582" t="s">
        <v>2019</v>
      </c>
      <c r="D864" s="1566"/>
      <c r="E864" s="1566"/>
      <c r="F864" s="1566"/>
      <c r="G864" s="1566"/>
      <c r="H864" s="1566"/>
      <c r="I864" s="1567">
        <f t="shared" si="393"/>
        <v>0</v>
      </c>
    </row>
    <row r="865" spans="2:9" s="1360" customFormat="1" ht="21.75" customHeight="1" x14ac:dyDescent="0.25">
      <c r="B865" s="1585">
        <v>8320</v>
      </c>
      <c r="C865" s="1576" t="s">
        <v>2020</v>
      </c>
      <c r="D865" s="1563">
        <f t="shared" ref="D865:H865" si="404">D866</f>
        <v>0</v>
      </c>
      <c r="E865" s="1563">
        <f t="shared" si="404"/>
        <v>0</v>
      </c>
      <c r="F865" s="1563">
        <f t="shared" si="404"/>
        <v>0</v>
      </c>
      <c r="G865" s="1563">
        <f t="shared" si="404"/>
        <v>0</v>
      </c>
      <c r="H865" s="1563">
        <f t="shared" si="404"/>
        <v>0</v>
      </c>
      <c r="I865" s="1564">
        <f t="shared" si="393"/>
        <v>0</v>
      </c>
    </row>
    <row r="866" spans="2:9" s="1360" customFormat="1" ht="21.75" customHeight="1" x14ac:dyDescent="0.25">
      <c r="B866" s="1586">
        <v>8321</v>
      </c>
      <c r="C866" s="1582" t="s">
        <v>2020</v>
      </c>
      <c r="D866" s="1566"/>
      <c r="E866" s="1566"/>
      <c r="F866" s="1566"/>
      <c r="G866" s="1566"/>
      <c r="H866" s="1566"/>
      <c r="I866" s="1567">
        <f t="shared" si="393"/>
        <v>0</v>
      </c>
    </row>
    <row r="867" spans="2:9" s="1360" customFormat="1" ht="21.75" customHeight="1" x14ac:dyDescent="0.25">
      <c r="B867" s="1585">
        <v>8330</v>
      </c>
      <c r="C867" s="1576" t="s">
        <v>2021</v>
      </c>
      <c r="D867" s="1563">
        <f t="shared" ref="D867:H867" si="405">D868+D869</f>
        <v>0</v>
      </c>
      <c r="E867" s="1563">
        <f t="shared" si="405"/>
        <v>0</v>
      </c>
      <c r="F867" s="1563">
        <f t="shared" si="405"/>
        <v>0</v>
      </c>
      <c r="G867" s="1563">
        <f t="shared" si="405"/>
        <v>0</v>
      </c>
      <c r="H867" s="1563">
        <f t="shared" si="405"/>
        <v>0</v>
      </c>
      <c r="I867" s="1564">
        <f t="shared" si="393"/>
        <v>0</v>
      </c>
    </row>
    <row r="868" spans="2:9" s="1360" customFormat="1" ht="21.75" customHeight="1" x14ac:dyDescent="0.25">
      <c r="B868" s="1586">
        <v>8331</v>
      </c>
      <c r="C868" s="1582" t="s">
        <v>2022</v>
      </c>
      <c r="D868" s="1566"/>
      <c r="E868" s="1566"/>
      <c r="F868" s="1566"/>
      <c r="G868" s="1566"/>
      <c r="H868" s="1566"/>
      <c r="I868" s="1567">
        <f t="shared" si="393"/>
        <v>0</v>
      </c>
    </row>
    <row r="869" spans="2:9" s="1360" customFormat="1" ht="21.75" customHeight="1" x14ac:dyDescent="0.25">
      <c r="B869" s="1586">
        <v>8332</v>
      </c>
      <c r="C869" s="1411" t="s">
        <v>2107</v>
      </c>
      <c r="D869" s="1566"/>
      <c r="E869" s="1566"/>
      <c r="F869" s="1566"/>
      <c r="G869" s="1566"/>
      <c r="H869" s="1566"/>
      <c r="I869" s="1567">
        <f t="shared" si="393"/>
        <v>0</v>
      </c>
    </row>
    <row r="870" spans="2:9" s="1360" customFormat="1" ht="21.75" customHeight="1" x14ac:dyDescent="0.25">
      <c r="B870" s="1585">
        <v>8340</v>
      </c>
      <c r="C870" s="1576" t="s">
        <v>2024</v>
      </c>
      <c r="D870" s="1563">
        <f t="shared" ref="D870:H870" si="406">D871</f>
        <v>0</v>
      </c>
      <c r="E870" s="1563">
        <f t="shared" si="406"/>
        <v>0</v>
      </c>
      <c r="F870" s="1563">
        <f t="shared" si="406"/>
        <v>0</v>
      </c>
      <c r="G870" s="1563">
        <f t="shared" si="406"/>
        <v>0</v>
      </c>
      <c r="H870" s="1563">
        <f t="shared" si="406"/>
        <v>0</v>
      </c>
      <c r="I870" s="1564">
        <f t="shared" si="393"/>
        <v>0</v>
      </c>
    </row>
    <row r="871" spans="2:9" s="1360" customFormat="1" ht="21.75" customHeight="1" x14ac:dyDescent="0.25">
      <c r="B871" s="1586">
        <v>8341</v>
      </c>
      <c r="C871" s="1582" t="s">
        <v>2024</v>
      </c>
      <c r="D871" s="1566"/>
      <c r="E871" s="1566"/>
      <c r="F871" s="1566"/>
      <c r="G871" s="1566"/>
      <c r="H871" s="1566"/>
      <c r="I871" s="1567">
        <f t="shared" si="393"/>
        <v>0</v>
      </c>
    </row>
    <row r="872" spans="2:9" s="1360" customFormat="1" ht="21.75" customHeight="1" x14ac:dyDescent="0.25">
      <c r="B872" s="1585">
        <v>8350</v>
      </c>
      <c r="C872" s="1576" t="s">
        <v>2025</v>
      </c>
      <c r="D872" s="1563">
        <f t="shared" ref="D872:H872" si="407">D873</f>
        <v>0</v>
      </c>
      <c r="E872" s="1563">
        <f t="shared" si="407"/>
        <v>0</v>
      </c>
      <c r="F872" s="1563">
        <f t="shared" si="407"/>
        <v>0</v>
      </c>
      <c r="G872" s="1563">
        <f t="shared" si="407"/>
        <v>0</v>
      </c>
      <c r="H872" s="1563">
        <f t="shared" si="407"/>
        <v>0</v>
      </c>
      <c r="I872" s="1564">
        <f t="shared" si="393"/>
        <v>0</v>
      </c>
    </row>
    <row r="873" spans="2:9" s="1360" customFormat="1" ht="21.75" customHeight="1" x14ac:dyDescent="0.25">
      <c r="B873" s="1586">
        <v>8351</v>
      </c>
      <c r="C873" s="1582" t="s">
        <v>2025</v>
      </c>
      <c r="D873" s="1566"/>
      <c r="E873" s="1566"/>
      <c r="F873" s="1566"/>
      <c r="G873" s="1566"/>
      <c r="H873" s="1566"/>
      <c r="I873" s="1567">
        <f t="shared" si="393"/>
        <v>0</v>
      </c>
    </row>
    <row r="874" spans="2:9" s="1360" customFormat="1" ht="21.75" customHeight="1" x14ac:dyDescent="0.25">
      <c r="B874" s="1585">
        <v>8500</v>
      </c>
      <c r="C874" s="1570" t="s">
        <v>242</v>
      </c>
      <c r="D874" s="1563">
        <f t="shared" ref="D874:H874" si="408">D875+D877+D879</f>
        <v>0</v>
      </c>
      <c r="E874" s="1563">
        <f t="shared" si="408"/>
        <v>0</v>
      </c>
      <c r="F874" s="1563">
        <f t="shared" si="408"/>
        <v>0</v>
      </c>
      <c r="G874" s="1563">
        <f t="shared" si="408"/>
        <v>0</v>
      </c>
      <c r="H874" s="1563">
        <f t="shared" si="408"/>
        <v>0</v>
      </c>
      <c r="I874" s="1564">
        <f t="shared" si="393"/>
        <v>0</v>
      </c>
    </row>
    <row r="875" spans="2:9" s="1360" customFormat="1" ht="21.75" customHeight="1" x14ac:dyDescent="0.25">
      <c r="B875" s="1585">
        <v>8510</v>
      </c>
      <c r="C875" s="1570" t="s">
        <v>2026</v>
      </c>
      <c r="D875" s="1563">
        <f t="shared" ref="D875:H875" si="409">D876</f>
        <v>0</v>
      </c>
      <c r="E875" s="1563">
        <f t="shared" si="409"/>
        <v>0</v>
      </c>
      <c r="F875" s="1563">
        <f t="shared" si="409"/>
        <v>0</v>
      </c>
      <c r="G875" s="1563">
        <f t="shared" si="409"/>
        <v>0</v>
      </c>
      <c r="H875" s="1563">
        <f t="shared" si="409"/>
        <v>0</v>
      </c>
      <c r="I875" s="1564">
        <f t="shared" si="393"/>
        <v>0</v>
      </c>
    </row>
    <row r="876" spans="2:9" s="1360" customFormat="1" ht="21.75" customHeight="1" x14ac:dyDescent="0.25">
      <c r="B876" s="1586">
        <v>8511</v>
      </c>
      <c r="C876" s="1582" t="s">
        <v>2026</v>
      </c>
      <c r="D876" s="1566"/>
      <c r="E876" s="1566"/>
      <c r="F876" s="1566"/>
      <c r="G876" s="1566"/>
      <c r="H876" s="1566"/>
      <c r="I876" s="1567">
        <f t="shared" si="393"/>
        <v>0</v>
      </c>
    </row>
    <row r="877" spans="2:9" s="1360" customFormat="1" ht="21.75" customHeight="1" x14ac:dyDescent="0.25">
      <c r="B877" s="1585">
        <v>8520</v>
      </c>
      <c r="C877" s="1576" t="s">
        <v>2027</v>
      </c>
      <c r="D877" s="1563">
        <f t="shared" ref="D877:H877" si="410">D878</f>
        <v>0</v>
      </c>
      <c r="E877" s="1563">
        <f t="shared" si="410"/>
        <v>0</v>
      </c>
      <c r="F877" s="1563">
        <f t="shared" si="410"/>
        <v>0</v>
      </c>
      <c r="G877" s="1563">
        <f t="shared" si="410"/>
        <v>0</v>
      </c>
      <c r="H877" s="1563">
        <f t="shared" si="410"/>
        <v>0</v>
      </c>
      <c r="I877" s="1564">
        <f t="shared" si="393"/>
        <v>0</v>
      </c>
    </row>
    <row r="878" spans="2:9" s="1360" customFormat="1" ht="21.75" customHeight="1" x14ac:dyDescent="0.25">
      <c r="B878" s="1586">
        <v>8521</v>
      </c>
      <c r="C878" s="1582" t="s">
        <v>2027</v>
      </c>
      <c r="D878" s="1566"/>
      <c r="E878" s="1566"/>
      <c r="F878" s="1566"/>
      <c r="G878" s="1566"/>
      <c r="H878" s="1566"/>
      <c r="I878" s="1567">
        <f t="shared" si="393"/>
        <v>0</v>
      </c>
    </row>
    <row r="879" spans="2:9" s="1360" customFormat="1" ht="21.75" customHeight="1" x14ac:dyDescent="0.25">
      <c r="B879" s="1585">
        <v>8530</v>
      </c>
      <c r="C879" s="1576" t="s">
        <v>1408</v>
      </c>
      <c r="D879" s="1563">
        <f t="shared" ref="D879:H879" si="411">D880</f>
        <v>0</v>
      </c>
      <c r="E879" s="1563">
        <f t="shared" si="411"/>
        <v>0</v>
      </c>
      <c r="F879" s="1563">
        <f t="shared" si="411"/>
        <v>0</v>
      </c>
      <c r="G879" s="1563">
        <f t="shared" si="411"/>
        <v>0</v>
      </c>
      <c r="H879" s="1563">
        <f t="shared" si="411"/>
        <v>0</v>
      </c>
      <c r="I879" s="1564">
        <f t="shared" si="393"/>
        <v>0</v>
      </c>
    </row>
    <row r="880" spans="2:9" s="1360" customFormat="1" ht="21.75" customHeight="1" x14ac:dyDescent="0.25">
      <c r="B880" s="1586">
        <v>8531</v>
      </c>
      <c r="C880" s="1582" t="s">
        <v>1408</v>
      </c>
      <c r="D880" s="1566"/>
      <c r="E880" s="1566"/>
      <c r="F880" s="1566"/>
      <c r="G880" s="1566"/>
      <c r="H880" s="1566"/>
      <c r="I880" s="1567">
        <f t="shared" si="393"/>
        <v>0</v>
      </c>
    </row>
    <row r="881" spans="2:9" s="1360" customFormat="1" ht="23.25" customHeight="1" x14ac:dyDescent="0.25">
      <c r="B881" s="1393" t="s">
        <v>2073</v>
      </c>
      <c r="C881" s="1575"/>
      <c r="D881" s="1563">
        <f>+D848+D862+D874</f>
        <v>0</v>
      </c>
      <c r="E881" s="1563">
        <f t="shared" ref="E881:H881" si="412">+E848+E862+E874</f>
        <v>0</v>
      </c>
      <c r="F881" s="1563">
        <f t="shared" si="412"/>
        <v>0</v>
      </c>
      <c r="G881" s="1563">
        <f t="shared" si="412"/>
        <v>0</v>
      </c>
      <c r="H881" s="1563">
        <f t="shared" si="412"/>
        <v>0</v>
      </c>
      <c r="I881" s="1564">
        <f t="shared" si="393"/>
        <v>0</v>
      </c>
    </row>
    <row r="882" spans="2:9" s="1360" customFormat="1" ht="21.75" customHeight="1" x14ac:dyDescent="0.25">
      <c r="B882" s="1585">
        <v>9000</v>
      </c>
      <c r="C882" s="1570" t="s">
        <v>264</v>
      </c>
      <c r="D882" s="1563">
        <f>D883+D901+D918+D923+D928+D932+D937</f>
        <v>0</v>
      </c>
      <c r="E882" s="1563">
        <f t="shared" ref="E882:H882" si="413">E883+E901+E918+E923+E928+E932+E937</f>
        <v>0</v>
      </c>
      <c r="F882" s="1563">
        <f t="shared" si="413"/>
        <v>0</v>
      </c>
      <c r="G882" s="1563">
        <f t="shared" si="413"/>
        <v>0</v>
      </c>
      <c r="H882" s="1563">
        <f t="shared" si="413"/>
        <v>0</v>
      </c>
      <c r="I882" s="1564">
        <f t="shared" si="393"/>
        <v>0</v>
      </c>
    </row>
    <row r="883" spans="2:9" s="1360" customFormat="1" ht="21.75" customHeight="1" x14ac:dyDescent="0.25">
      <c r="B883" s="1585">
        <v>9100</v>
      </c>
      <c r="C883" s="1570" t="s">
        <v>2028</v>
      </c>
      <c r="D883" s="1563">
        <f t="shared" ref="D883:H883" si="414">D884+D887+D889+D891+D893+D895+D897+D899</f>
        <v>0</v>
      </c>
      <c r="E883" s="1563">
        <f t="shared" si="414"/>
        <v>0</v>
      </c>
      <c r="F883" s="1563">
        <f t="shared" si="414"/>
        <v>0</v>
      </c>
      <c r="G883" s="1563">
        <f t="shared" si="414"/>
        <v>0</v>
      </c>
      <c r="H883" s="1563">
        <f t="shared" si="414"/>
        <v>0</v>
      </c>
      <c r="I883" s="1564">
        <f t="shared" si="393"/>
        <v>0</v>
      </c>
    </row>
    <row r="884" spans="2:9" s="1360" customFormat="1" ht="21.75" customHeight="1" x14ac:dyDescent="0.25">
      <c r="B884" s="1585">
        <v>9110</v>
      </c>
      <c r="C884" s="1576" t="s">
        <v>2029</v>
      </c>
      <c r="D884" s="1563">
        <f t="shared" ref="D884:H884" si="415">D885+D886</f>
        <v>0</v>
      </c>
      <c r="E884" s="1563">
        <f t="shared" si="415"/>
        <v>0</v>
      </c>
      <c r="F884" s="1563">
        <f t="shared" si="415"/>
        <v>0</v>
      </c>
      <c r="G884" s="1563">
        <f t="shared" si="415"/>
        <v>0</v>
      </c>
      <c r="H884" s="1563">
        <f t="shared" si="415"/>
        <v>0</v>
      </c>
      <c r="I884" s="1564">
        <f t="shared" si="393"/>
        <v>0</v>
      </c>
    </row>
    <row r="885" spans="2:9" s="1360" customFormat="1" ht="21.75" customHeight="1" x14ac:dyDescent="0.25">
      <c r="B885" s="1586">
        <v>9111</v>
      </c>
      <c r="C885" s="1582" t="s">
        <v>2030</v>
      </c>
      <c r="D885" s="1566"/>
      <c r="E885" s="1566"/>
      <c r="F885" s="1566"/>
      <c r="G885" s="1566"/>
      <c r="H885" s="1566"/>
      <c r="I885" s="1567">
        <f t="shared" si="393"/>
        <v>0</v>
      </c>
    </row>
    <row r="886" spans="2:9" s="1360" customFormat="1" ht="21.75" customHeight="1" x14ac:dyDescent="0.25">
      <c r="B886" s="1586">
        <v>9112</v>
      </c>
      <c r="C886" s="1582" t="s">
        <v>2031</v>
      </c>
      <c r="D886" s="1566"/>
      <c r="E886" s="1566"/>
      <c r="F886" s="1566"/>
      <c r="G886" s="1566"/>
      <c r="H886" s="1566"/>
      <c r="I886" s="1567">
        <f t="shared" si="393"/>
        <v>0</v>
      </c>
    </row>
    <row r="887" spans="2:9" s="1360" customFormat="1" ht="21.75" customHeight="1" x14ac:dyDescent="0.25">
      <c r="B887" s="1585">
        <v>9120</v>
      </c>
      <c r="C887" s="1576" t="s">
        <v>2032</v>
      </c>
      <c r="D887" s="1563">
        <f t="shared" ref="D887:H887" si="416">D888</f>
        <v>0</v>
      </c>
      <c r="E887" s="1563">
        <f t="shared" si="416"/>
        <v>0</v>
      </c>
      <c r="F887" s="1563">
        <f t="shared" si="416"/>
        <v>0</v>
      </c>
      <c r="G887" s="1563">
        <f t="shared" si="416"/>
        <v>0</v>
      </c>
      <c r="H887" s="1563">
        <f t="shared" si="416"/>
        <v>0</v>
      </c>
      <c r="I887" s="1564">
        <f t="shared" si="393"/>
        <v>0</v>
      </c>
    </row>
    <row r="888" spans="2:9" s="1360" customFormat="1" ht="21.75" customHeight="1" x14ac:dyDescent="0.25">
      <c r="B888" s="1586">
        <v>9121</v>
      </c>
      <c r="C888" s="1582" t="s">
        <v>2032</v>
      </c>
      <c r="D888" s="1566"/>
      <c r="E888" s="1566"/>
      <c r="F888" s="1566"/>
      <c r="G888" s="1566"/>
      <c r="H888" s="1566"/>
      <c r="I888" s="1567">
        <f t="shared" si="393"/>
        <v>0</v>
      </c>
    </row>
    <row r="889" spans="2:9" s="1360" customFormat="1" ht="21.75" customHeight="1" x14ac:dyDescent="0.25">
      <c r="B889" s="1585">
        <v>9130</v>
      </c>
      <c r="C889" s="1576" t="s">
        <v>2033</v>
      </c>
      <c r="D889" s="1563">
        <f t="shared" ref="D889:H889" si="417">D890</f>
        <v>0</v>
      </c>
      <c r="E889" s="1563">
        <f t="shared" si="417"/>
        <v>0</v>
      </c>
      <c r="F889" s="1563">
        <f t="shared" si="417"/>
        <v>0</v>
      </c>
      <c r="G889" s="1563">
        <f t="shared" si="417"/>
        <v>0</v>
      </c>
      <c r="H889" s="1563">
        <f t="shared" si="417"/>
        <v>0</v>
      </c>
      <c r="I889" s="1564">
        <f t="shared" si="393"/>
        <v>0</v>
      </c>
    </row>
    <row r="890" spans="2:9" s="1360" customFormat="1" ht="21.75" customHeight="1" x14ac:dyDescent="0.25">
      <c r="B890" s="1586">
        <v>9131</v>
      </c>
      <c r="C890" s="1582" t="s">
        <v>2034</v>
      </c>
      <c r="D890" s="1566"/>
      <c r="E890" s="1566"/>
      <c r="F890" s="1566"/>
      <c r="G890" s="1566"/>
      <c r="H890" s="1566"/>
      <c r="I890" s="1567">
        <f t="shared" si="393"/>
        <v>0</v>
      </c>
    </row>
    <row r="891" spans="2:9" s="1360" customFormat="1" ht="21.75" customHeight="1" x14ac:dyDescent="0.25">
      <c r="B891" s="1585">
        <v>9140</v>
      </c>
      <c r="C891" s="1576" t="s">
        <v>2035</v>
      </c>
      <c r="D891" s="1563">
        <f t="shared" ref="D891:H891" si="418">D892</f>
        <v>0</v>
      </c>
      <c r="E891" s="1563">
        <f t="shared" si="418"/>
        <v>0</v>
      </c>
      <c r="F891" s="1563">
        <f t="shared" si="418"/>
        <v>0</v>
      </c>
      <c r="G891" s="1563">
        <f t="shared" si="418"/>
        <v>0</v>
      </c>
      <c r="H891" s="1563">
        <f t="shared" si="418"/>
        <v>0</v>
      </c>
      <c r="I891" s="1564">
        <f t="shared" si="393"/>
        <v>0</v>
      </c>
    </row>
    <row r="892" spans="2:9" s="1360" customFormat="1" ht="21.75" customHeight="1" x14ac:dyDescent="0.25">
      <c r="B892" s="1586">
        <v>9141</v>
      </c>
      <c r="C892" s="1582" t="s">
        <v>2035</v>
      </c>
      <c r="D892" s="1566"/>
      <c r="E892" s="1566"/>
      <c r="F892" s="1566"/>
      <c r="G892" s="1566"/>
      <c r="H892" s="1566"/>
      <c r="I892" s="1567">
        <f t="shared" si="393"/>
        <v>0</v>
      </c>
    </row>
    <row r="893" spans="2:9" s="1360" customFormat="1" ht="21.75" customHeight="1" x14ac:dyDescent="0.25">
      <c r="B893" s="1585">
        <v>9150</v>
      </c>
      <c r="C893" s="1576" t="s">
        <v>2036</v>
      </c>
      <c r="D893" s="1563">
        <f t="shared" ref="D893:H893" si="419">D894</f>
        <v>0</v>
      </c>
      <c r="E893" s="1563">
        <f t="shared" si="419"/>
        <v>0</v>
      </c>
      <c r="F893" s="1563">
        <f t="shared" si="419"/>
        <v>0</v>
      </c>
      <c r="G893" s="1563">
        <f t="shared" si="419"/>
        <v>0</v>
      </c>
      <c r="H893" s="1563">
        <f t="shared" si="419"/>
        <v>0</v>
      </c>
      <c r="I893" s="1564">
        <f t="shared" si="393"/>
        <v>0</v>
      </c>
    </row>
    <row r="894" spans="2:9" s="1360" customFormat="1" ht="21.75" customHeight="1" x14ac:dyDescent="0.25">
      <c r="B894" s="1586">
        <v>9151</v>
      </c>
      <c r="C894" s="1582" t="s">
        <v>2036</v>
      </c>
      <c r="D894" s="1566"/>
      <c r="E894" s="1566"/>
      <c r="F894" s="1566"/>
      <c r="G894" s="1566"/>
      <c r="H894" s="1566"/>
      <c r="I894" s="1567">
        <f t="shared" si="393"/>
        <v>0</v>
      </c>
    </row>
    <row r="895" spans="2:9" s="1360" customFormat="1" ht="21.75" customHeight="1" x14ac:dyDescent="0.25">
      <c r="B895" s="1585">
        <v>9160</v>
      </c>
      <c r="C895" s="1576" t="s">
        <v>2037</v>
      </c>
      <c r="D895" s="1563">
        <f t="shared" ref="D895:H895" si="420">D896</f>
        <v>0</v>
      </c>
      <c r="E895" s="1563">
        <f t="shared" si="420"/>
        <v>0</v>
      </c>
      <c r="F895" s="1563">
        <f t="shared" si="420"/>
        <v>0</v>
      </c>
      <c r="G895" s="1563">
        <f t="shared" si="420"/>
        <v>0</v>
      </c>
      <c r="H895" s="1563">
        <f t="shared" si="420"/>
        <v>0</v>
      </c>
      <c r="I895" s="1564">
        <f t="shared" si="393"/>
        <v>0</v>
      </c>
    </row>
    <row r="896" spans="2:9" s="1360" customFormat="1" ht="21.75" customHeight="1" x14ac:dyDescent="0.25">
      <c r="B896" s="1586">
        <v>9161</v>
      </c>
      <c r="C896" s="1582" t="s">
        <v>2037</v>
      </c>
      <c r="D896" s="1566"/>
      <c r="E896" s="1566"/>
      <c r="F896" s="1566"/>
      <c r="G896" s="1566"/>
      <c r="H896" s="1566"/>
      <c r="I896" s="1567">
        <f t="shared" si="393"/>
        <v>0</v>
      </c>
    </row>
    <row r="897" spans="2:9" s="1360" customFormat="1" ht="21.75" customHeight="1" x14ac:dyDescent="0.25">
      <c r="B897" s="1585">
        <v>9170</v>
      </c>
      <c r="C897" s="1576" t="s">
        <v>2038</v>
      </c>
      <c r="D897" s="1563">
        <f>+D898</f>
        <v>0</v>
      </c>
      <c r="E897" s="1563">
        <f t="shared" ref="E897:H897" si="421">+E898</f>
        <v>0</v>
      </c>
      <c r="F897" s="1563">
        <f t="shared" si="421"/>
        <v>0</v>
      </c>
      <c r="G897" s="1563">
        <f t="shared" si="421"/>
        <v>0</v>
      </c>
      <c r="H897" s="1563">
        <f t="shared" si="421"/>
        <v>0</v>
      </c>
      <c r="I897" s="1564">
        <f t="shared" si="393"/>
        <v>0</v>
      </c>
    </row>
    <row r="898" spans="2:9" s="1360" customFormat="1" ht="21.75" customHeight="1" x14ac:dyDescent="0.25">
      <c r="B898" s="1586">
        <v>9171</v>
      </c>
      <c r="C898" s="1582" t="s">
        <v>2038</v>
      </c>
      <c r="D898" s="1566"/>
      <c r="E898" s="1566"/>
      <c r="F898" s="1566"/>
      <c r="G898" s="1566"/>
      <c r="H898" s="1566"/>
      <c r="I898" s="1567">
        <f t="shared" si="393"/>
        <v>0</v>
      </c>
    </row>
    <row r="899" spans="2:9" s="1360" customFormat="1" ht="21.75" customHeight="1" x14ac:dyDescent="0.25">
      <c r="B899" s="1585">
        <v>9180</v>
      </c>
      <c r="C899" s="1576" t="s">
        <v>2039</v>
      </c>
      <c r="D899" s="1563">
        <f t="shared" ref="D899:H899" si="422">D900</f>
        <v>0</v>
      </c>
      <c r="E899" s="1563">
        <f t="shared" si="422"/>
        <v>0</v>
      </c>
      <c r="F899" s="1563">
        <f t="shared" si="422"/>
        <v>0</v>
      </c>
      <c r="G899" s="1563">
        <f t="shared" si="422"/>
        <v>0</v>
      </c>
      <c r="H899" s="1563">
        <f t="shared" si="422"/>
        <v>0</v>
      </c>
      <c r="I899" s="1564">
        <f t="shared" si="393"/>
        <v>0</v>
      </c>
    </row>
    <row r="900" spans="2:9" s="1360" customFormat="1" ht="21.75" customHeight="1" x14ac:dyDescent="0.25">
      <c r="B900" s="1586">
        <v>9181</v>
      </c>
      <c r="C900" s="1582" t="s">
        <v>2039</v>
      </c>
      <c r="D900" s="1566"/>
      <c r="E900" s="1566"/>
      <c r="F900" s="1566"/>
      <c r="G900" s="1566"/>
      <c r="H900" s="1566"/>
      <c r="I900" s="1567">
        <f t="shared" si="393"/>
        <v>0</v>
      </c>
    </row>
    <row r="901" spans="2:9" s="1360" customFormat="1" ht="21.75" customHeight="1" x14ac:dyDescent="0.25">
      <c r="B901" s="1585">
        <v>9200</v>
      </c>
      <c r="C901" s="1570" t="s">
        <v>244</v>
      </c>
      <c r="D901" s="1563">
        <f t="shared" ref="D901:H901" si="423">D902+D904+D906+D908+D910+D912+D914+D916</f>
        <v>0</v>
      </c>
      <c r="E901" s="1563">
        <f t="shared" si="423"/>
        <v>0</v>
      </c>
      <c r="F901" s="1563">
        <f t="shared" si="423"/>
        <v>0</v>
      </c>
      <c r="G901" s="1563">
        <f t="shared" si="423"/>
        <v>0</v>
      </c>
      <c r="H901" s="1563">
        <f t="shared" si="423"/>
        <v>0</v>
      </c>
      <c r="I901" s="1564">
        <f t="shared" si="393"/>
        <v>0</v>
      </c>
    </row>
    <row r="902" spans="2:9" s="1360" customFormat="1" ht="21.75" customHeight="1" x14ac:dyDescent="0.25">
      <c r="B902" s="1585">
        <v>9210</v>
      </c>
      <c r="C902" s="1576" t="s">
        <v>2040</v>
      </c>
      <c r="D902" s="1563">
        <f t="shared" ref="D902:H902" si="424">D903</f>
        <v>0</v>
      </c>
      <c r="E902" s="1563">
        <f t="shared" si="424"/>
        <v>0</v>
      </c>
      <c r="F902" s="1563">
        <f t="shared" si="424"/>
        <v>0</v>
      </c>
      <c r="G902" s="1563">
        <f t="shared" si="424"/>
        <v>0</v>
      </c>
      <c r="H902" s="1563">
        <f t="shared" si="424"/>
        <v>0</v>
      </c>
      <c r="I902" s="1564">
        <f t="shared" si="393"/>
        <v>0</v>
      </c>
    </row>
    <row r="903" spans="2:9" s="1360" customFormat="1" ht="21.75" customHeight="1" x14ac:dyDescent="0.25">
      <c r="B903" s="1586">
        <v>9211</v>
      </c>
      <c r="C903" s="1582" t="s">
        <v>878</v>
      </c>
      <c r="D903" s="1566"/>
      <c r="E903" s="1566"/>
      <c r="F903" s="1566"/>
      <c r="G903" s="1566"/>
      <c r="H903" s="1566"/>
      <c r="I903" s="1567">
        <f t="shared" si="393"/>
        <v>0</v>
      </c>
    </row>
    <row r="904" spans="2:9" s="1360" customFormat="1" ht="21.75" customHeight="1" x14ac:dyDescent="0.25">
      <c r="B904" s="1585">
        <v>9220</v>
      </c>
      <c r="C904" s="1576" t="s">
        <v>2041</v>
      </c>
      <c r="D904" s="1563">
        <f t="shared" ref="D904:H904" si="425">D905</f>
        <v>0</v>
      </c>
      <c r="E904" s="1563">
        <f t="shared" si="425"/>
        <v>0</v>
      </c>
      <c r="F904" s="1563">
        <f t="shared" si="425"/>
        <v>0</v>
      </c>
      <c r="G904" s="1563">
        <f t="shared" si="425"/>
        <v>0</v>
      </c>
      <c r="H904" s="1563">
        <f t="shared" si="425"/>
        <v>0</v>
      </c>
      <c r="I904" s="1564">
        <f t="shared" si="393"/>
        <v>0</v>
      </c>
    </row>
    <row r="905" spans="2:9" s="1360" customFormat="1" ht="21.75" customHeight="1" x14ac:dyDescent="0.25">
      <c r="B905" s="1586">
        <v>9221</v>
      </c>
      <c r="C905" s="1582" t="s">
        <v>2041</v>
      </c>
      <c r="D905" s="1566"/>
      <c r="E905" s="1566"/>
      <c r="F905" s="1566"/>
      <c r="G905" s="1566"/>
      <c r="H905" s="1566"/>
      <c r="I905" s="1567">
        <f t="shared" si="393"/>
        <v>0</v>
      </c>
    </row>
    <row r="906" spans="2:9" s="1360" customFormat="1" ht="21.75" customHeight="1" x14ac:dyDescent="0.25">
      <c r="B906" s="1585">
        <v>9230</v>
      </c>
      <c r="C906" s="1576" t="s">
        <v>2042</v>
      </c>
      <c r="D906" s="1563">
        <f t="shared" ref="D906:H906" si="426">D907</f>
        <v>0</v>
      </c>
      <c r="E906" s="1563">
        <f t="shared" si="426"/>
        <v>0</v>
      </c>
      <c r="F906" s="1563">
        <f t="shared" si="426"/>
        <v>0</v>
      </c>
      <c r="G906" s="1563">
        <f t="shared" si="426"/>
        <v>0</v>
      </c>
      <c r="H906" s="1563">
        <f t="shared" si="426"/>
        <v>0</v>
      </c>
      <c r="I906" s="1564">
        <f t="shared" si="393"/>
        <v>0</v>
      </c>
    </row>
    <row r="907" spans="2:9" s="1360" customFormat="1" ht="21.75" customHeight="1" x14ac:dyDescent="0.25">
      <c r="B907" s="1586">
        <v>9231</v>
      </c>
      <c r="C907" s="1582" t="s">
        <v>2042</v>
      </c>
      <c r="D907" s="1566"/>
      <c r="E907" s="1566"/>
      <c r="F907" s="1566"/>
      <c r="G907" s="1566"/>
      <c r="H907" s="1566"/>
      <c r="I907" s="1567">
        <f t="shared" si="393"/>
        <v>0</v>
      </c>
    </row>
    <row r="908" spans="2:9" s="1360" customFormat="1" ht="21.75" customHeight="1" x14ac:dyDescent="0.25">
      <c r="B908" s="1585">
        <v>9240</v>
      </c>
      <c r="C908" s="1576" t="s">
        <v>2043</v>
      </c>
      <c r="D908" s="1563">
        <f t="shared" ref="D908:H908" si="427">D909</f>
        <v>0</v>
      </c>
      <c r="E908" s="1563">
        <f t="shared" si="427"/>
        <v>0</v>
      </c>
      <c r="F908" s="1563">
        <f t="shared" si="427"/>
        <v>0</v>
      </c>
      <c r="G908" s="1563">
        <f t="shared" si="427"/>
        <v>0</v>
      </c>
      <c r="H908" s="1563">
        <f t="shared" si="427"/>
        <v>0</v>
      </c>
      <c r="I908" s="1564">
        <f t="shared" si="393"/>
        <v>0</v>
      </c>
    </row>
    <row r="909" spans="2:9" s="1360" customFormat="1" ht="21.75" customHeight="1" x14ac:dyDescent="0.25">
      <c r="B909" s="1586">
        <v>9241</v>
      </c>
      <c r="C909" s="1582" t="s">
        <v>2043</v>
      </c>
      <c r="D909" s="1566"/>
      <c r="E909" s="1566"/>
      <c r="F909" s="1566"/>
      <c r="G909" s="1566"/>
      <c r="H909" s="1566"/>
      <c r="I909" s="1567">
        <f t="shared" si="393"/>
        <v>0</v>
      </c>
    </row>
    <row r="910" spans="2:9" s="1360" customFormat="1" ht="21.75" customHeight="1" x14ac:dyDescent="0.25">
      <c r="B910" s="1585">
        <v>9250</v>
      </c>
      <c r="C910" s="1576" t="s">
        <v>2044</v>
      </c>
      <c r="D910" s="1563">
        <f t="shared" ref="D910:H910" si="428">D911</f>
        <v>0</v>
      </c>
      <c r="E910" s="1563">
        <f t="shared" si="428"/>
        <v>0</v>
      </c>
      <c r="F910" s="1563">
        <f t="shared" si="428"/>
        <v>0</v>
      </c>
      <c r="G910" s="1563">
        <f t="shared" si="428"/>
        <v>0</v>
      </c>
      <c r="H910" s="1563">
        <f t="shared" si="428"/>
        <v>0</v>
      </c>
      <c r="I910" s="1564">
        <f t="shared" ref="I910:I941" si="429">+D910+E910+F910+G910+H910</f>
        <v>0</v>
      </c>
    </row>
    <row r="911" spans="2:9" s="1360" customFormat="1" ht="21.75" customHeight="1" x14ac:dyDescent="0.25">
      <c r="B911" s="1586">
        <v>9251</v>
      </c>
      <c r="C911" s="1582" t="s">
        <v>2044</v>
      </c>
      <c r="D911" s="1566"/>
      <c r="E911" s="1566"/>
      <c r="F911" s="1566"/>
      <c r="G911" s="1566"/>
      <c r="H911" s="1566"/>
      <c r="I911" s="1567">
        <f t="shared" si="429"/>
        <v>0</v>
      </c>
    </row>
    <row r="912" spans="2:9" s="1360" customFormat="1" ht="21.75" customHeight="1" x14ac:dyDescent="0.25">
      <c r="B912" s="1585">
        <v>9260</v>
      </c>
      <c r="C912" s="1576" t="s">
        <v>2045</v>
      </c>
      <c r="D912" s="1563">
        <f t="shared" ref="D912:H912" si="430">D913</f>
        <v>0</v>
      </c>
      <c r="E912" s="1563">
        <f t="shared" si="430"/>
        <v>0</v>
      </c>
      <c r="F912" s="1563">
        <f t="shared" si="430"/>
        <v>0</v>
      </c>
      <c r="G912" s="1563">
        <f t="shared" si="430"/>
        <v>0</v>
      </c>
      <c r="H912" s="1563">
        <f t="shared" si="430"/>
        <v>0</v>
      </c>
      <c r="I912" s="1564">
        <f t="shared" si="429"/>
        <v>0</v>
      </c>
    </row>
    <row r="913" spans="2:9" s="1360" customFormat="1" ht="21.75" customHeight="1" x14ac:dyDescent="0.25">
      <c r="B913" s="1586">
        <v>9261</v>
      </c>
      <c r="C913" s="1582" t="s">
        <v>2045</v>
      </c>
      <c r="D913" s="1566"/>
      <c r="E913" s="1566"/>
      <c r="F913" s="1566"/>
      <c r="G913" s="1566"/>
      <c r="H913" s="1566"/>
      <c r="I913" s="1567">
        <f t="shared" si="429"/>
        <v>0</v>
      </c>
    </row>
    <row r="914" spans="2:9" s="1360" customFormat="1" ht="21.75" customHeight="1" x14ac:dyDescent="0.25">
      <c r="B914" s="1585">
        <v>9270</v>
      </c>
      <c r="C914" s="1576" t="s">
        <v>2046</v>
      </c>
      <c r="D914" s="1563">
        <f t="shared" ref="D914:H914" si="431">D915</f>
        <v>0</v>
      </c>
      <c r="E914" s="1563">
        <f t="shared" si="431"/>
        <v>0</v>
      </c>
      <c r="F914" s="1563">
        <f t="shared" si="431"/>
        <v>0</v>
      </c>
      <c r="G914" s="1563">
        <f t="shared" si="431"/>
        <v>0</v>
      </c>
      <c r="H914" s="1563">
        <f t="shared" si="431"/>
        <v>0</v>
      </c>
      <c r="I914" s="1564">
        <f t="shared" si="429"/>
        <v>0</v>
      </c>
    </row>
    <row r="915" spans="2:9" s="1360" customFormat="1" ht="21.75" customHeight="1" x14ac:dyDescent="0.25">
      <c r="B915" s="1586">
        <v>9271</v>
      </c>
      <c r="C915" s="1582" t="s">
        <v>2046</v>
      </c>
      <c r="D915" s="1566"/>
      <c r="E915" s="1566"/>
      <c r="F915" s="1566"/>
      <c r="G915" s="1566"/>
      <c r="H915" s="1566"/>
      <c r="I915" s="1567">
        <f t="shared" si="429"/>
        <v>0</v>
      </c>
    </row>
    <row r="916" spans="2:9" s="1360" customFormat="1" ht="21.75" customHeight="1" x14ac:dyDescent="0.25">
      <c r="B916" s="1585">
        <v>9280</v>
      </c>
      <c r="C916" s="1576" t="s">
        <v>2047</v>
      </c>
      <c r="D916" s="1563">
        <f t="shared" ref="D916:H916" si="432">D917</f>
        <v>0</v>
      </c>
      <c r="E916" s="1563">
        <f t="shared" si="432"/>
        <v>0</v>
      </c>
      <c r="F916" s="1563">
        <f t="shared" si="432"/>
        <v>0</v>
      </c>
      <c r="G916" s="1563">
        <f t="shared" si="432"/>
        <v>0</v>
      </c>
      <c r="H916" s="1563">
        <f t="shared" si="432"/>
        <v>0</v>
      </c>
      <c r="I916" s="1564">
        <f t="shared" si="429"/>
        <v>0</v>
      </c>
    </row>
    <row r="917" spans="2:9" s="1360" customFormat="1" ht="21.75" customHeight="1" x14ac:dyDescent="0.25">
      <c r="B917" s="1586">
        <v>9281</v>
      </c>
      <c r="C917" s="1582" t="s">
        <v>2047</v>
      </c>
      <c r="D917" s="1566"/>
      <c r="E917" s="1566"/>
      <c r="F917" s="1566"/>
      <c r="G917" s="1566"/>
      <c r="H917" s="1566"/>
      <c r="I917" s="1567">
        <f t="shared" si="429"/>
        <v>0</v>
      </c>
    </row>
    <row r="918" spans="2:9" s="1360" customFormat="1" ht="21.75" customHeight="1" x14ac:dyDescent="0.25">
      <c r="B918" s="1585">
        <v>9300</v>
      </c>
      <c r="C918" s="1570" t="s">
        <v>245</v>
      </c>
      <c r="D918" s="1563">
        <f t="shared" ref="D918:H918" si="433">D919+D921</f>
        <v>0</v>
      </c>
      <c r="E918" s="1563">
        <f t="shared" si="433"/>
        <v>0</v>
      </c>
      <c r="F918" s="1563">
        <f t="shared" si="433"/>
        <v>0</v>
      </c>
      <c r="G918" s="1563">
        <f t="shared" si="433"/>
        <v>0</v>
      </c>
      <c r="H918" s="1563">
        <f t="shared" si="433"/>
        <v>0</v>
      </c>
      <c r="I918" s="1564">
        <f t="shared" si="429"/>
        <v>0</v>
      </c>
    </row>
    <row r="919" spans="2:9" s="1360" customFormat="1" ht="21.75" customHeight="1" x14ac:dyDescent="0.25">
      <c r="B919" s="1585">
        <v>9310</v>
      </c>
      <c r="C919" s="1576" t="s">
        <v>2048</v>
      </c>
      <c r="D919" s="1563">
        <f t="shared" ref="D919:H919" si="434">D920</f>
        <v>0</v>
      </c>
      <c r="E919" s="1563">
        <f t="shared" si="434"/>
        <v>0</v>
      </c>
      <c r="F919" s="1563">
        <f t="shared" si="434"/>
        <v>0</v>
      </c>
      <c r="G919" s="1563">
        <f t="shared" si="434"/>
        <v>0</v>
      </c>
      <c r="H919" s="1563">
        <f t="shared" si="434"/>
        <v>0</v>
      </c>
      <c r="I919" s="1564">
        <f t="shared" si="429"/>
        <v>0</v>
      </c>
    </row>
    <row r="920" spans="2:9" s="1360" customFormat="1" ht="21.75" customHeight="1" x14ac:dyDescent="0.25">
      <c r="B920" s="1586">
        <v>9311</v>
      </c>
      <c r="C920" s="1582" t="s">
        <v>245</v>
      </c>
      <c r="D920" s="1566"/>
      <c r="E920" s="1566"/>
      <c r="F920" s="1566"/>
      <c r="G920" s="1566"/>
      <c r="H920" s="1566"/>
      <c r="I920" s="1567">
        <f t="shared" si="429"/>
        <v>0</v>
      </c>
    </row>
    <row r="921" spans="2:9" s="1360" customFormat="1" ht="21.75" customHeight="1" x14ac:dyDescent="0.25">
      <c r="B921" s="1585">
        <v>9320</v>
      </c>
      <c r="C921" s="1576" t="s">
        <v>2049</v>
      </c>
      <c r="D921" s="1563">
        <f t="shared" ref="D921:H921" si="435">D922</f>
        <v>0</v>
      </c>
      <c r="E921" s="1563">
        <f t="shared" si="435"/>
        <v>0</v>
      </c>
      <c r="F921" s="1563">
        <f t="shared" si="435"/>
        <v>0</v>
      </c>
      <c r="G921" s="1563">
        <f t="shared" si="435"/>
        <v>0</v>
      </c>
      <c r="H921" s="1563">
        <f t="shared" si="435"/>
        <v>0</v>
      </c>
      <c r="I921" s="1564">
        <f t="shared" si="429"/>
        <v>0</v>
      </c>
    </row>
    <row r="922" spans="2:9" s="1360" customFormat="1" ht="21.75" customHeight="1" x14ac:dyDescent="0.25">
      <c r="B922" s="1586">
        <v>9321</v>
      </c>
      <c r="C922" s="1582" t="s">
        <v>2049</v>
      </c>
      <c r="D922" s="1566"/>
      <c r="E922" s="1566"/>
      <c r="F922" s="1566"/>
      <c r="G922" s="1566"/>
      <c r="H922" s="1566"/>
      <c r="I922" s="1567">
        <f t="shared" si="429"/>
        <v>0</v>
      </c>
    </row>
    <row r="923" spans="2:9" s="1360" customFormat="1" ht="21.75" customHeight="1" x14ac:dyDescent="0.25">
      <c r="B923" s="1585">
        <v>9400</v>
      </c>
      <c r="C923" s="1570" t="s">
        <v>246</v>
      </c>
      <c r="D923" s="1563">
        <f t="shared" ref="D923:H923" si="436">D924+D926</f>
        <v>0</v>
      </c>
      <c r="E923" s="1563">
        <f t="shared" si="436"/>
        <v>0</v>
      </c>
      <c r="F923" s="1563">
        <f t="shared" si="436"/>
        <v>0</v>
      </c>
      <c r="G923" s="1563">
        <f t="shared" si="436"/>
        <v>0</v>
      </c>
      <c r="H923" s="1563">
        <f t="shared" si="436"/>
        <v>0</v>
      </c>
      <c r="I923" s="1564">
        <f t="shared" si="429"/>
        <v>0</v>
      </c>
    </row>
    <row r="924" spans="2:9" s="1360" customFormat="1" ht="21.75" customHeight="1" x14ac:dyDescent="0.25">
      <c r="B924" s="1585">
        <v>9410</v>
      </c>
      <c r="C924" s="1576" t="s">
        <v>2050</v>
      </c>
      <c r="D924" s="1563">
        <f t="shared" ref="D924:H924" si="437">D925</f>
        <v>0</v>
      </c>
      <c r="E924" s="1563">
        <f t="shared" si="437"/>
        <v>0</v>
      </c>
      <c r="F924" s="1563">
        <f t="shared" si="437"/>
        <v>0</v>
      </c>
      <c r="G924" s="1563">
        <f t="shared" si="437"/>
        <v>0</v>
      </c>
      <c r="H924" s="1563">
        <f t="shared" si="437"/>
        <v>0</v>
      </c>
      <c r="I924" s="1564">
        <f t="shared" si="429"/>
        <v>0</v>
      </c>
    </row>
    <row r="925" spans="2:9" s="1360" customFormat="1" ht="21.75" customHeight="1" x14ac:dyDescent="0.25">
      <c r="B925" s="1586">
        <v>9411</v>
      </c>
      <c r="C925" s="1582" t="s">
        <v>246</v>
      </c>
      <c r="D925" s="1566"/>
      <c r="E925" s="1566"/>
      <c r="F925" s="1566"/>
      <c r="G925" s="1566"/>
      <c r="H925" s="1566"/>
      <c r="I925" s="1567">
        <f t="shared" si="429"/>
        <v>0</v>
      </c>
    </row>
    <row r="926" spans="2:9" s="1360" customFormat="1" ht="21.75" customHeight="1" x14ac:dyDescent="0.25">
      <c r="B926" s="1585">
        <v>9420</v>
      </c>
      <c r="C926" s="1576" t="s">
        <v>2051</v>
      </c>
      <c r="D926" s="1563">
        <f t="shared" ref="D926:H926" si="438">D927</f>
        <v>0</v>
      </c>
      <c r="E926" s="1563">
        <f t="shared" si="438"/>
        <v>0</v>
      </c>
      <c r="F926" s="1563">
        <f t="shared" si="438"/>
        <v>0</v>
      </c>
      <c r="G926" s="1563">
        <f t="shared" si="438"/>
        <v>0</v>
      </c>
      <c r="H926" s="1563">
        <f t="shared" si="438"/>
        <v>0</v>
      </c>
      <c r="I926" s="1564">
        <f t="shared" si="429"/>
        <v>0</v>
      </c>
    </row>
    <row r="927" spans="2:9" s="1360" customFormat="1" ht="21.75" customHeight="1" x14ac:dyDescent="0.25">
      <c r="B927" s="1586">
        <v>9421</v>
      </c>
      <c r="C927" s="1582" t="s">
        <v>2051</v>
      </c>
      <c r="D927" s="1566"/>
      <c r="E927" s="1566"/>
      <c r="F927" s="1566"/>
      <c r="G927" s="1566"/>
      <c r="H927" s="1566"/>
      <c r="I927" s="1567">
        <f t="shared" si="429"/>
        <v>0</v>
      </c>
    </row>
    <row r="928" spans="2:9" s="1360" customFormat="1" ht="21.75" customHeight="1" x14ac:dyDescent="0.25">
      <c r="B928" s="1585">
        <v>9500</v>
      </c>
      <c r="C928" s="1570" t="s">
        <v>247</v>
      </c>
      <c r="D928" s="1563">
        <f t="shared" ref="D928:H928" si="439">D929</f>
        <v>0</v>
      </c>
      <c r="E928" s="1563">
        <f t="shared" si="439"/>
        <v>0</v>
      </c>
      <c r="F928" s="1563">
        <f t="shared" si="439"/>
        <v>0</v>
      </c>
      <c r="G928" s="1563">
        <f t="shared" si="439"/>
        <v>0</v>
      </c>
      <c r="H928" s="1563">
        <f t="shared" si="439"/>
        <v>0</v>
      </c>
      <c r="I928" s="1564">
        <f t="shared" si="429"/>
        <v>0</v>
      </c>
    </row>
    <row r="929" spans="2:9" s="1360" customFormat="1" ht="21.75" customHeight="1" x14ac:dyDescent="0.25">
      <c r="B929" s="1585">
        <v>9510</v>
      </c>
      <c r="C929" s="1576" t="s">
        <v>2052</v>
      </c>
      <c r="D929" s="1563">
        <f t="shared" ref="D929:H929" si="440">D930+D931</f>
        <v>0</v>
      </c>
      <c r="E929" s="1563">
        <f t="shared" si="440"/>
        <v>0</v>
      </c>
      <c r="F929" s="1563">
        <f t="shared" si="440"/>
        <v>0</v>
      </c>
      <c r="G929" s="1563">
        <f t="shared" si="440"/>
        <v>0</v>
      </c>
      <c r="H929" s="1563">
        <f t="shared" si="440"/>
        <v>0</v>
      </c>
      <c r="I929" s="1564">
        <f t="shared" si="429"/>
        <v>0</v>
      </c>
    </row>
    <row r="930" spans="2:9" s="1360" customFormat="1" ht="21.75" customHeight="1" x14ac:dyDescent="0.25">
      <c r="B930" s="1586">
        <v>9511</v>
      </c>
      <c r="C930" s="1582" t="s">
        <v>2053</v>
      </c>
      <c r="D930" s="1566"/>
      <c r="E930" s="1566"/>
      <c r="F930" s="1566"/>
      <c r="G930" s="1566"/>
      <c r="H930" s="1566"/>
      <c r="I930" s="1567">
        <f t="shared" si="429"/>
        <v>0</v>
      </c>
    </row>
    <row r="931" spans="2:9" s="1360" customFormat="1" ht="21.75" customHeight="1" x14ac:dyDescent="0.25">
      <c r="B931" s="1586">
        <v>9512</v>
      </c>
      <c r="C931" s="1582" t="s">
        <v>2054</v>
      </c>
      <c r="D931" s="1566"/>
      <c r="E931" s="1566"/>
      <c r="F931" s="1566"/>
      <c r="G931" s="1566"/>
      <c r="H931" s="1566"/>
      <c r="I931" s="1567">
        <f t="shared" si="429"/>
        <v>0</v>
      </c>
    </row>
    <row r="932" spans="2:9" s="1360" customFormat="1" ht="21.75" customHeight="1" x14ac:dyDescent="0.25">
      <c r="B932" s="1585">
        <v>9600</v>
      </c>
      <c r="C932" s="1570" t="s">
        <v>248</v>
      </c>
      <c r="D932" s="1563">
        <f t="shared" ref="D932:H932" si="441">D933+D935</f>
        <v>0</v>
      </c>
      <c r="E932" s="1563">
        <f t="shared" si="441"/>
        <v>0</v>
      </c>
      <c r="F932" s="1563">
        <f t="shared" si="441"/>
        <v>0</v>
      </c>
      <c r="G932" s="1563">
        <f t="shared" si="441"/>
        <v>0</v>
      </c>
      <c r="H932" s="1563">
        <f t="shared" si="441"/>
        <v>0</v>
      </c>
      <c r="I932" s="1564">
        <f t="shared" si="429"/>
        <v>0</v>
      </c>
    </row>
    <row r="933" spans="2:9" s="1360" customFormat="1" ht="21.75" customHeight="1" x14ac:dyDescent="0.25">
      <c r="B933" s="1585">
        <v>9610</v>
      </c>
      <c r="C933" s="1576" t="s">
        <v>2055</v>
      </c>
      <c r="D933" s="1563">
        <f t="shared" ref="D933:H933" si="442">D934</f>
        <v>0</v>
      </c>
      <c r="E933" s="1563">
        <f t="shared" si="442"/>
        <v>0</v>
      </c>
      <c r="F933" s="1563">
        <f t="shared" si="442"/>
        <v>0</v>
      </c>
      <c r="G933" s="1563">
        <f t="shared" si="442"/>
        <v>0</v>
      </c>
      <c r="H933" s="1563">
        <f t="shared" si="442"/>
        <v>0</v>
      </c>
      <c r="I933" s="1564">
        <f t="shared" si="429"/>
        <v>0</v>
      </c>
    </row>
    <row r="934" spans="2:9" s="1360" customFormat="1" ht="21.75" customHeight="1" x14ac:dyDescent="0.25">
      <c r="B934" s="1586">
        <v>9611</v>
      </c>
      <c r="C934" s="1582" t="s">
        <v>2055</v>
      </c>
      <c r="D934" s="1566"/>
      <c r="E934" s="1566"/>
      <c r="F934" s="1566"/>
      <c r="G934" s="1566"/>
      <c r="H934" s="1566"/>
      <c r="I934" s="1567">
        <f t="shared" si="429"/>
        <v>0</v>
      </c>
    </row>
    <row r="935" spans="2:9" s="1360" customFormat="1" ht="21.75" customHeight="1" x14ac:dyDescent="0.25">
      <c r="B935" s="1585">
        <v>9620</v>
      </c>
      <c r="C935" s="1576" t="s">
        <v>2056</v>
      </c>
      <c r="D935" s="1563">
        <f>D936</f>
        <v>0</v>
      </c>
      <c r="E935" s="1563">
        <f t="shared" ref="E935:H935" si="443">E936</f>
        <v>0</v>
      </c>
      <c r="F935" s="1563">
        <f t="shared" si="443"/>
        <v>0</v>
      </c>
      <c r="G935" s="1563">
        <f t="shared" si="443"/>
        <v>0</v>
      </c>
      <c r="H935" s="1563">
        <f t="shared" si="443"/>
        <v>0</v>
      </c>
      <c r="I935" s="1564">
        <f t="shared" si="429"/>
        <v>0</v>
      </c>
    </row>
    <row r="936" spans="2:9" s="1360" customFormat="1" ht="21.75" customHeight="1" x14ac:dyDescent="0.25">
      <c r="B936" s="1586">
        <v>9621</v>
      </c>
      <c r="C936" s="1582" t="s">
        <v>2056</v>
      </c>
      <c r="D936" s="1566"/>
      <c r="E936" s="1566"/>
      <c r="F936" s="1566"/>
      <c r="G936" s="1566"/>
      <c r="H936" s="1566"/>
      <c r="I936" s="1567">
        <f t="shared" si="429"/>
        <v>0</v>
      </c>
    </row>
    <row r="937" spans="2:9" s="1360" customFormat="1" ht="21.75" customHeight="1" x14ac:dyDescent="0.25">
      <c r="B937" s="1585">
        <v>9900</v>
      </c>
      <c r="C937" s="1570" t="s">
        <v>2057</v>
      </c>
      <c r="D937" s="1563">
        <f>+D938</f>
        <v>0</v>
      </c>
      <c r="E937" s="1563">
        <f t="shared" ref="E937:H937" si="444">+E938</f>
        <v>0</v>
      </c>
      <c r="F937" s="1563">
        <f>+F938</f>
        <v>0</v>
      </c>
      <c r="G937" s="1563">
        <f t="shared" si="444"/>
        <v>0</v>
      </c>
      <c r="H937" s="1563">
        <f t="shared" si="444"/>
        <v>0</v>
      </c>
      <c r="I937" s="1564">
        <f t="shared" si="429"/>
        <v>0</v>
      </c>
    </row>
    <row r="938" spans="2:9" s="1360" customFormat="1" ht="21.75" customHeight="1" x14ac:dyDescent="0.25">
      <c r="B938" s="1585">
        <v>9910</v>
      </c>
      <c r="C938" s="1576" t="s">
        <v>2058</v>
      </c>
      <c r="D938" s="1563">
        <f>SUM(D939:D940)</f>
        <v>0</v>
      </c>
      <c r="E938" s="1563">
        <f t="shared" ref="E938:H938" si="445">SUM(E939:E940)</f>
        <v>0</v>
      </c>
      <c r="F938" s="1563">
        <f t="shared" si="445"/>
        <v>0</v>
      </c>
      <c r="G938" s="1563">
        <f t="shared" si="445"/>
        <v>0</v>
      </c>
      <c r="H938" s="1563">
        <f t="shared" si="445"/>
        <v>0</v>
      </c>
      <c r="I938" s="1564">
        <f t="shared" si="429"/>
        <v>0</v>
      </c>
    </row>
    <row r="939" spans="2:9" s="1360" customFormat="1" ht="21.75" customHeight="1" x14ac:dyDescent="0.25">
      <c r="B939" s="1586">
        <v>9911</v>
      </c>
      <c r="C939" s="1582" t="s">
        <v>2059</v>
      </c>
      <c r="D939" s="1566"/>
      <c r="E939" s="1566"/>
      <c r="F939" s="1566"/>
      <c r="G939" s="1566"/>
      <c r="H939" s="1566"/>
      <c r="I939" s="1567">
        <f t="shared" si="429"/>
        <v>0</v>
      </c>
    </row>
    <row r="940" spans="2:9" s="1360" customFormat="1" ht="21.75" customHeight="1" x14ac:dyDescent="0.25">
      <c r="B940" s="1586">
        <v>9912</v>
      </c>
      <c r="C940" s="1582" t="s">
        <v>2060</v>
      </c>
      <c r="D940" s="1566"/>
      <c r="E940" s="1566"/>
      <c r="F940" s="1566"/>
      <c r="G940" s="1566"/>
      <c r="H940" s="1566"/>
      <c r="I940" s="1567">
        <f t="shared" si="429"/>
        <v>0</v>
      </c>
    </row>
    <row r="941" spans="2:9" s="1360" customFormat="1" ht="21.75" customHeight="1" thickBot="1" x14ac:dyDescent="0.3">
      <c r="B941" s="1588" t="s">
        <v>2073</v>
      </c>
      <c r="C941" s="1589"/>
      <c r="D941" s="1590">
        <f t="shared" ref="D941:H941" si="446">D883+D901+D918+D923+D928+D932+D937</f>
        <v>0</v>
      </c>
      <c r="E941" s="1590">
        <f t="shared" si="446"/>
        <v>0</v>
      </c>
      <c r="F941" s="1590">
        <f t="shared" si="446"/>
        <v>0</v>
      </c>
      <c r="G941" s="1590">
        <f t="shared" si="446"/>
        <v>0</v>
      </c>
      <c r="H941" s="1590">
        <f t="shared" si="446"/>
        <v>0</v>
      </c>
      <c r="I941" s="1591">
        <f t="shared" si="429"/>
        <v>0</v>
      </c>
    </row>
    <row r="942" spans="2:9" s="1360" customFormat="1" ht="27.75" customHeight="1" thickTop="1" thickBot="1" x14ac:dyDescent="0.3">
      <c r="B942" s="1592"/>
      <c r="C942" s="1593" t="s">
        <v>2108</v>
      </c>
      <c r="D942" s="1594">
        <f t="shared" ref="D942:H942" si="447">D119+D248+D434+D560+D679+D751+D846+D881+D941</f>
        <v>0</v>
      </c>
      <c r="E942" s="1594">
        <f t="shared" si="447"/>
        <v>0</v>
      </c>
      <c r="F942" s="1594">
        <f t="shared" si="447"/>
        <v>0</v>
      </c>
      <c r="G942" s="1594">
        <f t="shared" si="447"/>
        <v>0</v>
      </c>
      <c r="H942" s="1594">
        <f t="shared" si="447"/>
        <v>0</v>
      </c>
      <c r="I942" s="1591">
        <f>I119+I248+I434+I560+I679+I751+I846+I881+I941</f>
        <v>0</v>
      </c>
    </row>
    <row r="943" spans="2:9" ht="27" customHeight="1" thickTop="1" x14ac:dyDescent="0.2">
      <c r="B943" s="2275" t="s">
        <v>2109</v>
      </c>
      <c r="C943" s="2275"/>
      <c r="D943" s="2275"/>
      <c r="E943" s="2275"/>
      <c r="F943" s="2275"/>
      <c r="G943" s="2275"/>
      <c r="H943" s="2275"/>
      <c r="I943" s="2275"/>
    </row>
    <row r="944" spans="2:9" s="6" customFormat="1" ht="12" x14ac:dyDescent="0.2">
      <c r="C944" s="1595" t="s">
        <v>511</v>
      </c>
    </row>
    <row r="945" spans="3:9" x14ac:dyDescent="0.2">
      <c r="C945" s="1433"/>
      <c r="D945" s="1409"/>
      <c r="E945" s="1409"/>
      <c r="F945" s="1409"/>
      <c r="G945" s="1409"/>
      <c r="H945" s="1409"/>
      <c r="I945" s="1409"/>
    </row>
    <row r="946" spans="3:9" x14ac:dyDescent="0.2">
      <c r="C946" s="1433"/>
      <c r="D946" s="1409"/>
      <c r="E946" s="1409"/>
      <c r="F946" s="1409"/>
      <c r="G946" s="1409"/>
      <c r="H946" s="1409"/>
      <c r="I946" s="1409"/>
    </row>
    <row r="947" spans="3:9" x14ac:dyDescent="0.2">
      <c r="C947" s="1433"/>
      <c r="D947" s="1409"/>
      <c r="E947" s="1409"/>
      <c r="F947" s="1409"/>
      <c r="G947" s="1409"/>
      <c r="H947" s="1409"/>
      <c r="I947" s="1409"/>
    </row>
    <row r="948" spans="3:9" x14ac:dyDescent="0.2">
      <c r="C948" s="1433"/>
      <c r="D948" s="1409"/>
      <c r="E948" s="1409"/>
      <c r="F948" s="1409"/>
      <c r="G948" s="1409"/>
      <c r="H948" s="1409"/>
      <c r="I948" s="1409"/>
    </row>
    <row r="949" spans="3:9" x14ac:dyDescent="0.2">
      <c r="C949" s="1433"/>
      <c r="D949" s="1409"/>
      <c r="E949" s="1409"/>
      <c r="F949" s="1409"/>
      <c r="G949" s="1409"/>
      <c r="H949" s="1409"/>
      <c r="I949" s="1409"/>
    </row>
  </sheetData>
  <autoFilter ref="B12:I944" xr:uid="{8FC6672A-D7C9-4A1E-ADBA-E5303A471BEB}"/>
  <mergeCells count="10">
    <mergeCell ref="B943:I943"/>
    <mergeCell ref="B2:I2"/>
    <mergeCell ref="B3:I3"/>
    <mergeCell ref="B4:I4"/>
    <mergeCell ref="B6:C6"/>
    <mergeCell ref="F6:I6"/>
    <mergeCell ref="B9:B11"/>
    <mergeCell ref="C9:C11"/>
    <mergeCell ref="D9:H9"/>
    <mergeCell ref="I9:I11"/>
  </mergeCells>
  <printOptions horizontalCentered="1"/>
  <pageMargins left="0.70866141732283472" right="0.70866141732283472" top="0.74803149606299213" bottom="0.74803149606299213" header="0.31496062992125984" footer="0.31496062992125984"/>
  <pageSetup paperSize="210" scale="68" fitToHeight="18" orientation="landscape" r:id="rId1"/>
  <headerFooter alignWithMargins="0"/>
  <rowBreaks count="1" manualBreakCount="1"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EB18-A8BC-4C4E-8497-128C514641F7}">
  <sheetPr>
    <pageSetUpPr fitToPage="1"/>
  </sheetPr>
  <dimension ref="B1:K154"/>
  <sheetViews>
    <sheetView showGridLines="0" zoomScale="70" zoomScaleNormal="70" workbookViewId="0">
      <selection activeCell="D36" sqref="D36:E36"/>
    </sheetView>
  </sheetViews>
  <sheetFormatPr baseColWidth="10" defaultColWidth="11.42578125" defaultRowHeight="12.75" x14ac:dyDescent="0.2"/>
  <cols>
    <col min="1" max="1" width="1.7109375" style="14" customWidth="1"/>
    <col min="2" max="2" width="10.42578125" style="14" customWidth="1"/>
    <col min="3" max="3" width="77.5703125" style="14" customWidth="1"/>
    <col min="4" max="4" width="15.28515625" style="14" customWidth="1"/>
    <col min="5" max="5" width="16.7109375" style="14" customWidth="1"/>
    <col min="6" max="6" width="13.28515625" style="14" customWidth="1"/>
    <col min="7" max="7" width="11.7109375" style="14" customWidth="1"/>
    <col min="8" max="8" width="75.7109375" style="14" customWidth="1"/>
    <col min="9" max="9" width="15.85546875" style="14" customWidth="1"/>
    <col min="10" max="10" width="16.85546875" style="14" customWidth="1"/>
    <col min="11" max="11" width="14.85546875" style="14" customWidth="1"/>
    <col min="12" max="12" width="1.42578125" style="14" customWidth="1"/>
    <col min="13" max="16384" width="11.42578125" style="14"/>
  </cols>
  <sheetData>
    <row r="1" spans="2:11" ht="6" customHeight="1" thickBot="1" x14ac:dyDescent="0.25"/>
    <row r="2" spans="2:11" ht="36.75" customHeight="1" thickTop="1" x14ac:dyDescent="0.2">
      <c r="B2" s="1999" t="s">
        <v>1101</v>
      </c>
      <c r="C2" s="2000"/>
      <c r="D2" s="2000"/>
      <c r="E2" s="2000"/>
      <c r="F2" s="2000"/>
      <c r="G2" s="2000"/>
      <c r="H2" s="2000"/>
      <c r="I2" s="2000"/>
      <c r="J2" s="2000"/>
      <c r="K2" s="2001"/>
    </row>
    <row r="3" spans="2:11" ht="18" customHeight="1" x14ac:dyDescent="0.2">
      <c r="B3" s="77"/>
      <c r="C3" s="2002" t="s">
        <v>320</v>
      </c>
      <c r="D3" s="2003"/>
      <c r="E3" s="2003"/>
      <c r="F3" s="2004" t="s">
        <v>351</v>
      </c>
      <c r="G3" s="2004"/>
      <c r="H3" s="78"/>
      <c r="I3" s="78"/>
      <c r="J3" s="78"/>
      <c r="K3" s="79" t="s">
        <v>1102</v>
      </c>
    </row>
    <row r="4" spans="2:11" ht="6.75" customHeight="1" thickBot="1" x14ac:dyDescent="0.25">
      <c r="B4" s="1217"/>
      <c r="C4" s="15"/>
      <c r="D4" s="15"/>
      <c r="E4" s="15"/>
      <c r="F4" s="15"/>
      <c r="G4" s="15"/>
      <c r="H4" s="15"/>
      <c r="I4" s="15"/>
      <c r="J4" s="15"/>
      <c r="K4" s="16"/>
    </row>
    <row r="5" spans="2:11" ht="6" customHeight="1" thickTop="1" thickBot="1" x14ac:dyDescent="0.25"/>
    <row r="6" spans="2:11" ht="13.5" thickTop="1" x14ac:dyDescent="0.2">
      <c r="B6" s="2005" t="s">
        <v>1</v>
      </c>
      <c r="C6" s="2007" t="s">
        <v>2</v>
      </c>
      <c r="D6" s="2009" t="s">
        <v>3</v>
      </c>
      <c r="E6" s="2010"/>
      <c r="F6" s="2007" t="s">
        <v>4</v>
      </c>
      <c r="G6" s="2007" t="s">
        <v>1</v>
      </c>
      <c r="H6" s="2011" t="s">
        <v>2</v>
      </c>
      <c r="I6" s="2011" t="s">
        <v>3</v>
      </c>
      <c r="J6" s="2013"/>
      <c r="K6" s="1996" t="s">
        <v>4</v>
      </c>
    </row>
    <row r="7" spans="2:11" ht="16.5" customHeight="1" thickBot="1" x14ac:dyDescent="0.25">
      <c r="B7" s="2006"/>
      <c r="C7" s="2008"/>
      <c r="D7" s="17">
        <v>2025</v>
      </c>
      <c r="E7" s="17">
        <v>2024</v>
      </c>
      <c r="F7" s="2008"/>
      <c r="G7" s="2008"/>
      <c r="H7" s="2012"/>
      <c r="I7" s="18">
        <v>2025</v>
      </c>
      <c r="J7" s="18">
        <v>2024</v>
      </c>
      <c r="K7" s="1997"/>
    </row>
    <row r="8" spans="2:11" ht="6" customHeight="1" thickTop="1" thickBot="1" x14ac:dyDescent="0.25"/>
    <row r="9" spans="2:11" ht="5.25" customHeight="1" thickTop="1" x14ac:dyDescent="0.2">
      <c r="B9" s="19"/>
      <c r="C9" s="20"/>
      <c r="D9" s="20"/>
      <c r="E9" s="20"/>
      <c r="F9" s="20"/>
      <c r="G9" s="20"/>
      <c r="H9" s="20"/>
      <c r="I9" s="20"/>
      <c r="J9" s="20"/>
      <c r="K9" s="21"/>
    </row>
    <row r="10" spans="2:11" x14ac:dyDescent="0.2">
      <c r="B10" s="80">
        <v>1000</v>
      </c>
      <c r="C10" s="81" t="s">
        <v>5</v>
      </c>
      <c r="D10" s="22"/>
      <c r="E10" s="22"/>
      <c r="F10" s="23"/>
      <c r="G10" s="82">
        <v>2000</v>
      </c>
      <c r="H10" s="81" t="s">
        <v>6</v>
      </c>
      <c r="I10" s="22"/>
      <c r="J10" s="22"/>
      <c r="K10" s="24"/>
    </row>
    <row r="11" spans="2:11" x14ac:dyDescent="0.2">
      <c r="B11" s="83">
        <v>1100</v>
      </c>
      <c r="C11" s="30" t="s">
        <v>7</v>
      </c>
      <c r="D11" s="25">
        <f>+D12+D21+D30+D37+D44+D47+D51</f>
        <v>0</v>
      </c>
      <c r="E11" s="25">
        <f>+E12+E21+E30+E37+E44+E47+E51</f>
        <v>0</v>
      </c>
      <c r="F11" s="25">
        <f>+F12+F21+F30+F37+F44+F47+F51</f>
        <v>0</v>
      </c>
      <c r="G11" s="84">
        <v>2100</v>
      </c>
      <c r="H11" s="30" t="s">
        <v>8</v>
      </c>
      <c r="I11" s="25">
        <f>+I12+I23+I28+I33+I37+I42+I50+I55</f>
        <v>0</v>
      </c>
      <c r="J11" s="25">
        <f>+J12+J23+J28+J33+J37+J42+J50+J55</f>
        <v>0</v>
      </c>
      <c r="K11" s="26">
        <f>+K12+K23+K28+K33+K37+K42+K50+K55</f>
        <v>0</v>
      </c>
    </row>
    <row r="12" spans="2:11" x14ac:dyDescent="0.2">
      <c r="B12" s="83">
        <v>1110</v>
      </c>
      <c r="C12" s="30" t="s">
        <v>9</v>
      </c>
      <c r="D12" s="25">
        <f>SUM(D13:D19)</f>
        <v>0</v>
      </c>
      <c r="E12" s="25">
        <f>SUM(E13:E19)</f>
        <v>0</v>
      </c>
      <c r="F12" s="25">
        <f>SUM(F13:F19)</f>
        <v>0</v>
      </c>
      <c r="G12" s="84">
        <v>2110</v>
      </c>
      <c r="H12" s="30" t="s">
        <v>10</v>
      </c>
      <c r="I12" s="25">
        <f>SUM(I13:I21)</f>
        <v>0</v>
      </c>
      <c r="J12" s="25">
        <f>SUM(J13:J21)</f>
        <v>0</v>
      </c>
      <c r="K12" s="26">
        <f>SUM(K13:K21)</f>
        <v>0</v>
      </c>
    </row>
    <row r="13" spans="2:11" x14ac:dyDescent="0.2">
      <c r="B13" s="85">
        <v>1111</v>
      </c>
      <c r="C13" s="86" t="s">
        <v>11</v>
      </c>
      <c r="D13" s="27"/>
      <c r="E13" s="27"/>
      <c r="F13" s="28">
        <f>+D13-E13</f>
        <v>0</v>
      </c>
      <c r="G13" s="87">
        <v>2111</v>
      </c>
      <c r="H13" s="86" t="s">
        <v>12</v>
      </c>
      <c r="I13" s="27"/>
      <c r="J13" s="27"/>
      <c r="K13" s="29">
        <f t="shared" ref="K13:K21" si="0">+I13-J13</f>
        <v>0</v>
      </c>
    </row>
    <row r="14" spans="2:11" x14ac:dyDescent="0.2">
      <c r="B14" s="85">
        <v>1112</v>
      </c>
      <c r="C14" s="86" t="s">
        <v>13</v>
      </c>
      <c r="D14" s="27"/>
      <c r="E14" s="27"/>
      <c r="F14" s="28">
        <f>+D14-E14</f>
        <v>0</v>
      </c>
      <c r="G14" s="87">
        <v>2112</v>
      </c>
      <c r="H14" s="86" t="s">
        <v>14</v>
      </c>
      <c r="I14" s="27"/>
      <c r="J14" s="27"/>
      <c r="K14" s="29">
        <f t="shared" si="0"/>
        <v>0</v>
      </c>
    </row>
    <row r="15" spans="2:11" x14ac:dyDescent="0.2">
      <c r="B15" s="85">
        <v>1113</v>
      </c>
      <c r="C15" s="86" t="s">
        <v>15</v>
      </c>
      <c r="D15" s="27"/>
      <c r="E15" s="27"/>
      <c r="F15" s="28">
        <f t="shared" ref="F15:F19" si="1">+D15-E15</f>
        <v>0</v>
      </c>
      <c r="G15" s="87">
        <v>2113</v>
      </c>
      <c r="H15" s="86" t="s">
        <v>16</v>
      </c>
      <c r="I15" s="27"/>
      <c r="J15" s="27"/>
      <c r="K15" s="29">
        <f t="shared" si="0"/>
        <v>0</v>
      </c>
    </row>
    <row r="16" spans="2:11" x14ac:dyDescent="0.2">
      <c r="B16" s="85">
        <v>1114</v>
      </c>
      <c r="C16" s="86" t="s">
        <v>17</v>
      </c>
      <c r="D16" s="27"/>
      <c r="E16" s="27"/>
      <c r="F16" s="28">
        <f t="shared" si="1"/>
        <v>0</v>
      </c>
      <c r="G16" s="87">
        <v>2114</v>
      </c>
      <c r="H16" s="86" t="s">
        <v>18</v>
      </c>
      <c r="I16" s="27"/>
      <c r="J16" s="27"/>
      <c r="K16" s="29">
        <f t="shared" si="0"/>
        <v>0</v>
      </c>
    </row>
    <row r="17" spans="2:11" x14ac:dyDescent="0.2">
      <c r="B17" s="85">
        <v>1115</v>
      </c>
      <c r="C17" s="86" t="s">
        <v>19</v>
      </c>
      <c r="D17" s="27"/>
      <c r="E17" s="27"/>
      <c r="F17" s="28">
        <f t="shared" si="1"/>
        <v>0</v>
      </c>
      <c r="G17" s="87">
        <v>2115</v>
      </c>
      <c r="H17" s="86" t="s">
        <v>20</v>
      </c>
      <c r="I17" s="27"/>
      <c r="J17" s="27"/>
      <c r="K17" s="29">
        <f t="shared" si="0"/>
        <v>0</v>
      </c>
    </row>
    <row r="18" spans="2:11" ht="12.75" customHeight="1" x14ac:dyDescent="0.2">
      <c r="B18" s="85">
        <v>1116</v>
      </c>
      <c r="C18" s="31" t="s">
        <v>21</v>
      </c>
      <c r="D18" s="27"/>
      <c r="E18" s="27"/>
      <c r="F18" s="28">
        <f t="shared" si="1"/>
        <v>0</v>
      </c>
      <c r="G18" s="87">
        <v>2116</v>
      </c>
      <c r="H18" s="86" t="s">
        <v>22</v>
      </c>
      <c r="I18" s="27"/>
      <c r="J18" s="27"/>
      <c r="K18" s="29">
        <f t="shared" si="0"/>
        <v>0</v>
      </c>
    </row>
    <row r="19" spans="2:11" x14ac:dyDescent="0.2">
      <c r="B19" s="85">
        <v>1119</v>
      </c>
      <c r="C19" s="86" t="s">
        <v>23</v>
      </c>
      <c r="D19" s="27"/>
      <c r="E19" s="27"/>
      <c r="F19" s="28">
        <f t="shared" si="1"/>
        <v>0</v>
      </c>
      <c r="G19" s="87">
        <v>2117</v>
      </c>
      <c r="H19" s="86" t="s">
        <v>24</v>
      </c>
      <c r="I19" s="27"/>
      <c r="J19" s="27"/>
      <c r="K19" s="29">
        <f t="shared" si="0"/>
        <v>0</v>
      </c>
    </row>
    <row r="20" spans="2:11" x14ac:dyDescent="0.2">
      <c r="B20" s="88"/>
      <c r="C20" s="86"/>
      <c r="D20" s="27"/>
      <c r="E20" s="27"/>
      <c r="F20" s="28"/>
      <c r="G20" s="87">
        <v>2118</v>
      </c>
      <c r="H20" s="86" t="s">
        <v>25</v>
      </c>
      <c r="I20" s="27"/>
      <c r="J20" s="27"/>
      <c r="K20" s="29">
        <f t="shared" si="0"/>
        <v>0</v>
      </c>
    </row>
    <row r="21" spans="2:11" x14ac:dyDescent="0.2">
      <c r="B21" s="83">
        <v>1120</v>
      </c>
      <c r="C21" s="30" t="s">
        <v>26</v>
      </c>
      <c r="D21" s="25">
        <f>SUM(D22:D28)</f>
        <v>0</v>
      </c>
      <c r="E21" s="25">
        <f>SUM(E22:E28)</f>
        <v>0</v>
      </c>
      <c r="F21" s="25">
        <f>SUM(F22:F28)</f>
        <v>0</v>
      </c>
      <c r="G21" s="87">
        <v>2119</v>
      </c>
      <c r="H21" s="31" t="s">
        <v>27</v>
      </c>
      <c r="I21" s="27"/>
      <c r="J21" s="27"/>
      <c r="K21" s="29">
        <f t="shared" si="0"/>
        <v>0</v>
      </c>
    </row>
    <row r="22" spans="2:11" x14ac:dyDescent="0.2">
      <c r="B22" s="85">
        <v>1121</v>
      </c>
      <c r="C22" s="86" t="s">
        <v>28</v>
      </c>
      <c r="D22" s="27"/>
      <c r="E22" s="27"/>
      <c r="F22" s="28">
        <f t="shared" ref="F22:F28" si="2">+D22-E22</f>
        <v>0</v>
      </c>
      <c r="G22" s="89"/>
      <c r="H22" s="31"/>
      <c r="I22" s="27"/>
      <c r="J22" s="27"/>
      <c r="K22" s="29"/>
    </row>
    <row r="23" spans="2:11" x14ac:dyDescent="0.2">
      <c r="B23" s="85">
        <v>1122</v>
      </c>
      <c r="C23" s="86" t="s">
        <v>29</v>
      </c>
      <c r="D23" s="27"/>
      <c r="E23" s="27"/>
      <c r="F23" s="28">
        <f t="shared" si="2"/>
        <v>0</v>
      </c>
      <c r="G23" s="84">
        <v>2120</v>
      </c>
      <c r="H23" s="90" t="s">
        <v>30</v>
      </c>
      <c r="I23" s="25">
        <f>SUM(I24:I26)</f>
        <v>0</v>
      </c>
      <c r="J23" s="25">
        <f>SUM(J24:J26)</f>
        <v>0</v>
      </c>
      <c r="K23" s="26">
        <f>SUM(K24:K26)</f>
        <v>0</v>
      </c>
    </row>
    <row r="24" spans="2:11" x14ac:dyDescent="0.2">
      <c r="B24" s="85">
        <v>1123</v>
      </c>
      <c r="C24" s="86" t="s">
        <v>31</v>
      </c>
      <c r="D24" s="27"/>
      <c r="E24" s="27"/>
      <c r="F24" s="28">
        <f t="shared" si="2"/>
        <v>0</v>
      </c>
      <c r="G24" s="87">
        <v>2121</v>
      </c>
      <c r="H24" s="31" t="s">
        <v>32</v>
      </c>
      <c r="I24" s="27"/>
      <c r="J24" s="27"/>
      <c r="K24" s="29">
        <f>+I24-J24</f>
        <v>0</v>
      </c>
    </row>
    <row r="25" spans="2:11" x14ac:dyDescent="0.2">
      <c r="B25" s="85">
        <v>1124</v>
      </c>
      <c r="C25" s="86" t="s">
        <v>33</v>
      </c>
      <c r="D25" s="27"/>
      <c r="E25" s="27"/>
      <c r="F25" s="28">
        <f t="shared" si="2"/>
        <v>0</v>
      </c>
      <c r="G25" s="87">
        <v>2122</v>
      </c>
      <c r="H25" s="31" t="s">
        <v>34</v>
      </c>
      <c r="I25" s="27"/>
      <c r="J25" s="27"/>
      <c r="K25" s="29">
        <f>+I25-J25</f>
        <v>0</v>
      </c>
    </row>
    <row r="26" spans="2:11" x14ac:dyDescent="0.2">
      <c r="B26" s="85">
        <v>1125</v>
      </c>
      <c r="C26" s="86" t="s">
        <v>35</v>
      </c>
      <c r="D26" s="27"/>
      <c r="E26" s="27"/>
      <c r="F26" s="28">
        <f t="shared" si="2"/>
        <v>0</v>
      </c>
      <c r="G26" s="87">
        <v>2129</v>
      </c>
      <c r="H26" s="31" t="s">
        <v>36</v>
      </c>
      <c r="I26" s="27"/>
      <c r="J26" s="27"/>
      <c r="K26" s="29">
        <f>+I26-J26</f>
        <v>0</v>
      </c>
    </row>
    <row r="27" spans="2:11" x14ac:dyDescent="0.2">
      <c r="B27" s="85">
        <v>1126</v>
      </c>
      <c r="C27" s="86" t="s">
        <v>37</v>
      </c>
      <c r="D27" s="27"/>
      <c r="E27" s="27"/>
      <c r="F27" s="28">
        <f t="shared" si="2"/>
        <v>0</v>
      </c>
      <c r="G27" s="89"/>
      <c r="H27" s="31"/>
      <c r="I27" s="27"/>
      <c r="J27" s="27"/>
      <c r="K27" s="29"/>
    </row>
    <row r="28" spans="2:11" x14ac:dyDescent="0.2">
      <c r="B28" s="85">
        <v>1129</v>
      </c>
      <c r="C28" s="86" t="s">
        <v>38</v>
      </c>
      <c r="D28" s="27"/>
      <c r="E28" s="27"/>
      <c r="F28" s="28">
        <f t="shared" si="2"/>
        <v>0</v>
      </c>
      <c r="G28" s="84">
        <v>2130</v>
      </c>
      <c r="H28" s="30" t="s">
        <v>39</v>
      </c>
      <c r="I28" s="25">
        <f>SUM(I29:I31)</f>
        <v>0</v>
      </c>
      <c r="J28" s="25">
        <f>SUM(J29:J31)</f>
        <v>0</v>
      </c>
      <c r="K28" s="26">
        <f>SUM(K29:K31)</f>
        <v>0</v>
      </c>
    </row>
    <row r="29" spans="2:11" x14ac:dyDescent="0.2">
      <c r="B29" s="88"/>
      <c r="C29" s="86"/>
      <c r="D29" s="27"/>
      <c r="E29" s="27"/>
      <c r="F29" s="28"/>
      <c r="G29" s="87">
        <v>2131</v>
      </c>
      <c r="H29" s="86" t="s">
        <v>40</v>
      </c>
      <c r="I29" s="27"/>
      <c r="J29" s="27"/>
      <c r="K29" s="29">
        <f>+I29-J29</f>
        <v>0</v>
      </c>
    </row>
    <row r="30" spans="2:11" x14ac:dyDescent="0.2">
      <c r="B30" s="83">
        <v>1130</v>
      </c>
      <c r="C30" s="30" t="s">
        <v>41</v>
      </c>
      <c r="D30" s="25">
        <f>SUM(D31:D35)</f>
        <v>0</v>
      </c>
      <c r="E30" s="25">
        <f>SUM(E31:E35)</f>
        <v>0</v>
      </c>
      <c r="F30" s="25">
        <f>SUM(F31:F35)</f>
        <v>0</v>
      </c>
      <c r="G30" s="87">
        <v>2132</v>
      </c>
      <c r="H30" s="86" t="s">
        <v>42</v>
      </c>
      <c r="I30" s="27"/>
      <c r="J30" s="27"/>
      <c r="K30" s="29">
        <f>+I30-J30</f>
        <v>0</v>
      </c>
    </row>
    <row r="31" spans="2:11" ht="21.75" customHeight="1" x14ac:dyDescent="0.2">
      <c r="B31" s="85">
        <v>1131</v>
      </c>
      <c r="C31" s="31" t="s">
        <v>43</v>
      </c>
      <c r="D31" s="27"/>
      <c r="E31" s="27"/>
      <c r="F31" s="28">
        <f>+D31-E31</f>
        <v>0</v>
      </c>
      <c r="G31" s="87">
        <v>2133</v>
      </c>
      <c r="H31" s="86" t="s">
        <v>44</v>
      </c>
      <c r="I31" s="27"/>
      <c r="J31" s="27"/>
      <c r="K31" s="29">
        <f>+I31-J31</f>
        <v>0</v>
      </c>
    </row>
    <row r="32" spans="2:11" x14ac:dyDescent="0.2">
      <c r="B32" s="85">
        <v>1132</v>
      </c>
      <c r="C32" s="86" t="s">
        <v>45</v>
      </c>
      <c r="D32" s="27"/>
      <c r="E32" s="27"/>
      <c r="F32" s="28">
        <f>+D32-E32</f>
        <v>0</v>
      </c>
      <c r="G32" s="89"/>
      <c r="H32" s="86"/>
      <c r="I32" s="27"/>
      <c r="J32" s="27"/>
      <c r="K32" s="29"/>
    </row>
    <row r="33" spans="2:11" x14ac:dyDescent="0.2">
      <c r="B33" s="85">
        <v>1133</v>
      </c>
      <c r="C33" s="86" t="s">
        <v>46</v>
      </c>
      <c r="D33" s="27"/>
      <c r="E33" s="27"/>
      <c r="F33" s="28">
        <f>+D33-E33</f>
        <v>0</v>
      </c>
      <c r="G33" s="84">
        <v>2140</v>
      </c>
      <c r="H33" s="30" t="s">
        <v>47</v>
      </c>
      <c r="I33" s="25">
        <f>SUM(I34:I35)</f>
        <v>0</v>
      </c>
      <c r="J33" s="25">
        <f>SUM(J34:J35)</f>
        <v>0</v>
      </c>
      <c r="K33" s="26">
        <f>SUM(K34:K35)</f>
        <v>0</v>
      </c>
    </row>
    <row r="34" spans="2:11" x14ac:dyDescent="0.2">
      <c r="B34" s="85">
        <v>1134</v>
      </c>
      <c r="C34" s="86" t="s">
        <v>48</v>
      </c>
      <c r="D34" s="27"/>
      <c r="E34" s="27"/>
      <c r="F34" s="28">
        <f>+D34-E34</f>
        <v>0</v>
      </c>
      <c r="G34" s="87">
        <v>2141</v>
      </c>
      <c r="H34" s="86" t="s">
        <v>49</v>
      </c>
      <c r="I34" s="27"/>
      <c r="J34" s="27"/>
      <c r="K34" s="29">
        <f>+I34-J34</f>
        <v>0</v>
      </c>
    </row>
    <row r="35" spans="2:11" x14ac:dyDescent="0.2">
      <c r="B35" s="85">
        <v>1139</v>
      </c>
      <c r="C35" s="86" t="s">
        <v>50</v>
      </c>
      <c r="D35" s="27"/>
      <c r="E35" s="27"/>
      <c r="F35" s="28">
        <f>+D35-E35</f>
        <v>0</v>
      </c>
      <c r="G35" s="87">
        <v>2142</v>
      </c>
      <c r="H35" s="86" t="s">
        <v>51</v>
      </c>
      <c r="I35" s="27"/>
      <c r="J35" s="27"/>
      <c r="K35" s="29">
        <f>+I35-J35</f>
        <v>0</v>
      </c>
    </row>
    <row r="36" spans="2:11" x14ac:dyDescent="0.2">
      <c r="B36" s="88"/>
      <c r="C36" s="86"/>
      <c r="D36" s="27"/>
      <c r="E36" s="27"/>
      <c r="F36" s="28"/>
      <c r="G36" s="89"/>
      <c r="H36" s="31"/>
      <c r="I36" s="27"/>
      <c r="J36" s="27"/>
      <c r="K36" s="29"/>
    </row>
    <row r="37" spans="2:11" x14ac:dyDescent="0.2">
      <c r="B37" s="83">
        <v>1140</v>
      </c>
      <c r="C37" s="30" t="s">
        <v>52</v>
      </c>
      <c r="D37" s="25">
        <f>SUM(D38:D42)</f>
        <v>0</v>
      </c>
      <c r="E37" s="25">
        <f>SUM(E38:E42)</f>
        <v>0</v>
      </c>
      <c r="F37" s="25">
        <f>SUM(F38:F42)</f>
        <v>0</v>
      </c>
      <c r="G37" s="84">
        <v>2150</v>
      </c>
      <c r="H37" s="30" t="s">
        <v>53</v>
      </c>
      <c r="I37" s="25">
        <f>SUM(I38:I40)</f>
        <v>0</v>
      </c>
      <c r="J37" s="25">
        <f>SUM(J38:J40)</f>
        <v>0</v>
      </c>
      <c r="K37" s="26">
        <f>SUM(K38:K40)</f>
        <v>0</v>
      </c>
    </row>
    <row r="38" spans="2:11" x14ac:dyDescent="0.2">
      <c r="B38" s="85">
        <v>1141</v>
      </c>
      <c r="C38" s="86" t="s">
        <v>54</v>
      </c>
      <c r="D38" s="27"/>
      <c r="E38" s="27"/>
      <c r="F38" s="28">
        <f>+D38-E38</f>
        <v>0</v>
      </c>
      <c r="G38" s="87">
        <v>2151</v>
      </c>
      <c r="H38" s="86" t="s">
        <v>55</v>
      </c>
      <c r="I38" s="27"/>
      <c r="J38" s="27"/>
      <c r="K38" s="29">
        <f>+I38-J38</f>
        <v>0</v>
      </c>
    </row>
    <row r="39" spans="2:11" x14ac:dyDescent="0.2">
      <c r="B39" s="85">
        <v>1142</v>
      </c>
      <c r="C39" s="86" t="s">
        <v>56</v>
      </c>
      <c r="D39" s="27"/>
      <c r="E39" s="27"/>
      <c r="F39" s="28">
        <f>+D39-E39</f>
        <v>0</v>
      </c>
      <c r="G39" s="87">
        <v>2152</v>
      </c>
      <c r="H39" s="86" t="s">
        <v>57</v>
      </c>
      <c r="I39" s="27"/>
      <c r="J39" s="27"/>
      <c r="K39" s="29">
        <f>+I39-J39</f>
        <v>0</v>
      </c>
    </row>
    <row r="40" spans="2:11" x14ac:dyDescent="0.2">
      <c r="B40" s="85">
        <v>1143</v>
      </c>
      <c r="C40" s="86" t="s">
        <v>58</v>
      </c>
      <c r="D40" s="27"/>
      <c r="E40" s="27"/>
      <c r="F40" s="28">
        <f>+D40-E40</f>
        <v>0</v>
      </c>
      <c r="G40" s="87">
        <v>2159</v>
      </c>
      <c r="H40" s="31" t="s">
        <v>59</v>
      </c>
      <c r="I40" s="27"/>
      <c r="J40" s="27"/>
      <c r="K40" s="29">
        <f>+I40-J40</f>
        <v>0</v>
      </c>
    </row>
    <row r="41" spans="2:11" x14ac:dyDescent="0.2">
      <c r="B41" s="85">
        <v>1144</v>
      </c>
      <c r="C41" s="86" t="s">
        <v>60</v>
      </c>
      <c r="D41" s="27"/>
      <c r="E41" s="27"/>
      <c r="F41" s="28">
        <f>+D41-E41</f>
        <v>0</v>
      </c>
      <c r="G41" s="89"/>
      <c r="H41" s="31"/>
      <c r="I41" s="27"/>
      <c r="J41" s="27"/>
      <c r="K41" s="29"/>
    </row>
    <row r="42" spans="2:11" x14ac:dyDescent="0.2">
      <c r="B42" s="85">
        <v>1145</v>
      </c>
      <c r="C42" s="86" t="s">
        <v>61</v>
      </c>
      <c r="D42" s="27"/>
      <c r="E42" s="27"/>
      <c r="F42" s="28">
        <f>+D42-E42</f>
        <v>0</v>
      </c>
      <c r="G42" s="84">
        <v>2160</v>
      </c>
      <c r="H42" s="30" t="s">
        <v>62</v>
      </c>
      <c r="I42" s="25">
        <f>SUM(I43:I48)</f>
        <v>0</v>
      </c>
      <c r="J42" s="25">
        <f>SUM(J43:J48)</f>
        <v>0</v>
      </c>
      <c r="K42" s="26">
        <f>SUM(K43:K48)</f>
        <v>0</v>
      </c>
    </row>
    <row r="43" spans="2:11" x14ac:dyDescent="0.2">
      <c r="B43" s="88"/>
      <c r="C43" s="86"/>
      <c r="D43" s="27"/>
      <c r="E43" s="27"/>
      <c r="F43" s="28"/>
      <c r="G43" s="87">
        <v>2161</v>
      </c>
      <c r="H43" s="86" t="s">
        <v>63</v>
      </c>
      <c r="I43" s="27"/>
      <c r="J43" s="27"/>
      <c r="K43" s="29">
        <f t="shared" ref="K43:K48" si="3">+I43-J43</f>
        <v>0</v>
      </c>
    </row>
    <row r="44" spans="2:11" x14ac:dyDescent="0.2">
      <c r="B44" s="83">
        <v>1150</v>
      </c>
      <c r="C44" s="30" t="s">
        <v>64</v>
      </c>
      <c r="D44" s="25">
        <f>+D45</f>
        <v>0</v>
      </c>
      <c r="E44" s="25">
        <f>+E45</f>
        <v>0</v>
      </c>
      <c r="F44" s="25">
        <f>+F45</f>
        <v>0</v>
      </c>
      <c r="G44" s="87">
        <v>2162</v>
      </c>
      <c r="H44" s="86" t="s">
        <v>65</v>
      </c>
      <c r="I44" s="27"/>
      <c r="J44" s="27"/>
      <c r="K44" s="29">
        <f t="shared" si="3"/>
        <v>0</v>
      </c>
    </row>
    <row r="45" spans="2:11" x14ac:dyDescent="0.2">
      <c r="B45" s="85">
        <v>1151</v>
      </c>
      <c r="C45" s="86" t="s">
        <v>66</v>
      </c>
      <c r="D45" s="27"/>
      <c r="E45" s="27"/>
      <c r="F45" s="28">
        <f>+D45-E45</f>
        <v>0</v>
      </c>
      <c r="G45" s="87">
        <v>2163</v>
      </c>
      <c r="H45" s="86" t="s">
        <v>67</v>
      </c>
      <c r="I45" s="27"/>
      <c r="J45" s="27"/>
      <c r="K45" s="29">
        <f t="shared" si="3"/>
        <v>0</v>
      </c>
    </row>
    <row r="46" spans="2:11" x14ac:dyDescent="0.2">
      <c r="B46" s="88"/>
      <c r="C46" s="86"/>
      <c r="D46" s="27"/>
      <c r="E46" s="27"/>
      <c r="F46" s="28"/>
      <c r="G46" s="87">
        <v>2164</v>
      </c>
      <c r="H46" s="86" t="s">
        <v>68</v>
      </c>
      <c r="I46" s="27"/>
      <c r="J46" s="27"/>
      <c r="K46" s="29">
        <f t="shared" si="3"/>
        <v>0</v>
      </c>
    </row>
    <row r="47" spans="2:11" x14ac:dyDescent="0.2">
      <c r="B47" s="83">
        <v>1160</v>
      </c>
      <c r="C47" s="30" t="s">
        <v>69</v>
      </c>
      <c r="D47" s="25">
        <f>SUM(D48:D49)</f>
        <v>0</v>
      </c>
      <c r="E47" s="25">
        <f>SUM(E48:E49)</f>
        <v>0</v>
      </c>
      <c r="F47" s="25">
        <f>SUM(F48:F49)</f>
        <v>0</v>
      </c>
      <c r="G47" s="87">
        <v>2165</v>
      </c>
      <c r="H47" s="86" t="s">
        <v>70</v>
      </c>
      <c r="I47" s="27"/>
      <c r="J47" s="27"/>
      <c r="K47" s="29">
        <f t="shared" si="3"/>
        <v>0</v>
      </c>
    </row>
    <row r="48" spans="2:11" ht="12.75" customHeight="1" x14ac:dyDescent="0.2">
      <c r="B48" s="85">
        <v>1161</v>
      </c>
      <c r="C48" s="31" t="s">
        <v>71</v>
      </c>
      <c r="D48" s="27"/>
      <c r="E48" s="27"/>
      <c r="F48" s="28">
        <f>+D48-E48</f>
        <v>0</v>
      </c>
      <c r="G48" s="87">
        <v>2166</v>
      </c>
      <c r="H48" s="86" t="s">
        <v>72</v>
      </c>
      <c r="I48" s="27"/>
      <c r="J48" s="27"/>
      <c r="K48" s="29">
        <f t="shared" si="3"/>
        <v>0</v>
      </c>
    </row>
    <row r="49" spans="2:11" x14ac:dyDescent="0.2">
      <c r="B49" s="85">
        <v>1162</v>
      </c>
      <c r="C49" s="31" t="s">
        <v>73</v>
      </c>
      <c r="D49" s="27"/>
      <c r="E49" s="27"/>
      <c r="F49" s="28">
        <f>+D49-E49</f>
        <v>0</v>
      </c>
      <c r="G49" s="89"/>
      <c r="H49" s="86"/>
      <c r="I49" s="27"/>
      <c r="J49" s="27"/>
      <c r="K49" s="29"/>
    </row>
    <row r="50" spans="2:11" x14ac:dyDescent="0.2">
      <c r="B50" s="88"/>
      <c r="C50" s="31"/>
      <c r="D50" s="27"/>
      <c r="E50" s="27"/>
      <c r="F50" s="28"/>
      <c r="G50" s="84">
        <v>2170</v>
      </c>
      <c r="H50" s="30" t="s">
        <v>74</v>
      </c>
      <c r="I50" s="25">
        <f>SUM(I51:I53)</f>
        <v>0</v>
      </c>
      <c r="J50" s="25">
        <f>SUM(J51:J53)</f>
        <v>0</v>
      </c>
      <c r="K50" s="26">
        <f>SUM(K51:K53)</f>
        <v>0</v>
      </c>
    </row>
    <row r="51" spans="2:11" x14ac:dyDescent="0.2">
      <c r="B51" s="83">
        <v>1190</v>
      </c>
      <c r="C51" s="90" t="s">
        <v>75</v>
      </c>
      <c r="D51" s="25">
        <f>SUM(D52:D55)</f>
        <v>0</v>
      </c>
      <c r="E51" s="25">
        <f>SUM(E52:E55)</f>
        <v>0</v>
      </c>
      <c r="F51" s="25">
        <f>SUM(F52:F55)</f>
        <v>0</v>
      </c>
      <c r="G51" s="87">
        <v>2171</v>
      </c>
      <c r="H51" s="86" t="s">
        <v>76</v>
      </c>
      <c r="I51" s="27"/>
      <c r="J51" s="27"/>
      <c r="K51" s="29">
        <f>+I51-J51</f>
        <v>0</v>
      </c>
    </row>
    <row r="52" spans="2:11" ht="12.75" customHeight="1" x14ac:dyDescent="0.2">
      <c r="B52" s="85">
        <v>1191</v>
      </c>
      <c r="C52" s="31" t="s">
        <v>77</v>
      </c>
      <c r="D52" s="27"/>
      <c r="E52" s="27"/>
      <c r="F52" s="28">
        <f>+D52-E52</f>
        <v>0</v>
      </c>
      <c r="G52" s="87">
        <v>2172</v>
      </c>
      <c r="H52" s="86" t="s">
        <v>78</v>
      </c>
      <c r="I52" s="27"/>
      <c r="J52" s="27"/>
      <c r="K52" s="29">
        <f>+I52-J52</f>
        <v>0</v>
      </c>
    </row>
    <row r="53" spans="2:11" ht="12.75" customHeight="1" x14ac:dyDescent="0.2">
      <c r="B53" s="85">
        <v>1192</v>
      </c>
      <c r="C53" s="31" t="s">
        <v>79</v>
      </c>
      <c r="D53" s="27"/>
      <c r="E53" s="27"/>
      <c r="F53" s="28">
        <f>+D53-E53</f>
        <v>0</v>
      </c>
      <c r="G53" s="87">
        <v>2179</v>
      </c>
      <c r="H53" s="86" t="s">
        <v>80</v>
      </c>
      <c r="I53" s="27"/>
      <c r="J53" s="27"/>
      <c r="K53" s="29">
        <f>+I53-J53</f>
        <v>0</v>
      </c>
    </row>
    <row r="54" spans="2:11" ht="12.75" customHeight="1" x14ac:dyDescent="0.2">
      <c r="B54" s="85">
        <v>1193</v>
      </c>
      <c r="C54" s="31" t="s">
        <v>81</v>
      </c>
      <c r="D54" s="27"/>
      <c r="E54" s="27"/>
      <c r="F54" s="28">
        <f>+D54-E54</f>
        <v>0</v>
      </c>
      <c r="G54" s="89"/>
      <c r="H54" s="31"/>
      <c r="I54" s="27"/>
      <c r="J54" s="27"/>
      <c r="K54" s="29"/>
    </row>
    <row r="55" spans="2:11" x14ac:dyDescent="0.2">
      <c r="B55" s="85">
        <v>1194</v>
      </c>
      <c r="C55" s="31" t="s">
        <v>82</v>
      </c>
      <c r="D55" s="27"/>
      <c r="E55" s="27"/>
      <c r="F55" s="28">
        <f>+D55-E55</f>
        <v>0</v>
      </c>
      <c r="G55" s="84">
        <v>2190</v>
      </c>
      <c r="H55" s="30" t="s">
        <v>83</v>
      </c>
      <c r="I55" s="25">
        <f>SUM(I56:I58)</f>
        <v>0</v>
      </c>
      <c r="J55" s="25">
        <f>SUM(J56:J58)</f>
        <v>0</v>
      </c>
      <c r="K55" s="26">
        <f>SUM(K56:K58)</f>
        <v>0</v>
      </c>
    </row>
    <row r="56" spans="2:11" x14ac:dyDescent="0.2">
      <c r="B56" s="88"/>
      <c r="C56" s="31"/>
      <c r="D56" s="27"/>
      <c r="E56" s="27"/>
      <c r="F56" s="28"/>
      <c r="G56" s="87">
        <v>2191</v>
      </c>
      <c r="H56" s="86" t="s">
        <v>84</v>
      </c>
      <c r="I56" s="27"/>
      <c r="J56" s="27"/>
      <c r="K56" s="29">
        <f>+I56-J56</f>
        <v>0</v>
      </c>
    </row>
    <row r="57" spans="2:11" x14ac:dyDescent="0.2">
      <c r="B57" s="88"/>
      <c r="C57" s="91" t="s">
        <v>85</v>
      </c>
      <c r="D57" s="25">
        <f>+D12+D21+D30+D37+D44+D47+D51</f>
        <v>0</v>
      </c>
      <c r="E57" s="25">
        <f>+E12+E21+E30+E37+E44+E47+E51</f>
        <v>0</v>
      </c>
      <c r="F57" s="25">
        <f>+F12+F21+F30+F37+F44+F47+F51</f>
        <v>0</v>
      </c>
      <c r="G57" s="87">
        <v>2192</v>
      </c>
      <c r="H57" s="86" t="s">
        <v>86</v>
      </c>
      <c r="I57" s="27"/>
      <c r="J57" s="27"/>
      <c r="K57" s="29">
        <f>+I57-J57</f>
        <v>0</v>
      </c>
    </row>
    <row r="58" spans="2:11" x14ac:dyDescent="0.2">
      <c r="B58" s="92"/>
      <c r="C58" s="93"/>
      <c r="D58" s="27"/>
      <c r="E58" s="27"/>
      <c r="F58" s="28"/>
      <c r="G58" s="87">
        <v>2199</v>
      </c>
      <c r="H58" s="86" t="s">
        <v>87</v>
      </c>
      <c r="I58" s="27"/>
      <c r="J58" s="27"/>
      <c r="K58" s="29">
        <f>+I58-J58</f>
        <v>0</v>
      </c>
    </row>
    <row r="59" spans="2:11" x14ac:dyDescent="0.2">
      <c r="B59" s="83">
        <v>1200</v>
      </c>
      <c r="C59" s="30" t="s">
        <v>431</v>
      </c>
      <c r="D59" s="25">
        <f>+D60+D66+D73+D82+D93+D100+D107+D115+D122</f>
        <v>0</v>
      </c>
      <c r="E59" s="25">
        <f>+E60+E66+E73+E82+E93+E100+E107+E115+E122</f>
        <v>0</v>
      </c>
      <c r="F59" s="25">
        <f>+F60+F66+F73+F82+F93+F100+F107+F115+F122</f>
        <v>0</v>
      </c>
      <c r="G59" s="94"/>
      <c r="H59" s="95"/>
      <c r="I59" s="27"/>
      <c r="J59" s="27"/>
      <c r="K59" s="29"/>
    </row>
    <row r="60" spans="2:11" x14ac:dyDescent="0.2">
      <c r="B60" s="83">
        <v>1210</v>
      </c>
      <c r="C60" s="30" t="s">
        <v>89</v>
      </c>
      <c r="D60" s="25">
        <f>SUM(D61:D64)</f>
        <v>0</v>
      </c>
      <c r="E60" s="25">
        <f>SUM(E61:E64)</f>
        <v>0</v>
      </c>
      <c r="F60" s="25">
        <f>SUM(F61:F64)</f>
        <v>0</v>
      </c>
      <c r="G60" s="94"/>
      <c r="H60" s="96" t="s">
        <v>90</v>
      </c>
      <c r="I60" s="25">
        <f>+I12+I23+I28+I33+I37+I42+I50+I55</f>
        <v>0</v>
      </c>
      <c r="J60" s="25">
        <f>+J12+J23+J28+J33+J37+J42+J50+J55</f>
        <v>0</v>
      </c>
      <c r="K60" s="26">
        <f>+K12+K23+K28+K33+K37+K42+K50+K55</f>
        <v>0</v>
      </c>
    </row>
    <row r="61" spans="2:11" x14ac:dyDescent="0.2">
      <c r="B61" s="85">
        <v>1211</v>
      </c>
      <c r="C61" s="86" t="s">
        <v>91</v>
      </c>
      <c r="D61" s="27"/>
      <c r="E61" s="27"/>
      <c r="F61" s="28">
        <f>+D61-E61</f>
        <v>0</v>
      </c>
      <c r="G61" s="89"/>
      <c r="H61" s="97"/>
      <c r="I61" s="27"/>
      <c r="J61" s="27"/>
      <c r="K61" s="29"/>
    </row>
    <row r="62" spans="2:11" x14ac:dyDescent="0.2">
      <c r="B62" s="85">
        <v>1212</v>
      </c>
      <c r="C62" s="86" t="s">
        <v>92</v>
      </c>
      <c r="D62" s="27"/>
      <c r="E62" s="27"/>
      <c r="F62" s="28">
        <f>+D62-E62</f>
        <v>0</v>
      </c>
      <c r="G62" s="89"/>
      <c r="H62" s="97"/>
      <c r="I62" s="27"/>
      <c r="J62" s="27"/>
      <c r="K62" s="29"/>
    </row>
    <row r="63" spans="2:11" x14ac:dyDescent="0.2">
      <c r="B63" s="85">
        <v>1213</v>
      </c>
      <c r="C63" s="86" t="s">
        <v>93</v>
      </c>
      <c r="D63" s="27"/>
      <c r="E63" s="27"/>
      <c r="F63" s="28">
        <f>+D63-E63</f>
        <v>0</v>
      </c>
      <c r="G63" s="84">
        <v>2200</v>
      </c>
      <c r="H63" s="30" t="s">
        <v>432</v>
      </c>
      <c r="I63" s="25">
        <f>+I64+I68+I73+I80+I85+I93</f>
        <v>0</v>
      </c>
      <c r="J63" s="25">
        <f>+J64+J68+J73+J80+J85+J93</f>
        <v>0</v>
      </c>
      <c r="K63" s="26">
        <f>+K64+K68+K73+K80+K85+K93</f>
        <v>0</v>
      </c>
    </row>
    <row r="64" spans="2:11" x14ac:dyDescent="0.2">
      <c r="B64" s="85">
        <v>1214</v>
      </c>
      <c r="C64" s="86" t="s">
        <v>95</v>
      </c>
      <c r="D64" s="27"/>
      <c r="E64" s="27"/>
      <c r="F64" s="28">
        <f>+D64-E64</f>
        <v>0</v>
      </c>
      <c r="G64" s="84">
        <v>2210</v>
      </c>
      <c r="H64" s="30" t="s">
        <v>96</v>
      </c>
      <c r="I64" s="25">
        <f>SUM(I65:I66)</f>
        <v>0</v>
      </c>
      <c r="J64" s="25">
        <f>SUM(J65:J66)</f>
        <v>0</v>
      </c>
      <c r="K64" s="26">
        <f>SUM(K65:K66)</f>
        <v>0</v>
      </c>
    </row>
    <row r="65" spans="2:11" x14ac:dyDescent="0.2">
      <c r="B65" s="88"/>
      <c r="C65" s="86"/>
      <c r="D65" s="27"/>
      <c r="E65" s="27"/>
      <c r="F65" s="28"/>
      <c r="G65" s="87">
        <v>2211</v>
      </c>
      <c r="H65" s="86" t="s">
        <v>97</v>
      </c>
      <c r="I65" s="27"/>
      <c r="J65" s="27"/>
      <c r="K65" s="29">
        <f>+I65-J65</f>
        <v>0</v>
      </c>
    </row>
    <row r="66" spans="2:11" x14ac:dyDescent="0.2">
      <c r="B66" s="83">
        <v>1220</v>
      </c>
      <c r="C66" s="30" t="s">
        <v>98</v>
      </c>
      <c r="D66" s="25">
        <f>SUM(D67:D71)</f>
        <v>0</v>
      </c>
      <c r="E66" s="25">
        <f>SUM(E67:E71)</f>
        <v>0</v>
      </c>
      <c r="F66" s="25">
        <f>SUM(F67:F71)</f>
        <v>0</v>
      </c>
      <c r="G66" s="87">
        <v>2212</v>
      </c>
      <c r="H66" s="86" t="s">
        <v>99</v>
      </c>
      <c r="I66" s="27"/>
      <c r="J66" s="27"/>
      <c r="K66" s="29">
        <f>+I66-J66</f>
        <v>0</v>
      </c>
    </row>
    <row r="67" spans="2:11" x14ac:dyDescent="0.2">
      <c r="B67" s="85">
        <v>1221</v>
      </c>
      <c r="C67" s="86" t="s">
        <v>100</v>
      </c>
      <c r="D67" s="27"/>
      <c r="E67" s="27"/>
      <c r="F67" s="28">
        <f>+D67-E67</f>
        <v>0</v>
      </c>
      <c r="G67" s="89"/>
      <c r="H67" s="86"/>
      <c r="I67" s="27"/>
      <c r="J67" s="27"/>
      <c r="K67" s="29"/>
    </row>
    <row r="68" spans="2:11" x14ac:dyDescent="0.2">
      <c r="B68" s="85">
        <v>1222</v>
      </c>
      <c r="C68" s="86" t="s">
        <v>101</v>
      </c>
      <c r="D68" s="27"/>
      <c r="E68" s="27"/>
      <c r="F68" s="28">
        <f>+D68-E68</f>
        <v>0</v>
      </c>
      <c r="G68" s="84">
        <v>2220</v>
      </c>
      <c r="H68" s="30" t="s">
        <v>102</v>
      </c>
      <c r="I68" s="25">
        <f>SUM(I69:I71)</f>
        <v>0</v>
      </c>
      <c r="J68" s="25">
        <f>SUM(J69:J71)</f>
        <v>0</v>
      </c>
      <c r="K68" s="26">
        <f>SUM(K69:K71)</f>
        <v>0</v>
      </c>
    </row>
    <row r="69" spans="2:11" x14ac:dyDescent="0.2">
      <c r="B69" s="85">
        <v>1223</v>
      </c>
      <c r="C69" s="86" t="s">
        <v>103</v>
      </c>
      <c r="D69" s="27"/>
      <c r="E69" s="27"/>
      <c r="F69" s="28">
        <f>+D69-E69</f>
        <v>0</v>
      </c>
      <c r="G69" s="87">
        <v>2221</v>
      </c>
      <c r="H69" s="86" t="s">
        <v>104</v>
      </c>
      <c r="I69" s="27"/>
      <c r="J69" s="27"/>
      <c r="K69" s="29">
        <f>+I69-J69</f>
        <v>0</v>
      </c>
    </row>
    <row r="70" spans="2:11" x14ac:dyDescent="0.2">
      <c r="B70" s="85">
        <v>1224</v>
      </c>
      <c r="C70" s="86" t="s">
        <v>105</v>
      </c>
      <c r="D70" s="27"/>
      <c r="E70" s="27"/>
      <c r="F70" s="28">
        <f>+D70-E70</f>
        <v>0</v>
      </c>
      <c r="G70" s="87">
        <v>2222</v>
      </c>
      <c r="H70" s="86" t="s">
        <v>106</v>
      </c>
      <c r="I70" s="27"/>
      <c r="J70" s="27"/>
      <c r="K70" s="29">
        <f>+I70-J70</f>
        <v>0</v>
      </c>
    </row>
    <row r="71" spans="2:11" x14ac:dyDescent="0.2">
      <c r="B71" s="85">
        <v>1229</v>
      </c>
      <c r="C71" s="86" t="s">
        <v>107</v>
      </c>
      <c r="D71" s="27"/>
      <c r="E71" s="27"/>
      <c r="F71" s="28">
        <f>+D71-E71</f>
        <v>0</v>
      </c>
      <c r="G71" s="87">
        <v>2229</v>
      </c>
      <c r="H71" s="86" t="s">
        <v>108</v>
      </c>
      <c r="I71" s="27"/>
      <c r="J71" s="27"/>
      <c r="K71" s="29">
        <f>+I71-J71</f>
        <v>0</v>
      </c>
    </row>
    <row r="72" spans="2:11" x14ac:dyDescent="0.2">
      <c r="B72" s="88"/>
      <c r="C72" s="86"/>
      <c r="D72" s="27"/>
      <c r="E72" s="27"/>
      <c r="F72" s="28"/>
      <c r="G72" s="89"/>
      <c r="H72" s="86"/>
      <c r="I72" s="27"/>
      <c r="J72" s="27"/>
      <c r="K72" s="29"/>
    </row>
    <row r="73" spans="2:11" x14ac:dyDescent="0.2">
      <c r="B73" s="83">
        <v>1230</v>
      </c>
      <c r="C73" s="30" t="s">
        <v>109</v>
      </c>
      <c r="D73" s="25">
        <f>SUM(D74:D80)</f>
        <v>0</v>
      </c>
      <c r="E73" s="25">
        <f>SUM(E74:E80)</f>
        <v>0</v>
      </c>
      <c r="F73" s="25">
        <f>SUM(F74:F80)</f>
        <v>0</v>
      </c>
      <c r="G73" s="84">
        <v>2230</v>
      </c>
      <c r="H73" s="30" t="s">
        <v>110</v>
      </c>
      <c r="I73" s="25">
        <f>SUM(I74:I78)</f>
        <v>0</v>
      </c>
      <c r="J73" s="25">
        <f>SUM(J74:J78)</f>
        <v>0</v>
      </c>
      <c r="K73" s="26">
        <f>SUM(K74:K78)</f>
        <v>0</v>
      </c>
    </row>
    <row r="74" spans="2:11" x14ac:dyDescent="0.2">
      <c r="B74" s="85">
        <v>1231</v>
      </c>
      <c r="C74" s="86" t="s">
        <v>111</v>
      </c>
      <c r="D74" s="27"/>
      <c r="E74" s="27"/>
      <c r="F74" s="28">
        <f t="shared" ref="F74:F80" si="4">+D74-E74</f>
        <v>0</v>
      </c>
      <c r="G74" s="87">
        <v>2231</v>
      </c>
      <c r="H74" s="86" t="s">
        <v>112</v>
      </c>
      <c r="I74" s="27"/>
      <c r="J74" s="27"/>
      <c r="K74" s="29">
        <f>+I74-J74</f>
        <v>0</v>
      </c>
    </row>
    <row r="75" spans="2:11" x14ac:dyDescent="0.2">
      <c r="B75" s="85">
        <v>1232</v>
      </c>
      <c r="C75" s="86" t="s">
        <v>113</v>
      </c>
      <c r="D75" s="27"/>
      <c r="E75" s="27"/>
      <c r="F75" s="28">
        <f t="shared" si="4"/>
        <v>0</v>
      </c>
      <c r="G75" s="87">
        <v>2232</v>
      </c>
      <c r="H75" s="86" t="s">
        <v>114</v>
      </c>
      <c r="I75" s="27"/>
      <c r="J75" s="27"/>
      <c r="K75" s="29">
        <f>+I75-J75</f>
        <v>0</v>
      </c>
    </row>
    <row r="76" spans="2:11" x14ac:dyDescent="0.2">
      <c r="B76" s="85">
        <v>1233</v>
      </c>
      <c r="C76" s="86" t="s">
        <v>115</v>
      </c>
      <c r="D76" s="27"/>
      <c r="E76" s="27"/>
      <c r="F76" s="28">
        <f t="shared" si="4"/>
        <v>0</v>
      </c>
      <c r="G76" s="87">
        <v>2233</v>
      </c>
      <c r="H76" s="86" t="s">
        <v>116</v>
      </c>
      <c r="I76" s="27"/>
      <c r="J76" s="27"/>
      <c r="K76" s="29">
        <f>+I76-J76</f>
        <v>0</v>
      </c>
    </row>
    <row r="77" spans="2:11" x14ac:dyDescent="0.2">
      <c r="B77" s="85">
        <v>1234</v>
      </c>
      <c r="C77" s="86" t="s">
        <v>117</v>
      </c>
      <c r="D77" s="27"/>
      <c r="E77" s="27"/>
      <c r="F77" s="28">
        <f t="shared" si="4"/>
        <v>0</v>
      </c>
      <c r="G77" s="87">
        <v>2234</v>
      </c>
      <c r="H77" s="86" t="s">
        <v>118</v>
      </c>
      <c r="I77" s="27"/>
      <c r="J77" s="27"/>
      <c r="K77" s="29">
        <f>+I77-J77</f>
        <v>0</v>
      </c>
    </row>
    <row r="78" spans="2:11" x14ac:dyDescent="0.2">
      <c r="B78" s="85">
        <v>1235</v>
      </c>
      <c r="C78" s="86" t="s">
        <v>119</v>
      </c>
      <c r="D78" s="27"/>
      <c r="E78" s="27"/>
      <c r="F78" s="28">
        <f t="shared" si="4"/>
        <v>0</v>
      </c>
      <c r="G78" s="87">
        <v>2235</v>
      </c>
      <c r="H78" s="86" t="s">
        <v>120</v>
      </c>
      <c r="I78" s="27"/>
      <c r="J78" s="27"/>
      <c r="K78" s="29">
        <f>+I78-J78</f>
        <v>0</v>
      </c>
    </row>
    <row r="79" spans="2:11" x14ac:dyDescent="0.2">
      <c r="B79" s="85">
        <v>1236</v>
      </c>
      <c r="C79" s="86" t="s">
        <v>121</v>
      </c>
      <c r="D79" s="27"/>
      <c r="E79" s="27"/>
      <c r="F79" s="28">
        <f t="shared" si="4"/>
        <v>0</v>
      </c>
      <c r="G79" s="89"/>
      <c r="H79" s="86"/>
      <c r="I79" s="27"/>
      <c r="J79" s="27"/>
      <c r="K79" s="29"/>
    </row>
    <row r="80" spans="2:11" x14ac:dyDescent="0.2">
      <c r="B80" s="85">
        <v>1239</v>
      </c>
      <c r="C80" s="86" t="s">
        <v>122</v>
      </c>
      <c r="D80" s="27"/>
      <c r="E80" s="27"/>
      <c r="F80" s="28">
        <f t="shared" si="4"/>
        <v>0</v>
      </c>
      <c r="G80" s="84">
        <v>2240</v>
      </c>
      <c r="H80" s="30" t="s">
        <v>123</v>
      </c>
      <c r="I80" s="25">
        <f>SUM(I81:I83)</f>
        <v>0</v>
      </c>
      <c r="J80" s="25">
        <f>SUM(J81:J83)</f>
        <v>0</v>
      </c>
      <c r="K80" s="26">
        <f>SUM(K81:K83)</f>
        <v>0</v>
      </c>
    </row>
    <row r="81" spans="2:11" x14ac:dyDescent="0.2">
      <c r="B81" s="88"/>
      <c r="C81" s="86"/>
      <c r="D81" s="27"/>
      <c r="E81" s="27"/>
      <c r="F81" s="28"/>
      <c r="G81" s="87">
        <v>2241</v>
      </c>
      <c r="H81" s="86" t="s">
        <v>124</v>
      </c>
      <c r="I81" s="27"/>
      <c r="J81" s="27"/>
      <c r="K81" s="29">
        <f>+I81-J81</f>
        <v>0</v>
      </c>
    </row>
    <row r="82" spans="2:11" x14ac:dyDescent="0.2">
      <c r="B82" s="83">
        <v>1240</v>
      </c>
      <c r="C82" s="30" t="s">
        <v>125</v>
      </c>
      <c r="D82" s="25">
        <f>SUM(D83:D91)</f>
        <v>0</v>
      </c>
      <c r="E82" s="25">
        <f>SUM(E83:E91)</f>
        <v>0</v>
      </c>
      <c r="F82" s="25">
        <f>SUM(F83:F91)</f>
        <v>0</v>
      </c>
      <c r="G82" s="87">
        <v>2242</v>
      </c>
      <c r="H82" s="86" t="s">
        <v>126</v>
      </c>
      <c r="I82" s="27"/>
      <c r="J82" s="27"/>
      <c r="K82" s="29">
        <f>+I82-J82</f>
        <v>0</v>
      </c>
    </row>
    <row r="83" spans="2:11" x14ac:dyDescent="0.2">
      <c r="B83" s="85">
        <v>1241</v>
      </c>
      <c r="C83" s="86" t="s">
        <v>127</v>
      </c>
      <c r="D83" s="27"/>
      <c r="E83" s="27"/>
      <c r="F83" s="28">
        <f t="shared" ref="F83:F91" si="5">+D83-E83</f>
        <v>0</v>
      </c>
      <c r="G83" s="87">
        <v>2249</v>
      </c>
      <c r="H83" s="86" t="s">
        <v>128</v>
      </c>
      <c r="I83" s="27"/>
      <c r="J83" s="27"/>
      <c r="K83" s="29">
        <f>+I83-J83</f>
        <v>0</v>
      </c>
    </row>
    <row r="84" spans="2:11" x14ac:dyDescent="0.2">
      <c r="B84" s="85">
        <v>1242</v>
      </c>
      <c r="C84" s="86" t="s">
        <v>129</v>
      </c>
      <c r="D84" s="27"/>
      <c r="E84" s="27"/>
      <c r="F84" s="28">
        <f t="shared" si="5"/>
        <v>0</v>
      </c>
      <c r="G84" s="89"/>
      <c r="H84" s="86"/>
      <c r="I84" s="27"/>
      <c r="J84" s="27"/>
      <c r="K84" s="29"/>
    </row>
    <row r="85" spans="2:11" ht="12.75" customHeight="1" x14ac:dyDescent="0.2">
      <c r="B85" s="85">
        <v>1243</v>
      </c>
      <c r="C85" s="86" t="s">
        <v>130</v>
      </c>
      <c r="D85" s="27"/>
      <c r="E85" s="27"/>
      <c r="F85" s="28">
        <f t="shared" si="5"/>
        <v>0</v>
      </c>
      <c r="G85" s="84">
        <v>2250</v>
      </c>
      <c r="H85" s="98" t="s">
        <v>131</v>
      </c>
      <c r="I85" s="25">
        <f>SUM(I86:I91)</f>
        <v>0</v>
      </c>
      <c r="J85" s="25">
        <f>SUM(J86:J91)</f>
        <v>0</v>
      </c>
      <c r="K85" s="26">
        <f>SUM(K86:K91)</f>
        <v>0</v>
      </c>
    </row>
    <row r="86" spans="2:11" x14ac:dyDescent="0.2">
      <c r="B86" s="85">
        <v>1244</v>
      </c>
      <c r="C86" s="86" t="s">
        <v>132</v>
      </c>
      <c r="D86" s="27"/>
      <c r="E86" s="27"/>
      <c r="F86" s="28">
        <f t="shared" si="5"/>
        <v>0</v>
      </c>
      <c r="G86" s="87">
        <v>2251</v>
      </c>
      <c r="H86" s="86" t="s">
        <v>133</v>
      </c>
      <c r="I86" s="27"/>
      <c r="J86" s="27"/>
      <c r="K86" s="29">
        <f t="shared" ref="K86:K91" si="6">+I86-J86</f>
        <v>0</v>
      </c>
    </row>
    <row r="87" spans="2:11" x14ac:dyDescent="0.2">
      <c r="B87" s="85">
        <v>1245</v>
      </c>
      <c r="C87" s="86" t="s">
        <v>134</v>
      </c>
      <c r="D87" s="27"/>
      <c r="E87" s="27"/>
      <c r="F87" s="28">
        <f t="shared" si="5"/>
        <v>0</v>
      </c>
      <c r="G87" s="87">
        <v>2252</v>
      </c>
      <c r="H87" s="86" t="s">
        <v>135</v>
      </c>
      <c r="I87" s="27"/>
      <c r="J87" s="27"/>
      <c r="K87" s="29">
        <f t="shared" si="6"/>
        <v>0</v>
      </c>
    </row>
    <row r="88" spans="2:11" x14ac:dyDescent="0.2">
      <c r="B88" s="85">
        <v>1246</v>
      </c>
      <c r="C88" s="86" t="s">
        <v>136</v>
      </c>
      <c r="D88" s="27"/>
      <c r="E88" s="27"/>
      <c r="F88" s="28">
        <f t="shared" si="5"/>
        <v>0</v>
      </c>
      <c r="G88" s="87">
        <v>2253</v>
      </c>
      <c r="H88" s="86" t="s">
        <v>137</v>
      </c>
      <c r="I88" s="27"/>
      <c r="J88" s="27"/>
      <c r="K88" s="29">
        <f t="shared" si="6"/>
        <v>0</v>
      </c>
    </row>
    <row r="89" spans="2:11" x14ac:dyDescent="0.2">
      <c r="B89" s="85">
        <v>1247</v>
      </c>
      <c r="C89" s="86" t="s">
        <v>138</v>
      </c>
      <c r="D89" s="27"/>
      <c r="E89" s="27"/>
      <c r="F89" s="28">
        <f t="shared" si="5"/>
        <v>0</v>
      </c>
      <c r="G89" s="87">
        <v>2254</v>
      </c>
      <c r="H89" s="86" t="s">
        <v>139</v>
      </c>
      <c r="I89" s="27"/>
      <c r="J89" s="27"/>
      <c r="K89" s="29">
        <f t="shared" si="6"/>
        <v>0</v>
      </c>
    </row>
    <row r="90" spans="2:11" x14ac:dyDescent="0.2">
      <c r="B90" s="85">
        <v>1248</v>
      </c>
      <c r="C90" s="86" t="s">
        <v>140</v>
      </c>
      <c r="D90" s="27"/>
      <c r="E90" s="27"/>
      <c r="F90" s="28">
        <f t="shared" si="5"/>
        <v>0</v>
      </c>
      <c r="G90" s="87">
        <v>2255</v>
      </c>
      <c r="H90" s="86" t="s">
        <v>141</v>
      </c>
      <c r="I90" s="27"/>
      <c r="J90" s="27"/>
      <c r="K90" s="29">
        <f t="shared" si="6"/>
        <v>0</v>
      </c>
    </row>
    <row r="91" spans="2:11" x14ac:dyDescent="0.2">
      <c r="B91" s="85">
        <v>1249</v>
      </c>
      <c r="C91" s="86" t="s">
        <v>142</v>
      </c>
      <c r="D91" s="27"/>
      <c r="E91" s="27"/>
      <c r="F91" s="28">
        <f t="shared" si="5"/>
        <v>0</v>
      </c>
      <c r="G91" s="87">
        <v>2256</v>
      </c>
      <c r="H91" s="86" t="s">
        <v>143</v>
      </c>
      <c r="I91" s="27"/>
      <c r="J91" s="27"/>
      <c r="K91" s="29">
        <f t="shared" si="6"/>
        <v>0</v>
      </c>
    </row>
    <row r="92" spans="2:11" x14ac:dyDescent="0.2">
      <c r="B92" s="88"/>
      <c r="C92" s="86"/>
      <c r="D92" s="27"/>
      <c r="E92" s="27"/>
      <c r="F92" s="28"/>
      <c r="G92" s="89"/>
      <c r="H92" s="86"/>
      <c r="I92" s="27"/>
      <c r="J92" s="27"/>
      <c r="K92" s="29"/>
    </row>
    <row r="93" spans="2:11" x14ac:dyDescent="0.2">
      <c r="B93" s="83">
        <v>1250</v>
      </c>
      <c r="C93" s="30" t="s">
        <v>144</v>
      </c>
      <c r="D93" s="25">
        <f>SUM(D94:D98)</f>
        <v>0</v>
      </c>
      <c r="E93" s="25">
        <f>SUM(E94:E98)</f>
        <v>0</v>
      </c>
      <c r="F93" s="25">
        <f>SUM(F94:F98)</f>
        <v>0</v>
      </c>
      <c r="G93" s="84">
        <v>2260</v>
      </c>
      <c r="H93" s="30" t="s">
        <v>145</v>
      </c>
      <c r="I93" s="25">
        <f>SUM(I94:I97)</f>
        <v>0</v>
      </c>
      <c r="J93" s="25">
        <f>SUM(J94:J97)</f>
        <v>0</v>
      </c>
      <c r="K93" s="26">
        <f>SUM(K94:K97)</f>
        <v>0</v>
      </c>
    </row>
    <row r="94" spans="2:11" x14ac:dyDescent="0.2">
      <c r="B94" s="85">
        <v>1251</v>
      </c>
      <c r="C94" s="86" t="s">
        <v>146</v>
      </c>
      <c r="D94" s="27"/>
      <c r="E94" s="27"/>
      <c r="F94" s="28">
        <f>+D94-E94</f>
        <v>0</v>
      </c>
      <c r="G94" s="87">
        <v>2261</v>
      </c>
      <c r="H94" s="86" t="s">
        <v>147</v>
      </c>
      <c r="I94" s="27"/>
      <c r="J94" s="27"/>
      <c r="K94" s="29">
        <f>+I94-J94</f>
        <v>0</v>
      </c>
    </row>
    <row r="95" spans="2:11" x14ac:dyDescent="0.2">
      <c r="B95" s="85">
        <v>1252</v>
      </c>
      <c r="C95" s="86" t="s">
        <v>148</v>
      </c>
      <c r="D95" s="27"/>
      <c r="E95" s="27"/>
      <c r="F95" s="28">
        <f>+D95-E95</f>
        <v>0</v>
      </c>
      <c r="G95" s="87">
        <v>2262</v>
      </c>
      <c r="H95" s="86" t="s">
        <v>149</v>
      </c>
      <c r="I95" s="27"/>
      <c r="J95" s="27"/>
      <c r="K95" s="29">
        <f>+I95-J95</f>
        <v>0</v>
      </c>
    </row>
    <row r="96" spans="2:11" x14ac:dyDescent="0.2">
      <c r="B96" s="85">
        <v>1253</v>
      </c>
      <c r="C96" s="86" t="s">
        <v>150</v>
      </c>
      <c r="D96" s="27"/>
      <c r="E96" s="27"/>
      <c r="F96" s="28">
        <f>+D96-E96</f>
        <v>0</v>
      </c>
      <c r="G96" s="87">
        <v>2263</v>
      </c>
      <c r="H96" s="86" t="s">
        <v>151</v>
      </c>
      <c r="I96" s="27"/>
      <c r="J96" s="27"/>
      <c r="K96" s="29">
        <f>+I96-J96</f>
        <v>0</v>
      </c>
    </row>
    <row r="97" spans="2:11" x14ac:dyDescent="0.2">
      <c r="B97" s="85">
        <v>1254</v>
      </c>
      <c r="C97" s="86" t="s">
        <v>152</v>
      </c>
      <c r="D97" s="27"/>
      <c r="E97" s="27"/>
      <c r="F97" s="28">
        <f>+D97-E97</f>
        <v>0</v>
      </c>
      <c r="G97" s="87">
        <v>2269</v>
      </c>
      <c r="H97" s="86" t="s">
        <v>153</v>
      </c>
      <c r="I97" s="27"/>
      <c r="J97" s="27"/>
      <c r="K97" s="29">
        <f>+I97-J97</f>
        <v>0</v>
      </c>
    </row>
    <row r="98" spans="2:11" x14ac:dyDescent="0.2">
      <c r="B98" s="85">
        <v>1259</v>
      </c>
      <c r="C98" s="86" t="s">
        <v>154</v>
      </c>
      <c r="D98" s="27"/>
      <c r="E98" s="27"/>
      <c r="F98" s="28">
        <f>+D98-E98</f>
        <v>0</v>
      </c>
      <c r="G98" s="89"/>
      <c r="H98" s="95"/>
      <c r="I98" s="27"/>
      <c r="J98" s="27"/>
      <c r="K98" s="29"/>
    </row>
    <row r="99" spans="2:11" x14ac:dyDescent="0.2">
      <c r="B99" s="88"/>
      <c r="C99" s="86"/>
      <c r="D99" s="27"/>
      <c r="E99" s="27"/>
      <c r="F99" s="28"/>
      <c r="G99" s="89"/>
      <c r="H99" s="96" t="s">
        <v>155</v>
      </c>
      <c r="I99" s="25">
        <f>+I64+I68+I73+I80+I85+I93</f>
        <v>0</v>
      </c>
      <c r="J99" s="25">
        <f>+J64+J68+J73+J80+J85+J93</f>
        <v>0</v>
      </c>
      <c r="K99" s="26">
        <f>+K64+K68+K73+K80+K85+K93</f>
        <v>0</v>
      </c>
    </row>
    <row r="100" spans="2:11" x14ac:dyDescent="0.2">
      <c r="B100" s="83">
        <v>1260</v>
      </c>
      <c r="C100" s="30" t="s">
        <v>156</v>
      </c>
      <c r="D100" s="25">
        <f>SUM(D101:D105)</f>
        <v>0</v>
      </c>
      <c r="E100" s="25">
        <f>SUM(E101:E105)</f>
        <v>0</v>
      </c>
      <c r="F100" s="25">
        <f>SUM(F101:F105)</f>
        <v>0</v>
      </c>
      <c r="G100" s="94"/>
      <c r="H100" s="96" t="s">
        <v>1103</v>
      </c>
      <c r="I100" s="25">
        <f>+I60+I99</f>
        <v>0</v>
      </c>
      <c r="J100" s="25">
        <f>+J60+J99</f>
        <v>0</v>
      </c>
      <c r="K100" s="26">
        <f>+K60+K99</f>
        <v>0</v>
      </c>
    </row>
    <row r="101" spans="2:11" x14ac:dyDescent="0.2">
      <c r="B101" s="85">
        <v>1261</v>
      </c>
      <c r="C101" s="86" t="s">
        <v>157</v>
      </c>
      <c r="D101" s="27"/>
      <c r="E101" s="27"/>
      <c r="F101" s="28">
        <f>+D101-E101</f>
        <v>0</v>
      </c>
      <c r="G101" s="89"/>
      <c r="H101" s="97"/>
      <c r="I101" s="27"/>
      <c r="J101" s="27"/>
      <c r="K101" s="29"/>
    </row>
    <row r="102" spans="2:11" x14ac:dyDescent="0.2">
      <c r="B102" s="85">
        <v>1262</v>
      </c>
      <c r="C102" s="86" t="s">
        <v>158</v>
      </c>
      <c r="D102" s="27"/>
      <c r="E102" s="27"/>
      <c r="F102" s="28">
        <f>+D102-E102</f>
        <v>0</v>
      </c>
      <c r="G102" s="84">
        <v>3000</v>
      </c>
      <c r="H102" s="30" t="s">
        <v>451</v>
      </c>
      <c r="I102" s="25"/>
      <c r="J102" s="25"/>
      <c r="K102" s="26"/>
    </row>
    <row r="103" spans="2:11" x14ac:dyDescent="0.2">
      <c r="B103" s="85">
        <v>1263</v>
      </c>
      <c r="C103" s="86" t="s">
        <v>159</v>
      </c>
      <c r="D103" s="27"/>
      <c r="E103" s="27"/>
      <c r="F103" s="28">
        <f>+D103-E103</f>
        <v>0</v>
      </c>
      <c r="G103" s="84">
        <v>3100</v>
      </c>
      <c r="H103" s="30" t="s">
        <v>160</v>
      </c>
      <c r="I103" s="25">
        <f>+I104+I107+I110</f>
        <v>0</v>
      </c>
      <c r="J103" s="25">
        <f>+J104+J107+J110</f>
        <v>0</v>
      </c>
      <c r="K103" s="26">
        <f>+K104+K107+K110</f>
        <v>0</v>
      </c>
    </row>
    <row r="104" spans="2:11" x14ac:dyDescent="0.2">
      <c r="B104" s="85">
        <v>1264</v>
      </c>
      <c r="C104" s="86" t="s">
        <v>161</v>
      </c>
      <c r="D104" s="27"/>
      <c r="E104" s="27"/>
      <c r="F104" s="28">
        <f>+D104-E104</f>
        <v>0</v>
      </c>
      <c r="G104" s="84">
        <v>3110</v>
      </c>
      <c r="H104" s="30" t="s">
        <v>162</v>
      </c>
      <c r="I104" s="25">
        <f>+I105</f>
        <v>0</v>
      </c>
      <c r="J104" s="25">
        <f>+J105</f>
        <v>0</v>
      </c>
      <c r="K104" s="26">
        <f>+K105</f>
        <v>0</v>
      </c>
    </row>
    <row r="105" spans="2:11" x14ac:dyDescent="0.2">
      <c r="B105" s="85">
        <v>1265</v>
      </c>
      <c r="C105" s="86" t="s">
        <v>163</v>
      </c>
      <c r="D105" s="27"/>
      <c r="E105" s="27"/>
      <c r="F105" s="28">
        <f>+D105-E105</f>
        <v>0</v>
      </c>
      <c r="G105" s="87">
        <v>3111</v>
      </c>
      <c r="H105" s="86" t="s">
        <v>162</v>
      </c>
      <c r="I105" s="27"/>
      <c r="J105" s="27"/>
      <c r="K105" s="29">
        <f>+I105-J105</f>
        <v>0</v>
      </c>
    </row>
    <row r="106" spans="2:11" x14ac:dyDescent="0.2">
      <c r="B106" s="88"/>
      <c r="C106" s="86"/>
      <c r="D106" s="27"/>
      <c r="E106" s="27"/>
      <c r="F106" s="28"/>
      <c r="G106" s="89"/>
      <c r="H106" s="86"/>
      <c r="I106" s="27"/>
      <c r="J106" s="27"/>
      <c r="K106" s="29"/>
    </row>
    <row r="107" spans="2:11" x14ac:dyDescent="0.2">
      <c r="B107" s="83">
        <v>1270</v>
      </c>
      <c r="C107" s="30" t="s">
        <v>164</v>
      </c>
      <c r="D107" s="25">
        <f>SUM(D108:D113)</f>
        <v>0</v>
      </c>
      <c r="E107" s="25">
        <f>SUM(E108:E113)</f>
        <v>0</v>
      </c>
      <c r="F107" s="25">
        <f>SUM(F108:F113)</f>
        <v>0</v>
      </c>
      <c r="G107" s="84">
        <v>3120</v>
      </c>
      <c r="H107" s="30" t="s">
        <v>165</v>
      </c>
      <c r="I107" s="25">
        <f>+I108</f>
        <v>0</v>
      </c>
      <c r="J107" s="25">
        <f>+J108</f>
        <v>0</v>
      </c>
      <c r="K107" s="26">
        <f>+K108</f>
        <v>0</v>
      </c>
    </row>
    <row r="108" spans="2:11" x14ac:dyDescent="0.2">
      <c r="B108" s="85">
        <v>1271</v>
      </c>
      <c r="C108" s="86" t="s">
        <v>166</v>
      </c>
      <c r="D108" s="27"/>
      <c r="E108" s="27"/>
      <c r="F108" s="28">
        <f t="shared" ref="F108:F113" si="7">+D108-E108</f>
        <v>0</v>
      </c>
      <c r="G108" s="87">
        <v>3121</v>
      </c>
      <c r="H108" s="86" t="s">
        <v>165</v>
      </c>
      <c r="I108" s="27"/>
      <c r="J108" s="27"/>
      <c r="K108" s="29">
        <f>+I108-J108</f>
        <v>0</v>
      </c>
    </row>
    <row r="109" spans="2:11" x14ac:dyDescent="0.2">
      <c r="B109" s="85">
        <v>1272</v>
      </c>
      <c r="C109" s="86" t="s">
        <v>167</v>
      </c>
      <c r="D109" s="27"/>
      <c r="E109" s="27"/>
      <c r="F109" s="28">
        <f t="shared" si="7"/>
        <v>0</v>
      </c>
      <c r="G109" s="94"/>
      <c r="H109" s="86"/>
      <c r="I109" s="27"/>
      <c r="J109" s="27"/>
      <c r="K109" s="29"/>
    </row>
    <row r="110" spans="2:11" x14ac:dyDescent="0.2">
      <c r="B110" s="85">
        <v>1273</v>
      </c>
      <c r="C110" s="86" t="s">
        <v>168</v>
      </c>
      <c r="D110" s="27"/>
      <c r="E110" s="27"/>
      <c r="F110" s="28">
        <f t="shared" si="7"/>
        <v>0</v>
      </c>
      <c r="G110" s="84">
        <v>3130</v>
      </c>
      <c r="H110" s="30" t="s">
        <v>169</v>
      </c>
      <c r="I110" s="25">
        <f>+I111</f>
        <v>0</v>
      </c>
      <c r="J110" s="25">
        <f>+J111</f>
        <v>0</v>
      </c>
      <c r="K110" s="26">
        <f>+K111</f>
        <v>0</v>
      </c>
    </row>
    <row r="111" spans="2:11" x14ac:dyDescent="0.2">
      <c r="B111" s="85">
        <v>1274</v>
      </c>
      <c r="C111" s="86" t="s">
        <v>170</v>
      </c>
      <c r="D111" s="27"/>
      <c r="E111" s="27"/>
      <c r="F111" s="28">
        <f t="shared" si="7"/>
        <v>0</v>
      </c>
      <c r="G111" s="87">
        <v>3131</v>
      </c>
      <c r="H111" s="86" t="s">
        <v>169</v>
      </c>
      <c r="I111" s="27"/>
      <c r="J111" s="27"/>
      <c r="K111" s="29">
        <f>+I111-J111</f>
        <v>0</v>
      </c>
    </row>
    <row r="112" spans="2:11" x14ac:dyDescent="0.2">
      <c r="B112" s="85">
        <v>1275</v>
      </c>
      <c r="C112" s="86" t="s">
        <v>171</v>
      </c>
      <c r="D112" s="27"/>
      <c r="E112" s="27"/>
      <c r="F112" s="28">
        <f t="shared" si="7"/>
        <v>0</v>
      </c>
      <c r="G112" s="94"/>
      <c r="H112" s="86"/>
      <c r="I112" s="27"/>
      <c r="J112" s="27"/>
      <c r="K112" s="29"/>
    </row>
    <row r="113" spans="2:11" x14ac:dyDescent="0.2">
      <c r="B113" s="85">
        <v>1279</v>
      </c>
      <c r="C113" s="86" t="s">
        <v>172</v>
      </c>
      <c r="D113" s="27"/>
      <c r="E113" s="27"/>
      <c r="F113" s="28">
        <f t="shared" si="7"/>
        <v>0</v>
      </c>
      <c r="G113" s="84">
        <v>3200</v>
      </c>
      <c r="H113" s="30" t="s">
        <v>173</v>
      </c>
      <c r="I113" s="25">
        <f>+I114+I116+I119+I125+I130</f>
        <v>0</v>
      </c>
      <c r="J113" s="25">
        <f>+J114+J116+J119+J125+J130</f>
        <v>0</v>
      </c>
      <c r="K113" s="26">
        <f>+K114+K116+K119+K125+K130</f>
        <v>0</v>
      </c>
    </row>
    <row r="114" spans="2:11" ht="12.75" customHeight="1" x14ac:dyDescent="0.2">
      <c r="B114" s="88"/>
      <c r="C114" s="86"/>
      <c r="D114" s="27"/>
      <c r="E114" s="27"/>
      <c r="F114" s="28"/>
      <c r="G114" s="84">
        <v>3210</v>
      </c>
      <c r="H114" s="30" t="s">
        <v>174</v>
      </c>
      <c r="I114" s="25">
        <f>+I115</f>
        <v>0</v>
      </c>
      <c r="J114" s="25">
        <f>+J115</f>
        <v>0</v>
      </c>
      <c r="K114" s="26">
        <f>+K115</f>
        <v>0</v>
      </c>
    </row>
    <row r="115" spans="2:11" ht="12.75" customHeight="1" x14ac:dyDescent="0.2">
      <c r="B115" s="83">
        <v>1280</v>
      </c>
      <c r="C115" s="30" t="s">
        <v>175</v>
      </c>
      <c r="D115" s="25">
        <f>SUM(D116:D120)</f>
        <v>0</v>
      </c>
      <c r="E115" s="25">
        <f>SUM(E116:E120)</f>
        <v>0</v>
      </c>
      <c r="F115" s="25">
        <f>SUM(F116:F120)</f>
        <v>0</v>
      </c>
      <c r="G115" s="87">
        <v>3211</v>
      </c>
      <c r="H115" s="86" t="s">
        <v>174</v>
      </c>
      <c r="I115" s="27"/>
      <c r="J115" s="27"/>
      <c r="K115" s="29">
        <f>+I115-J115</f>
        <v>0</v>
      </c>
    </row>
    <row r="116" spans="2:11" ht="24.75" customHeight="1" x14ac:dyDescent="0.2">
      <c r="B116" s="85">
        <v>1281</v>
      </c>
      <c r="C116" s="31" t="s">
        <v>176</v>
      </c>
      <c r="D116" s="27"/>
      <c r="E116" s="27"/>
      <c r="F116" s="28">
        <f>+D116-E116</f>
        <v>0</v>
      </c>
      <c r="G116" s="84">
        <v>3220</v>
      </c>
      <c r="H116" s="30" t="s">
        <v>177</v>
      </c>
      <c r="I116" s="25">
        <f>+I117</f>
        <v>0</v>
      </c>
      <c r="J116" s="25">
        <f>+J117</f>
        <v>0</v>
      </c>
      <c r="K116" s="26">
        <f>+K117</f>
        <v>0</v>
      </c>
    </row>
    <row r="117" spans="2:11" ht="24" customHeight="1" x14ac:dyDescent="0.2">
      <c r="B117" s="85">
        <v>1282</v>
      </c>
      <c r="C117" s="31" t="s">
        <v>178</v>
      </c>
      <c r="D117" s="27"/>
      <c r="E117" s="27"/>
      <c r="F117" s="28">
        <f>+D117-E117</f>
        <v>0</v>
      </c>
      <c r="G117" s="87">
        <v>3221</v>
      </c>
      <c r="H117" s="86" t="s">
        <v>177</v>
      </c>
      <c r="I117" s="27"/>
      <c r="J117" s="27"/>
      <c r="K117" s="29">
        <f>+I117-J117</f>
        <v>0</v>
      </c>
    </row>
    <row r="118" spans="2:11" ht="24" customHeight="1" x14ac:dyDescent="0.2">
      <c r="B118" s="85">
        <v>1283</v>
      </c>
      <c r="C118" s="31" t="s">
        <v>179</v>
      </c>
      <c r="D118" s="27"/>
      <c r="E118" s="27"/>
      <c r="F118" s="28">
        <f>+D118-E118</f>
        <v>0</v>
      </c>
      <c r="G118" s="89"/>
      <c r="H118" s="86"/>
      <c r="I118" s="27"/>
      <c r="J118" s="27"/>
      <c r="K118" s="29"/>
    </row>
    <row r="119" spans="2:11" ht="24.75" customHeight="1" x14ac:dyDescent="0.2">
      <c r="B119" s="85">
        <v>1284</v>
      </c>
      <c r="C119" s="31" t="s">
        <v>180</v>
      </c>
      <c r="D119" s="27"/>
      <c r="E119" s="27"/>
      <c r="F119" s="28">
        <f>+D119-E119</f>
        <v>0</v>
      </c>
      <c r="G119" s="84">
        <v>3230</v>
      </c>
      <c r="H119" s="30" t="s">
        <v>181</v>
      </c>
      <c r="I119" s="25">
        <f>SUM(I120:I123)</f>
        <v>0</v>
      </c>
      <c r="J119" s="25">
        <f>SUM(J120:J123)</f>
        <v>0</v>
      </c>
      <c r="K119" s="26">
        <f>SUM(K120:K123)</f>
        <v>0</v>
      </c>
    </row>
    <row r="120" spans="2:11" ht="20.25" customHeight="1" x14ac:dyDescent="0.2">
      <c r="B120" s="85">
        <v>1289</v>
      </c>
      <c r="C120" s="86" t="s">
        <v>182</v>
      </c>
      <c r="D120" s="27"/>
      <c r="E120" s="27"/>
      <c r="F120" s="28">
        <f>+D120-E120</f>
        <v>0</v>
      </c>
      <c r="G120" s="87">
        <v>3231</v>
      </c>
      <c r="H120" s="86" t="s">
        <v>183</v>
      </c>
      <c r="I120" s="27"/>
      <c r="J120" s="27"/>
      <c r="K120" s="29">
        <f>+I120-J120</f>
        <v>0</v>
      </c>
    </row>
    <row r="121" spans="2:11" x14ac:dyDescent="0.2">
      <c r="B121" s="88"/>
      <c r="C121" s="86"/>
      <c r="D121" s="27"/>
      <c r="E121" s="27"/>
      <c r="F121" s="28"/>
      <c r="G121" s="87">
        <v>3232</v>
      </c>
      <c r="H121" s="86" t="s">
        <v>184</v>
      </c>
      <c r="I121" s="27"/>
      <c r="J121" s="27"/>
      <c r="K121" s="29">
        <f>+I121-J121</f>
        <v>0</v>
      </c>
    </row>
    <row r="122" spans="2:11" x14ac:dyDescent="0.2">
      <c r="B122" s="83">
        <v>1290</v>
      </c>
      <c r="C122" s="30" t="s">
        <v>185</v>
      </c>
      <c r="D122" s="25">
        <f>SUM(D123:D125)</f>
        <v>0</v>
      </c>
      <c r="E122" s="25">
        <f>SUM(E123:E125)</f>
        <v>0</v>
      </c>
      <c r="F122" s="25">
        <f>SUM(F123:F125)</f>
        <v>0</v>
      </c>
      <c r="G122" s="87">
        <v>3233</v>
      </c>
      <c r="H122" s="86" t="s">
        <v>186</v>
      </c>
      <c r="I122" s="27"/>
      <c r="J122" s="27"/>
      <c r="K122" s="29">
        <f>+I122-J122</f>
        <v>0</v>
      </c>
    </row>
    <row r="123" spans="2:11" x14ac:dyDescent="0.2">
      <c r="B123" s="85">
        <v>1291</v>
      </c>
      <c r="C123" s="86" t="s">
        <v>187</v>
      </c>
      <c r="D123" s="27"/>
      <c r="E123" s="27"/>
      <c r="F123" s="28">
        <f>+D123-E123</f>
        <v>0</v>
      </c>
      <c r="G123" s="87">
        <v>3239</v>
      </c>
      <c r="H123" s="86" t="s">
        <v>188</v>
      </c>
      <c r="I123" s="27"/>
      <c r="J123" s="27"/>
      <c r="K123" s="29">
        <f>+I123-J123</f>
        <v>0</v>
      </c>
    </row>
    <row r="124" spans="2:11" x14ac:dyDescent="0.2">
      <c r="B124" s="85">
        <v>1292</v>
      </c>
      <c r="C124" s="86" t="s">
        <v>189</v>
      </c>
      <c r="D124" s="27"/>
      <c r="E124" s="27"/>
      <c r="F124" s="28">
        <f>+D124-E124</f>
        <v>0</v>
      </c>
      <c r="G124" s="89"/>
      <c r="H124" s="86"/>
      <c r="I124" s="27"/>
      <c r="J124" s="27"/>
      <c r="K124" s="29"/>
    </row>
    <row r="125" spans="2:11" x14ac:dyDescent="0.2">
      <c r="B125" s="85">
        <v>1293</v>
      </c>
      <c r="C125" s="86" t="s">
        <v>190</v>
      </c>
      <c r="D125" s="27"/>
      <c r="E125" s="27"/>
      <c r="F125" s="28">
        <f>+D125-E125</f>
        <v>0</v>
      </c>
      <c r="G125" s="84">
        <v>3240</v>
      </c>
      <c r="H125" s="30" t="s">
        <v>191</v>
      </c>
      <c r="I125" s="25">
        <f>SUM(I126:I128)</f>
        <v>0</v>
      </c>
      <c r="J125" s="25">
        <f>SUM(J126:J128)</f>
        <v>0</v>
      </c>
      <c r="K125" s="26">
        <f>SUM(K126:K128)</f>
        <v>0</v>
      </c>
    </row>
    <row r="126" spans="2:11" x14ac:dyDescent="0.2">
      <c r="B126" s="32"/>
      <c r="C126" s="33"/>
      <c r="D126" s="27"/>
      <c r="E126" s="27"/>
      <c r="F126" s="28"/>
      <c r="G126" s="87">
        <v>3241</v>
      </c>
      <c r="H126" s="86" t="s">
        <v>192</v>
      </c>
      <c r="I126" s="27"/>
      <c r="J126" s="27"/>
      <c r="K126" s="29">
        <f>+I126-J126</f>
        <v>0</v>
      </c>
    </row>
    <row r="127" spans="2:11" x14ac:dyDescent="0.2">
      <c r="B127" s="32"/>
      <c r="C127" s="33"/>
      <c r="D127" s="27"/>
      <c r="E127" s="27"/>
      <c r="F127" s="28"/>
      <c r="G127" s="87">
        <v>3242</v>
      </c>
      <c r="H127" s="86" t="s">
        <v>193</v>
      </c>
      <c r="I127" s="27"/>
      <c r="J127" s="27"/>
      <c r="K127" s="29">
        <f>+I127-J127</f>
        <v>0</v>
      </c>
    </row>
    <row r="128" spans="2:11" x14ac:dyDescent="0.2">
      <c r="B128" s="32"/>
      <c r="C128" s="33"/>
      <c r="D128" s="27"/>
      <c r="E128" s="27"/>
      <c r="F128" s="28"/>
      <c r="G128" s="87">
        <v>3243</v>
      </c>
      <c r="H128" s="86" t="s">
        <v>194</v>
      </c>
      <c r="I128" s="27"/>
      <c r="J128" s="27"/>
      <c r="K128" s="29">
        <f>+I128-J128</f>
        <v>0</v>
      </c>
    </row>
    <row r="129" spans="2:11" x14ac:dyDescent="0.2">
      <c r="B129" s="32"/>
      <c r="C129" s="91" t="s">
        <v>195</v>
      </c>
      <c r="D129" s="25">
        <f>+D60+D66+D73+D82+D93+D100+D107+D115+D122</f>
        <v>0</v>
      </c>
      <c r="E129" s="25">
        <f>+E60+E66+E73+E82+E93+E100+E107+E115+E122</f>
        <v>0</v>
      </c>
      <c r="F129" s="25">
        <f>+F60+F66+F73+F82+F93+F100+F107+F115+F122</f>
        <v>0</v>
      </c>
      <c r="G129" s="89"/>
      <c r="H129" s="86"/>
      <c r="I129" s="27"/>
      <c r="J129" s="27"/>
      <c r="K129" s="29"/>
    </row>
    <row r="130" spans="2:11" x14ac:dyDescent="0.2">
      <c r="B130" s="32"/>
      <c r="C130" s="33"/>
      <c r="D130" s="27"/>
      <c r="E130" s="27"/>
      <c r="F130" s="28"/>
      <c r="G130" s="84">
        <v>3250</v>
      </c>
      <c r="H130" s="30" t="s">
        <v>196</v>
      </c>
      <c r="I130" s="25">
        <f>SUM(I131:I132)</f>
        <v>0</v>
      </c>
      <c r="J130" s="25">
        <f>SUM(J131:J132)</f>
        <v>0</v>
      </c>
      <c r="K130" s="26">
        <f>SUM(K131:K132)</f>
        <v>0</v>
      </c>
    </row>
    <row r="131" spans="2:11" x14ac:dyDescent="0.2">
      <c r="B131" s="32"/>
      <c r="C131" s="33"/>
      <c r="D131" s="27"/>
      <c r="E131" s="27"/>
      <c r="F131" s="28"/>
      <c r="G131" s="87">
        <v>3251</v>
      </c>
      <c r="H131" s="86" t="s">
        <v>197</v>
      </c>
      <c r="I131" s="27"/>
      <c r="J131" s="27"/>
      <c r="K131" s="29">
        <f>+I131-J131</f>
        <v>0</v>
      </c>
    </row>
    <row r="132" spans="2:11" x14ac:dyDescent="0.2">
      <c r="B132" s="32"/>
      <c r="C132" s="33"/>
      <c r="D132" s="27"/>
      <c r="E132" s="27"/>
      <c r="F132" s="28"/>
      <c r="G132" s="87">
        <v>3252</v>
      </c>
      <c r="H132" s="86" t="s">
        <v>198</v>
      </c>
      <c r="I132" s="27"/>
      <c r="J132" s="27"/>
      <c r="K132" s="29">
        <f>+I132-J132</f>
        <v>0</v>
      </c>
    </row>
    <row r="133" spans="2:11" x14ac:dyDescent="0.2">
      <c r="B133" s="32"/>
      <c r="C133" s="33"/>
      <c r="D133" s="27"/>
      <c r="E133" s="27"/>
      <c r="F133" s="28"/>
      <c r="G133" s="89"/>
      <c r="H133" s="86"/>
      <c r="I133" s="27"/>
      <c r="J133" s="27"/>
      <c r="K133" s="29"/>
    </row>
    <row r="134" spans="2:11" x14ac:dyDescent="0.2">
      <c r="B134" s="32"/>
      <c r="C134" s="33"/>
      <c r="D134" s="27"/>
      <c r="E134" s="27"/>
      <c r="F134" s="28"/>
      <c r="G134" s="84">
        <v>3300</v>
      </c>
      <c r="H134" s="98" t="s">
        <v>199</v>
      </c>
      <c r="I134" s="25">
        <f>+I135+I137</f>
        <v>0</v>
      </c>
      <c r="J134" s="25">
        <f>+J135+J137</f>
        <v>0</v>
      </c>
      <c r="K134" s="26">
        <f>+K135+K137</f>
        <v>0</v>
      </c>
    </row>
    <row r="135" spans="2:11" x14ac:dyDescent="0.2">
      <c r="B135" s="32"/>
      <c r="C135" s="33"/>
      <c r="D135" s="27"/>
      <c r="E135" s="27"/>
      <c r="F135" s="28"/>
      <c r="G135" s="84">
        <v>3310</v>
      </c>
      <c r="H135" s="30" t="s">
        <v>200</v>
      </c>
      <c r="I135" s="25">
        <f>+I136</f>
        <v>0</v>
      </c>
      <c r="J135" s="25">
        <f>+J136</f>
        <v>0</v>
      </c>
      <c r="K135" s="26">
        <f>+K136</f>
        <v>0</v>
      </c>
    </row>
    <row r="136" spans="2:11" x14ac:dyDescent="0.2">
      <c r="B136" s="32"/>
      <c r="C136" s="33"/>
      <c r="D136" s="27"/>
      <c r="E136" s="27"/>
      <c r="F136" s="28"/>
      <c r="G136" s="87">
        <v>3311</v>
      </c>
      <c r="H136" s="86" t="s">
        <v>200</v>
      </c>
      <c r="I136" s="27"/>
      <c r="J136" s="27"/>
      <c r="K136" s="29">
        <f>+I136-J136</f>
        <v>0</v>
      </c>
    </row>
    <row r="137" spans="2:11" x14ac:dyDescent="0.2">
      <c r="B137" s="34"/>
      <c r="C137" s="33"/>
      <c r="D137" s="27"/>
      <c r="E137" s="27"/>
      <c r="F137" s="28"/>
      <c r="G137" s="84">
        <v>3320</v>
      </c>
      <c r="H137" s="30" t="s">
        <v>201</v>
      </c>
      <c r="I137" s="25">
        <f>+I138</f>
        <v>0</v>
      </c>
      <c r="J137" s="25">
        <f>+J138</f>
        <v>0</v>
      </c>
      <c r="K137" s="26">
        <f>+K138</f>
        <v>0</v>
      </c>
    </row>
    <row r="138" spans="2:11" x14ac:dyDescent="0.2">
      <c r="B138" s="34"/>
      <c r="C138" s="33"/>
      <c r="D138" s="27"/>
      <c r="E138" s="27"/>
      <c r="F138" s="28"/>
      <c r="G138" s="87">
        <v>3321</v>
      </c>
      <c r="H138" s="86" t="s">
        <v>201</v>
      </c>
      <c r="I138" s="27"/>
      <c r="J138" s="27"/>
      <c r="K138" s="29">
        <f>+I138-J138</f>
        <v>0</v>
      </c>
    </row>
    <row r="139" spans="2:11" x14ac:dyDescent="0.2">
      <c r="B139" s="34"/>
      <c r="C139" s="33"/>
      <c r="D139" s="27"/>
      <c r="E139" s="27"/>
      <c r="F139" s="28"/>
      <c r="G139" s="33"/>
      <c r="H139" s="33"/>
      <c r="I139" s="27"/>
      <c r="J139" s="27"/>
      <c r="K139" s="29"/>
    </row>
    <row r="140" spans="2:11" x14ac:dyDescent="0.2">
      <c r="B140" s="34"/>
      <c r="C140" s="33"/>
      <c r="D140" s="27"/>
      <c r="E140" s="27"/>
      <c r="F140" s="28"/>
      <c r="G140" s="33"/>
      <c r="H140" s="96" t="s">
        <v>1104</v>
      </c>
      <c r="I140" s="25">
        <f>+I103+I113+I134</f>
        <v>0</v>
      </c>
      <c r="J140" s="25">
        <f>+J103+J113+J134</f>
        <v>0</v>
      </c>
      <c r="K140" s="26">
        <f>+K103+K113+K134</f>
        <v>0</v>
      </c>
    </row>
    <row r="141" spans="2:11" ht="6.75" customHeight="1" x14ac:dyDescent="0.2">
      <c r="B141" s="35"/>
      <c r="C141" s="36"/>
      <c r="D141" s="37"/>
      <c r="E141" s="37"/>
      <c r="F141" s="38"/>
      <c r="G141" s="39"/>
      <c r="H141" s="39"/>
      <c r="I141" s="40"/>
      <c r="J141" s="40"/>
      <c r="K141" s="41"/>
    </row>
    <row r="142" spans="2:11" ht="6.75" customHeight="1" thickBot="1" x14ac:dyDescent="0.25">
      <c r="B142" s="35"/>
      <c r="C142" s="42"/>
      <c r="D142" s="43"/>
      <c r="E142" s="43"/>
      <c r="F142" s="44"/>
      <c r="G142" s="42"/>
      <c r="H142" s="42"/>
      <c r="I142" s="43"/>
      <c r="J142" s="43"/>
      <c r="K142" s="45"/>
    </row>
    <row r="143" spans="2:11" ht="14.25" thickTop="1" thickBot="1" x14ac:dyDescent="0.25">
      <c r="B143" s="1160"/>
      <c r="C143" s="1161" t="s">
        <v>202</v>
      </c>
      <c r="D143" s="1162">
        <f>+D57+D129</f>
        <v>0</v>
      </c>
      <c r="E143" s="1162">
        <f>+E57+E129</f>
        <v>0</v>
      </c>
      <c r="F143" s="1162">
        <f>+D143-E143</f>
        <v>0</v>
      </c>
      <c r="G143" s="1163"/>
      <c r="H143" s="1164" t="s">
        <v>203</v>
      </c>
      <c r="I143" s="1162">
        <f>+I100+I140</f>
        <v>0</v>
      </c>
      <c r="J143" s="1162">
        <f>+J100+J140</f>
        <v>0</v>
      </c>
      <c r="K143" s="1165">
        <f>+I143-J143</f>
        <v>0</v>
      </c>
    </row>
    <row r="144" spans="2:11" ht="13.5" thickTop="1" x14ac:dyDescent="0.2">
      <c r="C144" s="46"/>
      <c r="D144" s="47"/>
      <c r="E144" s="47"/>
      <c r="F144" s="47"/>
      <c r="H144" s="46"/>
      <c r="I144" s="47"/>
      <c r="J144" s="47"/>
      <c r="K144" s="47"/>
    </row>
    <row r="145" spans="2:11" x14ac:dyDescent="0.2">
      <c r="C145" s="46"/>
      <c r="D145" s="47"/>
      <c r="E145" s="47"/>
      <c r="F145" s="47"/>
      <c r="H145" s="46"/>
      <c r="I145" s="47"/>
      <c r="J145" s="47"/>
      <c r="K145" s="47"/>
    </row>
    <row r="146" spans="2:11" x14ac:dyDescent="0.2">
      <c r="C146" s="46"/>
      <c r="D146" s="47"/>
      <c r="E146" s="47"/>
      <c r="F146" s="47"/>
      <c r="H146" s="46"/>
      <c r="I146" s="47"/>
      <c r="J146" s="47"/>
      <c r="K146" s="47"/>
    </row>
    <row r="148" spans="2:11" x14ac:dyDescent="0.2">
      <c r="B148" s="1998" t="s">
        <v>204</v>
      </c>
      <c r="C148" s="1998"/>
      <c r="D148" s="1998"/>
      <c r="E148" s="1998"/>
      <c r="F148" s="1998"/>
      <c r="G148" s="1998"/>
      <c r="H148" s="1998"/>
      <c r="I148" s="1998"/>
      <c r="J148" s="1998"/>
      <c r="K148" s="1998"/>
    </row>
    <row r="149" spans="2:11" x14ac:dyDescent="0.2">
      <c r="B149" s="1998" t="s">
        <v>205</v>
      </c>
      <c r="C149" s="1998"/>
      <c r="D149" s="1998"/>
      <c r="E149" s="1998"/>
      <c r="F149" s="1998"/>
      <c r="G149" s="1998"/>
      <c r="H149" s="1998"/>
      <c r="I149" s="1998"/>
      <c r="J149" s="1998"/>
      <c r="K149" s="1998"/>
    </row>
    <row r="150" spans="2:11" x14ac:dyDescent="0.2">
      <c r="B150" s="99"/>
      <c r="C150" s="100"/>
    </row>
    <row r="151" spans="2:11" x14ac:dyDescent="0.2">
      <c r="B151" s="99"/>
      <c r="C151" s="100"/>
    </row>
    <row r="152" spans="2:11" x14ac:dyDescent="0.2">
      <c r="B152" s="99"/>
      <c r="C152" s="99"/>
    </row>
    <row r="154" spans="2:11" ht="7.5" customHeight="1" x14ac:dyDescent="0.2"/>
  </sheetData>
  <mergeCells count="13">
    <mergeCell ref="K6:K7"/>
    <mergeCell ref="B148:K148"/>
    <mergeCell ref="B149:K149"/>
    <mergeCell ref="B2:K2"/>
    <mergeCell ref="C3:E3"/>
    <mergeCell ref="F3:G3"/>
    <mergeCell ref="B6:B7"/>
    <mergeCell ref="C6:C7"/>
    <mergeCell ref="D6:E6"/>
    <mergeCell ref="F6:F7"/>
    <mergeCell ref="G6:G7"/>
    <mergeCell ref="H6:H7"/>
    <mergeCell ref="I6:J6"/>
  </mergeCells>
  <pageMargins left="0.70866141732283472" right="0.70866141732283472" top="0.74803149606299213" bottom="0.74803149606299213" header="0.31496062992125984" footer="0.31496062992125984"/>
  <pageSetup scale="47" fitToHeight="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6F941-2FB8-4316-9B62-3ACDF8A635FA}">
  <dimension ref="B2:L492"/>
  <sheetViews>
    <sheetView zoomScale="145" zoomScaleNormal="145" workbookViewId="0">
      <selection activeCell="H48" sqref="H48"/>
    </sheetView>
  </sheetViews>
  <sheetFormatPr baseColWidth="10" defaultColWidth="11.42578125" defaultRowHeight="14.25" x14ac:dyDescent="0.2"/>
  <cols>
    <col min="1" max="1" width="1.42578125" style="1596" customWidth="1"/>
    <col min="2" max="3" width="11.42578125" style="1596" hidden="1" customWidth="1"/>
    <col min="4" max="4" width="35.28515625" style="1596" customWidth="1"/>
    <col min="5" max="5" width="12.7109375" style="1596" customWidth="1"/>
    <col min="6" max="6" width="18.7109375" style="1596" customWidth="1"/>
    <col min="7" max="7" width="12.7109375" style="1596" customWidth="1"/>
    <col min="8" max="8" width="14.42578125" style="1596" customWidth="1"/>
    <col min="9" max="12" width="12.7109375" style="1596" customWidth="1"/>
    <col min="13" max="13" width="1.42578125" style="1596" customWidth="1"/>
    <col min="14" max="16384" width="11.42578125" style="1596"/>
  </cols>
  <sheetData>
    <row r="2" spans="4:12" ht="7.5" customHeight="1" thickBot="1" x14ac:dyDescent="0.25"/>
    <row r="3" spans="4:12" ht="21" customHeight="1" thickTop="1" x14ac:dyDescent="0.2">
      <c r="D3" s="2289" t="s">
        <v>1053</v>
      </c>
      <c r="E3" s="2290"/>
      <c r="F3" s="2290"/>
      <c r="G3" s="2290"/>
      <c r="H3" s="2290"/>
      <c r="I3" s="2290"/>
      <c r="J3" s="2290"/>
      <c r="K3" s="2290"/>
      <c r="L3" s="2291"/>
    </row>
    <row r="4" spans="4:12" ht="45" customHeight="1" x14ac:dyDescent="0.2">
      <c r="D4" s="2292" t="s">
        <v>2110</v>
      </c>
      <c r="E4" s="2293"/>
      <c r="F4" s="2293"/>
      <c r="G4" s="2293"/>
      <c r="H4" s="2293"/>
      <c r="I4" s="2293"/>
      <c r="J4" s="2293"/>
      <c r="K4" s="2293"/>
      <c r="L4" s="2294"/>
    </row>
    <row r="5" spans="4:12" ht="16.5" customHeight="1" x14ac:dyDescent="0.2">
      <c r="D5" s="2295" t="s">
        <v>0</v>
      </c>
      <c r="E5" s="2296"/>
      <c r="F5" s="2296"/>
      <c r="G5" s="2296"/>
      <c r="H5" s="2296"/>
      <c r="I5" s="2296"/>
      <c r="J5" s="2296"/>
      <c r="K5" s="2296"/>
      <c r="L5" s="2297"/>
    </row>
    <row r="6" spans="4:12" ht="36" customHeight="1" thickBot="1" x14ac:dyDescent="0.25">
      <c r="D6" s="2298" t="s">
        <v>2111</v>
      </c>
      <c r="E6" s="2299"/>
      <c r="F6" s="2299"/>
      <c r="G6" s="2299"/>
      <c r="H6" s="2299"/>
      <c r="I6" s="2299"/>
      <c r="J6" s="2299"/>
      <c r="K6" s="2299"/>
      <c r="L6" s="2300"/>
    </row>
    <row r="7" spans="4:12" ht="15" thickTop="1" x14ac:dyDescent="0.2">
      <c r="D7" s="2301" t="s">
        <v>2112</v>
      </c>
      <c r="E7" s="2303" t="s">
        <v>1155</v>
      </c>
      <c r="F7" s="2303"/>
      <c r="G7" s="2303"/>
      <c r="H7" s="2303"/>
      <c r="I7" s="2303"/>
      <c r="J7" s="2303"/>
      <c r="K7" s="2303"/>
      <c r="L7" s="2304"/>
    </row>
    <row r="8" spans="4:12" ht="42" customHeight="1" thickBot="1" x14ac:dyDescent="0.25">
      <c r="D8" s="2302"/>
      <c r="E8" s="1597" t="s">
        <v>2113</v>
      </c>
      <c r="F8" s="1598" t="s">
        <v>2114</v>
      </c>
      <c r="G8" s="1598" t="s">
        <v>2115</v>
      </c>
      <c r="H8" s="1598" t="s">
        <v>2116</v>
      </c>
      <c r="I8" s="1598" t="s">
        <v>2117</v>
      </c>
      <c r="J8" s="1598" t="s">
        <v>2118</v>
      </c>
      <c r="K8" s="1598" t="s">
        <v>2119</v>
      </c>
      <c r="L8" s="1599" t="s">
        <v>2120</v>
      </c>
    </row>
    <row r="9" spans="4:12" ht="20.25" customHeight="1" thickTop="1" x14ac:dyDescent="0.2">
      <c r="D9" s="1600" t="s">
        <v>2121</v>
      </c>
      <c r="E9" s="1752"/>
      <c r="F9" s="1752"/>
      <c r="G9" s="1752"/>
      <c r="H9" s="1752"/>
      <c r="I9" s="1752"/>
      <c r="J9" s="1752"/>
      <c r="K9" s="1752"/>
      <c r="L9" s="1753"/>
    </row>
    <row r="10" spans="4:12" ht="20.25" customHeight="1" x14ac:dyDescent="0.2">
      <c r="D10" s="1600" t="s">
        <v>2122</v>
      </c>
      <c r="E10" s="1752"/>
      <c r="F10" s="1752"/>
      <c r="G10" s="1752"/>
      <c r="H10" s="1752"/>
      <c r="I10" s="1752"/>
      <c r="J10" s="1752"/>
      <c r="K10" s="1752"/>
      <c r="L10" s="1753"/>
    </row>
    <row r="11" spans="4:12" ht="30.75" customHeight="1" x14ac:dyDescent="0.2">
      <c r="D11" s="1603" t="s">
        <v>2123</v>
      </c>
      <c r="E11" s="1752"/>
      <c r="F11" s="1752"/>
      <c r="G11" s="1752"/>
      <c r="H11" s="1752"/>
      <c r="I11" s="1752"/>
      <c r="J11" s="1752"/>
      <c r="K11" s="1752"/>
      <c r="L11" s="1753"/>
    </row>
    <row r="12" spans="4:12" ht="20.25" customHeight="1" x14ac:dyDescent="0.2">
      <c r="D12" s="1600" t="s">
        <v>2124</v>
      </c>
      <c r="E12" s="1752"/>
      <c r="F12" s="1752"/>
      <c r="G12" s="1752"/>
      <c r="H12" s="1752"/>
      <c r="I12" s="1752"/>
      <c r="J12" s="1752"/>
      <c r="K12" s="1752"/>
      <c r="L12" s="1753"/>
    </row>
    <row r="13" spans="4:12" ht="20.25" customHeight="1" thickBot="1" x14ac:dyDescent="0.25">
      <c r="D13" s="1604" t="s">
        <v>2125</v>
      </c>
      <c r="E13" s="1754"/>
      <c r="F13" s="1754"/>
      <c r="G13" s="1754"/>
      <c r="H13" s="1754"/>
      <c r="I13" s="1754"/>
      <c r="J13" s="1754"/>
      <c r="K13" s="1754"/>
      <c r="L13" s="1755"/>
    </row>
    <row r="14" spans="4:12" ht="24.75" customHeight="1" thickTop="1" thickBot="1" x14ac:dyDescent="0.25">
      <c r="D14" s="1605" t="s">
        <v>2126</v>
      </c>
      <c r="E14" s="1756"/>
      <c r="F14" s="1756"/>
      <c r="G14" s="1756"/>
      <c r="H14" s="1756"/>
      <c r="I14" s="1756"/>
      <c r="J14" s="1756"/>
      <c r="K14" s="1756"/>
      <c r="L14" s="1757"/>
    </row>
    <row r="15" spans="4:12" ht="15" thickTop="1" x14ac:dyDescent="0.2">
      <c r="D15" s="2287" t="s">
        <v>1153</v>
      </c>
      <c r="E15" s="2287"/>
      <c r="F15" s="2287"/>
      <c r="G15" s="2287"/>
      <c r="H15" s="2287"/>
      <c r="I15" s="2287"/>
      <c r="J15" s="2287"/>
      <c r="K15" s="2287"/>
      <c r="L15" s="2287"/>
    </row>
    <row r="16" spans="4:12" x14ac:dyDescent="0.2">
      <c r="D16" s="2288"/>
      <c r="E16" s="2288"/>
      <c r="F16" s="2288"/>
      <c r="G16" s="2288"/>
      <c r="H16" s="2288"/>
      <c r="I16" s="2288"/>
      <c r="J16" s="2288"/>
      <c r="K16" s="2288"/>
      <c r="L16" s="2288"/>
    </row>
    <row r="62" spans="3:3" x14ac:dyDescent="0.2">
      <c r="C62" s="1606"/>
    </row>
    <row r="69" spans="4:4" x14ac:dyDescent="0.2">
      <c r="D69" s="1606"/>
    </row>
    <row r="305" spans="7:7" hidden="1" x14ac:dyDescent="0.2"/>
    <row r="306" spans="7:7" hidden="1" x14ac:dyDescent="0.2"/>
    <row r="307" spans="7:7" hidden="1" x14ac:dyDescent="0.2"/>
    <row r="308" spans="7:7" hidden="1" x14ac:dyDescent="0.2"/>
    <row r="309" spans="7:7" hidden="1" x14ac:dyDescent="0.2"/>
    <row r="310" spans="7:7" hidden="1" x14ac:dyDescent="0.2"/>
    <row r="311" spans="7:7" hidden="1" x14ac:dyDescent="0.2"/>
    <row r="312" spans="7:7" hidden="1" x14ac:dyDescent="0.2">
      <c r="G312" s="1607"/>
    </row>
    <row r="313" spans="7:7" hidden="1" x14ac:dyDescent="0.2"/>
    <row r="314" spans="7:7" hidden="1" x14ac:dyDescent="0.2"/>
    <row r="315" spans="7:7" hidden="1" x14ac:dyDescent="0.2"/>
    <row r="316" spans="7:7" hidden="1" x14ac:dyDescent="0.2"/>
    <row r="317" spans="7:7" hidden="1" x14ac:dyDescent="0.2"/>
    <row r="318" spans="7:7" hidden="1" x14ac:dyDescent="0.2"/>
    <row r="319" spans="7:7" hidden="1" x14ac:dyDescent="0.2"/>
    <row r="320" spans="7:7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2" hidden="1" x14ac:dyDescent="0.2"/>
    <row r="343" hidden="1" x14ac:dyDescent="0.2"/>
    <row r="344" hidden="1" x14ac:dyDescent="0.2"/>
    <row r="346" hidden="1" x14ac:dyDescent="0.2"/>
    <row r="347" hidden="1" x14ac:dyDescent="0.2"/>
    <row r="348" hidden="1" x14ac:dyDescent="0.2"/>
    <row r="349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8" hidden="1" x14ac:dyDescent="0.2"/>
    <row r="379" hidden="1" x14ac:dyDescent="0.2"/>
    <row r="381" hidden="1" x14ac:dyDescent="0.2"/>
    <row r="382" hidden="1" x14ac:dyDescent="0.2"/>
    <row r="383" hidden="1" x14ac:dyDescent="0.2"/>
    <row r="384" hidden="1" x14ac:dyDescent="0.2"/>
    <row r="386" hidden="1" x14ac:dyDescent="0.2"/>
    <row r="387" hidden="1" x14ac:dyDescent="0.2"/>
    <row r="388" hidden="1" x14ac:dyDescent="0.2"/>
    <row r="390" hidden="1" x14ac:dyDescent="0.2"/>
    <row r="391" hidden="1" x14ac:dyDescent="0.2"/>
    <row r="392" hidden="1" x14ac:dyDescent="0.2"/>
    <row r="393" hidden="1" x14ac:dyDescent="0.2"/>
    <row r="397" hidden="1" x14ac:dyDescent="0.2"/>
    <row r="398" hidden="1" x14ac:dyDescent="0.2"/>
    <row r="399" hidden="1" x14ac:dyDescent="0.2"/>
    <row r="401" hidden="1" x14ac:dyDescent="0.2"/>
    <row r="402" hidden="1" x14ac:dyDescent="0.2"/>
    <row r="403" hidden="1" x14ac:dyDescent="0.2"/>
    <row r="404" hidden="1" x14ac:dyDescent="0.2"/>
    <row r="407" hidden="1" x14ac:dyDescent="0.2"/>
    <row r="408" hidden="1" x14ac:dyDescent="0.2"/>
    <row r="409" hidden="1" x14ac:dyDescent="0.2"/>
    <row r="411" hidden="1" x14ac:dyDescent="0.2"/>
    <row r="412" hidden="1" x14ac:dyDescent="0.2"/>
    <row r="413" hidden="1" x14ac:dyDescent="0.2"/>
    <row r="415" hidden="1" x14ac:dyDescent="0.2"/>
    <row r="416" hidden="1" x14ac:dyDescent="0.2"/>
    <row r="417" hidden="1" x14ac:dyDescent="0.2"/>
    <row r="419" hidden="1" x14ac:dyDescent="0.2"/>
    <row r="420" hidden="1" x14ac:dyDescent="0.2"/>
    <row r="421" hidden="1" x14ac:dyDescent="0.2"/>
    <row r="423" hidden="1" x14ac:dyDescent="0.2"/>
    <row r="424" hidden="1" x14ac:dyDescent="0.2"/>
    <row r="425" hidden="1" x14ac:dyDescent="0.2"/>
    <row r="426" hidden="1" x14ac:dyDescent="0.2"/>
    <row r="429" hidden="1" x14ac:dyDescent="0.2"/>
    <row r="430" hidden="1" x14ac:dyDescent="0.2"/>
    <row r="431" hidden="1" x14ac:dyDescent="0.2"/>
    <row r="432" hidden="1" x14ac:dyDescent="0.2"/>
    <row r="435" hidden="1" x14ac:dyDescent="0.2"/>
    <row r="436" hidden="1" x14ac:dyDescent="0.2"/>
    <row r="437" hidden="1" x14ac:dyDescent="0.2"/>
    <row r="438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2" hidden="1" x14ac:dyDescent="0.2"/>
    <row r="453" hidden="1" x14ac:dyDescent="0.2"/>
    <row r="454" hidden="1" x14ac:dyDescent="0.2"/>
    <row r="456" hidden="1" x14ac:dyDescent="0.2"/>
    <row r="457" hidden="1" x14ac:dyDescent="0.2"/>
    <row r="458" hidden="1" x14ac:dyDescent="0.2"/>
    <row r="460" hidden="1" x14ac:dyDescent="0.2"/>
    <row r="461" hidden="1" x14ac:dyDescent="0.2"/>
    <row r="462" hidden="1" x14ac:dyDescent="0.2"/>
    <row r="464" hidden="1" x14ac:dyDescent="0.2"/>
    <row r="465" hidden="1" x14ac:dyDescent="0.2"/>
    <row r="466" hidden="1" x14ac:dyDescent="0.2"/>
    <row r="468" hidden="1" x14ac:dyDescent="0.2"/>
    <row r="469" hidden="1" x14ac:dyDescent="0.2"/>
    <row r="470" hidden="1" x14ac:dyDescent="0.2"/>
    <row r="472" hidden="1" x14ac:dyDescent="0.2"/>
    <row r="473" hidden="1" x14ac:dyDescent="0.2"/>
    <row r="474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</sheetData>
  <mergeCells count="7">
    <mergeCell ref="D15:L16"/>
    <mergeCell ref="D3:L3"/>
    <mergeCell ref="D4:L4"/>
    <mergeCell ref="D5:L5"/>
    <mergeCell ref="D6:L6"/>
    <mergeCell ref="D7:D8"/>
    <mergeCell ref="E7:L7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E4694-5545-4A20-A8B2-9F9604A2016F}">
  <dimension ref="B1:M490"/>
  <sheetViews>
    <sheetView zoomScaleNormal="100" workbookViewId="0">
      <selection activeCell="H48" sqref="H48"/>
    </sheetView>
  </sheetViews>
  <sheetFormatPr baseColWidth="10" defaultColWidth="11.42578125" defaultRowHeight="14.25" x14ac:dyDescent="0.2"/>
  <cols>
    <col min="1" max="1" width="1.42578125" style="1596" customWidth="1"/>
    <col min="2" max="2" width="11.42578125" style="1596" hidden="1" customWidth="1"/>
    <col min="3" max="3" width="3.140625" style="1596" hidden="1" customWidth="1"/>
    <col min="4" max="4" width="55.140625" style="1596" customWidth="1"/>
    <col min="5" max="5" width="12.7109375" style="1596" customWidth="1"/>
    <col min="6" max="6" width="18.7109375" style="1596" customWidth="1"/>
    <col min="7" max="7" width="12.7109375" style="1596" customWidth="1"/>
    <col min="8" max="8" width="14.5703125" style="1596" customWidth="1"/>
    <col min="9" max="12" width="12.7109375" style="1596" customWidth="1"/>
    <col min="13" max="13" width="1.85546875" style="1596" customWidth="1"/>
    <col min="14" max="16384" width="11.42578125" style="1596"/>
  </cols>
  <sheetData>
    <row r="1" spans="4:12" ht="10.5" customHeight="1" thickBot="1" x14ac:dyDescent="0.25"/>
    <row r="2" spans="4:12" ht="21" customHeight="1" thickTop="1" x14ac:dyDescent="0.2">
      <c r="D2" s="2289" t="s">
        <v>1053</v>
      </c>
      <c r="E2" s="2290"/>
      <c r="F2" s="2290"/>
      <c r="G2" s="2290"/>
      <c r="H2" s="2290"/>
      <c r="I2" s="2290"/>
      <c r="J2" s="2290"/>
      <c r="K2" s="2290"/>
      <c r="L2" s="2291"/>
    </row>
    <row r="3" spans="4:12" ht="38.25" customHeight="1" x14ac:dyDescent="0.25">
      <c r="D3" s="2307" t="s">
        <v>2127</v>
      </c>
      <c r="E3" s="2308"/>
      <c r="F3" s="2308"/>
      <c r="G3" s="2308"/>
      <c r="H3" s="2308"/>
      <c r="I3" s="2308"/>
      <c r="J3" s="2308"/>
      <c r="K3" s="2308"/>
      <c r="L3" s="2309"/>
    </row>
    <row r="4" spans="4:12" x14ac:dyDescent="0.2">
      <c r="D4" s="2310" t="s">
        <v>0</v>
      </c>
      <c r="E4" s="2311"/>
      <c r="F4" s="2311"/>
      <c r="G4" s="2311"/>
      <c r="H4" s="2311"/>
      <c r="I4" s="2311"/>
      <c r="J4" s="2311"/>
      <c r="K4" s="2311"/>
      <c r="L4" s="2312"/>
    </row>
    <row r="5" spans="4:12" ht="36" customHeight="1" thickBot="1" x14ac:dyDescent="0.25">
      <c r="D5" s="1608" t="s">
        <v>2270</v>
      </c>
      <c r="E5" s="1758"/>
      <c r="F5" s="1758"/>
      <c r="G5" s="1758"/>
      <c r="H5" s="1758"/>
      <c r="I5" s="1758"/>
      <c r="J5" s="1758"/>
      <c r="K5" s="1758"/>
      <c r="L5" s="1759" t="s">
        <v>2271</v>
      </c>
    </row>
    <row r="6" spans="4:12" ht="15" thickTop="1" x14ac:dyDescent="0.2">
      <c r="D6" s="2301" t="s">
        <v>2144</v>
      </c>
      <c r="E6" s="2313" t="s">
        <v>1155</v>
      </c>
      <c r="F6" s="2313"/>
      <c r="G6" s="2313"/>
      <c r="H6" s="2313"/>
      <c r="I6" s="2313"/>
      <c r="J6" s="2313"/>
      <c r="K6" s="2313"/>
      <c r="L6" s="2314"/>
    </row>
    <row r="7" spans="4:12" ht="42" customHeight="1" thickBot="1" x14ac:dyDescent="0.25">
      <c r="D7" s="2302"/>
      <c r="E7" s="1597" t="s">
        <v>2113</v>
      </c>
      <c r="F7" s="1598" t="s">
        <v>2145</v>
      </c>
      <c r="G7" s="1598" t="s">
        <v>2163</v>
      </c>
      <c r="H7" s="1598" t="s">
        <v>2116</v>
      </c>
      <c r="I7" s="1598" t="s">
        <v>2133</v>
      </c>
      <c r="J7" s="1598" t="s">
        <v>2118</v>
      </c>
      <c r="K7" s="1598" t="s">
        <v>2119</v>
      </c>
      <c r="L7" s="1599" t="s">
        <v>2120</v>
      </c>
    </row>
    <row r="8" spans="4:12" ht="15.75" customHeight="1" thickTop="1" x14ac:dyDescent="0.2">
      <c r="D8" s="1760" t="s">
        <v>2134</v>
      </c>
      <c r="E8" s="1766"/>
      <c r="F8" s="1766"/>
      <c r="G8" s="1766"/>
      <c r="H8" s="1766"/>
      <c r="I8" s="1766"/>
      <c r="J8" s="1766"/>
      <c r="K8" s="1766"/>
      <c r="L8" s="1767"/>
    </row>
    <row r="9" spans="4:12" ht="15.75" customHeight="1" x14ac:dyDescent="0.2">
      <c r="D9" s="1616" t="s">
        <v>2272</v>
      </c>
      <c r="E9" s="1752"/>
      <c r="F9" s="1752"/>
      <c r="G9" s="1752"/>
      <c r="H9" s="1752"/>
      <c r="I9" s="1752"/>
      <c r="J9" s="1752"/>
      <c r="K9" s="1752"/>
      <c r="L9" s="1753"/>
    </row>
    <row r="10" spans="4:12" ht="15.75" customHeight="1" x14ac:dyDescent="0.2">
      <c r="D10" s="1761" t="s">
        <v>2273</v>
      </c>
      <c r="E10" s="1752"/>
      <c r="F10" s="1752"/>
      <c r="G10" s="1752"/>
      <c r="H10" s="1752"/>
      <c r="I10" s="1752"/>
      <c r="J10" s="1752"/>
      <c r="K10" s="1752"/>
      <c r="L10" s="1753"/>
    </row>
    <row r="11" spans="4:12" ht="15.75" customHeight="1" x14ac:dyDescent="0.2">
      <c r="D11" s="1760" t="s">
        <v>2274</v>
      </c>
      <c r="E11" s="1766"/>
      <c r="F11" s="1766"/>
      <c r="G11" s="1766"/>
      <c r="H11" s="1766"/>
      <c r="I11" s="1766"/>
      <c r="J11" s="1766"/>
      <c r="K11" s="1766"/>
      <c r="L11" s="1767"/>
    </row>
    <row r="12" spans="4:12" ht="15.75" customHeight="1" x14ac:dyDescent="0.2">
      <c r="D12" s="1616" t="s">
        <v>2275</v>
      </c>
      <c r="E12" s="1752"/>
      <c r="F12" s="1752"/>
      <c r="G12" s="1752"/>
      <c r="H12" s="1752"/>
      <c r="I12" s="1752"/>
      <c r="J12" s="1752"/>
      <c r="K12" s="1752"/>
      <c r="L12" s="1753"/>
    </row>
    <row r="13" spans="4:12" ht="15.75" customHeight="1" x14ac:dyDescent="0.2">
      <c r="D13" s="1616" t="s">
        <v>2276</v>
      </c>
      <c r="E13" s="1752"/>
      <c r="F13" s="1752"/>
      <c r="G13" s="1752"/>
      <c r="H13" s="1752"/>
      <c r="I13" s="1752"/>
      <c r="J13" s="1752"/>
      <c r="K13" s="1752"/>
      <c r="L13" s="1753"/>
    </row>
    <row r="14" spans="4:12" ht="15.75" customHeight="1" x14ac:dyDescent="0.2">
      <c r="D14" s="1760" t="s">
        <v>2277</v>
      </c>
      <c r="E14" s="1766"/>
      <c r="F14" s="1766"/>
      <c r="G14" s="1766"/>
      <c r="H14" s="1766"/>
      <c r="I14" s="1766"/>
      <c r="J14" s="1766"/>
      <c r="K14" s="1766"/>
      <c r="L14" s="1767"/>
    </row>
    <row r="15" spans="4:12" ht="15.75" customHeight="1" x14ac:dyDescent="0.2">
      <c r="D15" s="1616" t="s">
        <v>2278</v>
      </c>
      <c r="E15" s="1752"/>
      <c r="F15" s="1752"/>
      <c r="G15" s="1752"/>
      <c r="H15" s="1752"/>
      <c r="I15" s="1752"/>
      <c r="J15" s="1752"/>
      <c r="K15" s="1752"/>
      <c r="L15" s="1753"/>
    </row>
    <row r="16" spans="4:12" ht="15.75" customHeight="1" x14ac:dyDescent="0.2">
      <c r="D16" s="1616" t="s">
        <v>2279</v>
      </c>
      <c r="E16" s="1752"/>
      <c r="F16" s="1752"/>
      <c r="G16" s="1752"/>
      <c r="H16" s="1752"/>
      <c r="I16" s="1752"/>
      <c r="J16" s="1752"/>
      <c r="K16" s="1752"/>
      <c r="L16" s="1753"/>
    </row>
    <row r="17" spans="4:12" ht="15.75" customHeight="1" x14ac:dyDescent="0.2">
      <c r="D17" s="1616" t="s">
        <v>2280</v>
      </c>
      <c r="E17" s="1752"/>
      <c r="F17" s="1752"/>
      <c r="G17" s="1752"/>
      <c r="H17" s="1752"/>
      <c r="I17" s="1752"/>
      <c r="J17" s="1752"/>
      <c r="K17" s="1752"/>
      <c r="L17" s="1753"/>
    </row>
    <row r="18" spans="4:12" ht="15.75" customHeight="1" x14ac:dyDescent="0.2">
      <c r="D18" s="1616" t="s">
        <v>2281</v>
      </c>
      <c r="E18" s="1752"/>
      <c r="F18" s="1752"/>
      <c r="G18" s="1752"/>
      <c r="H18" s="1752"/>
      <c r="I18" s="1752"/>
      <c r="J18" s="1752"/>
      <c r="K18" s="1752"/>
      <c r="L18" s="1753"/>
    </row>
    <row r="19" spans="4:12" ht="15.75" customHeight="1" x14ac:dyDescent="0.2">
      <c r="D19" s="1616" t="s">
        <v>2282</v>
      </c>
      <c r="E19" s="1752"/>
      <c r="F19" s="1752"/>
      <c r="G19" s="1752"/>
      <c r="H19" s="1752"/>
      <c r="I19" s="1752"/>
      <c r="J19" s="1752"/>
      <c r="K19" s="1752"/>
      <c r="L19" s="1753"/>
    </row>
    <row r="20" spans="4:12" ht="15.75" customHeight="1" x14ac:dyDescent="0.2">
      <c r="D20" s="1616" t="s">
        <v>2283</v>
      </c>
      <c r="E20" s="1752"/>
      <c r="F20" s="1752"/>
      <c r="G20" s="1752"/>
      <c r="H20" s="1752"/>
      <c r="I20" s="1752"/>
      <c r="J20" s="1752"/>
      <c r="K20" s="1752"/>
      <c r="L20" s="1753"/>
    </row>
    <row r="21" spans="4:12" ht="15.75" customHeight="1" x14ac:dyDescent="0.2">
      <c r="D21" s="1616" t="s">
        <v>2284</v>
      </c>
      <c r="E21" s="1752"/>
      <c r="F21" s="1752"/>
      <c r="G21" s="1752"/>
      <c r="H21" s="1752"/>
      <c r="I21" s="1752"/>
      <c r="J21" s="1752"/>
      <c r="K21" s="1752"/>
      <c r="L21" s="1753"/>
    </row>
    <row r="22" spans="4:12" ht="15.75" customHeight="1" x14ac:dyDescent="0.2">
      <c r="D22" s="1616" t="s">
        <v>2285</v>
      </c>
      <c r="E22" s="1752"/>
      <c r="F22" s="1752"/>
      <c r="G22" s="1752"/>
      <c r="H22" s="1752"/>
      <c r="I22" s="1752"/>
      <c r="J22" s="1752"/>
      <c r="K22" s="1752"/>
      <c r="L22" s="1753"/>
    </row>
    <row r="23" spans="4:12" ht="15.75" customHeight="1" x14ac:dyDescent="0.2">
      <c r="D23" s="1616" t="s">
        <v>2286</v>
      </c>
      <c r="E23" s="1752"/>
      <c r="F23" s="1752"/>
      <c r="G23" s="1752"/>
      <c r="H23" s="1752"/>
      <c r="I23" s="1752"/>
      <c r="J23" s="1752"/>
      <c r="K23" s="1752"/>
      <c r="L23" s="1753"/>
    </row>
    <row r="24" spans="4:12" ht="15.75" customHeight="1" x14ac:dyDescent="0.2">
      <c r="D24" s="1616" t="s">
        <v>2287</v>
      </c>
      <c r="E24" s="1752"/>
      <c r="F24" s="1752"/>
      <c r="G24" s="1752"/>
      <c r="H24" s="1752"/>
      <c r="I24" s="1752"/>
      <c r="J24" s="1752"/>
      <c r="K24" s="1752"/>
      <c r="L24" s="1753"/>
    </row>
    <row r="25" spans="4:12" ht="15.75" customHeight="1" x14ac:dyDescent="0.2">
      <c r="D25" s="1616" t="s">
        <v>2288</v>
      </c>
      <c r="E25" s="1752"/>
      <c r="F25" s="1752"/>
      <c r="G25" s="1752"/>
      <c r="H25" s="1752"/>
      <c r="I25" s="1752"/>
      <c r="J25" s="1752"/>
      <c r="K25" s="1752"/>
      <c r="L25" s="1753"/>
    </row>
    <row r="26" spans="4:12" ht="15.75" customHeight="1" x14ac:dyDescent="0.2">
      <c r="D26" s="1616" t="s">
        <v>2289</v>
      </c>
      <c r="E26" s="1752"/>
      <c r="F26" s="1752"/>
      <c r="G26" s="1752"/>
      <c r="H26" s="1752"/>
      <c r="I26" s="1752"/>
      <c r="J26" s="1752"/>
      <c r="K26" s="1752"/>
      <c r="L26" s="1753"/>
    </row>
    <row r="27" spans="4:12" ht="15.75" customHeight="1" x14ac:dyDescent="0.2">
      <c r="D27" s="1760" t="s">
        <v>2290</v>
      </c>
      <c r="E27" s="1766"/>
      <c r="F27" s="1766"/>
      <c r="G27" s="1766"/>
      <c r="H27" s="1766"/>
      <c r="I27" s="1766"/>
      <c r="J27" s="1766"/>
      <c r="K27" s="1766"/>
      <c r="L27" s="1767"/>
    </row>
    <row r="28" spans="4:12" ht="15.75" customHeight="1" x14ac:dyDescent="0.2">
      <c r="D28" s="1600" t="s">
        <v>2291</v>
      </c>
      <c r="E28" s="1752"/>
      <c r="F28" s="1752"/>
      <c r="G28" s="1752"/>
      <c r="H28" s="1752"/>
      <c r="I28" s="1752"/>
      <c r="J28" s="1752"/>
      <c r="K28" s="1752"/>
      <c r="L28" s="1753"/>
    </row>
    <row r="29" spans="4:12" ht="15.75" customHeight="1" x14ac:dyDescent="0.2">
      <c r="D29" s="1616" t="s">
        <v>2160</v>
      </c>
      <c r="E29" s="1752"/>
      <c r="F29" s="1752"/>
      <c r="G29" s="1752"/>
      <c r="H29" s="1752"/>
      <c r="I29" s="1752"/>
      <c r="J29" s="1752"/>
      <c r="K29" s="1752"/>
      <c r="L29" s="1753"/>
    </row>
    <row r="30" spans="4:12" ht="15.75" customHeight="1" x14ac:dyDescent="0.2">
      <c r="D30" s="1616" t="s">
        <v>2292</v>
      </c>
      <c r="E30" s="1752"/>
      <c r="F30" s="1752"/>
      <c r="G30" s="1752"/>
      <c r="H30" s="1752"/>
      <c r="I30" s="1752"/>
      <c r="J30" s="1752"/>
      <c r="K30" s="1752"/>
      <c r="L30" s="1753"/>
    </row>
    <row r="31" spans="4:12" ht="15.75" customHeight="1" x14ac:dyDescent="0.2">
      <c r="D31" s="1616" t="s">
        <v>2293</v>
      </c>
      <c r="E31" s="1752"/>
      <c r="F31" s="1752"/>
      <c r="G31" s="1752"/>
      <c r="H31" s="1752"/>
      <c r="I31" s="1752"/>
      <c r="J31" s="1752"/>
      <c r="K31" s="1752"/>
      <c r="L31" s="1753"/>
    </row>
    <row r="32" spans="4:12" ht="15.75" customHeight="1" x14ac:dyDescent="0.2">
      <c r="D32" s="1760" t="s">
        <v>2294</v>
      </c>
      <c r="E32" s="1766"/>
      <c r="F32" s="1766"/>
      <c r="G32" s="1766"/>
      <c r="H32" s="1766"/>
      <c r="I32" s="1766"/>
      <c r="J32" s="1766"/>
      <c r="K32" s="1766"/>
      <c r="L32" s="1767"/>
    </row>
    <row r="33" spans="4:12" ht="15.75" customHeight="1" x14ac:dyDescent="0.2">
      <c r="D33" s="1616" t="s">
        <v>2295</v>
      </c>
      <c r="E33" s="1752"/>
      <c r="F33" s="1752"/>
      <c r="G33" s="1752"/>
      <c r="H33" s="1752"/>
      <c r="I33" s="1752"/>
      <c r="J33" s="1752"/>
      <c r="K33" s="1752"/>
      <c r="L33" s="1753"/>
    </row>
    <row r="34" spans="4:12" ht="15.75" customHeight="1" x14ac:dyDescent="0.2">
      <c r="D34" s="1760" t="s">
        <v>2296</v>
      </c>
      <c r="E34" s="1766"/>
      <c r="F34" s="1766"/>
      <c r="G34" s="1766"/>
      <c r="H34" s="1766"/>
      <c r="I34" s="1766"/>
      <c r="J34" s="1766"/>
      <c r="K34" s="1766"/>
      <c r="L34" s="1767"/>
    </row>
    <row r="35" spans="4:12" ht="15.75" customHeight="1" x14ac:dyDescent="0.2">
      <c r="D35" s="1760" t="s">
        <v>2297</v>
      </c>
      <c r="E35" s="1766"/>
      <c r="F35" s="1766"/>
      <c r="G35" s="1766"/>
      <c r="H35" s="1766"/>
      <c r="I35" s="1766"/>
      <c r="J35" s="1766"/>
      <c r="K35" s="1766"/>
      <c r="L35" s="1767"/>
    </row>
    <row r="36" spans="4:12" ht="15.75" customHeight="1" x14ac:dyDescent="0.2">
      <c r="D36" s="1760" t="s">
        <v>2298</v>
      </c>
      <c r="E36" s="1766"/>
      <c r="F36" s="1766"/>
      <c r="G36" s="1766"/>
      <c r="H36" s="1766"/>
      <c r="I36" s="1766"/>
      <c r="J36" s="1766"/>
      <c r="K36" s="1766"/>
      <c r="L36" s="1767"/>
    </row>
    <row r="37" spans="4:12" ht="15.75" customHeight="1" x14ac:dyDescent="0.2">
      <c r="D37" s="1760" t="s">
        <v>2299</v>
      </c>
      <c r="E37" s="1766"/>
      <c r="F37" s="1766"/>
      <c r="G37" s="1766"/>
      <c r="H37" s="1766"/>
      <c r="I37" s="1766"/>
      <c r="J37" s="1766"/>
      <c r="K37" s="1766"/>
      <c r="L37" s="1767"/>
    </row>
    <row r="38" spans="4:12" ht="15.75" customHeight="1" x14ac:dyDescent="0.2">
      <c r="D38" s="1616" t="s">
        <v>2300</v>
      </c>
      <c r="E38" s="1752"/>
      <c r="F38" s="1752"/>
      <c r="G38" s="1752"/>
      <c r="H38" s="1752"/>
      <c r="I38" s="1752"/>
      <c r="J38" s="1752"/>
      <c r="K38" s="1752"/>
      <c r="L38" s="1753"/>
    </row>
    <row r="39" spans="4:12" ht="15.75" customHeight="1" x14ac:dyDescent="0.2">
      <c r="D39" s="1616" t="s">
        <v>2301</v>
      </c>
      <c r="E39" s="1752"/>
      <c r="F39" s="1752"/>
      <c r="G39" s="1752"/>
      <c r="H39" s="1752"/>
      <c r="I39" s="1752"/>
      <c r="J39" s="1752"/>
      <c r="K39" s="1752"/>
      <c r="L39" s="1753"/>
    </row>
    <row r="40" spans="4:12" ht="15.75" customHeight="1" x14ac:dyDescent="0.2">
      <c r="D40" s="1760" t="s">
        <v>2302</v>
      </c>
      <c r="E40" s="1766"/>
      <c r="F40" s="1766"/>
      <c r="G40" s="1766"/>
      <c r="H40" s="1766"/>
      <c r="I40" s="1766"/>
      <c r="J40" s="1766"/>
      <c r="K40" s="1766"/>
      <c r="L40" s="1767"/>
    </row>
    <row r="41" spans="4:12" ht="15.75" customHeight="1" x14ac:dyDescent="0.2">
      <c r="D41" s="1760" t="s">
        <v>2303</v>
      </c>
      <c r="E41" s="1766"/>
      <c r="F41" s="1766"/>
      <c r="G41" s="1766"/>
      <c r="H41" s="1766"/>
      <c r="I41" s="1766"/>
      <c r="J41" s="1766"/>
      <c r="K41" s="1766"/>
      <c r="L41" s="1767"/>
    </row>
    <row r="42" spans="4:12" ht="15.75" customHeight="1" x14ac:dyDescent="0.2">
      <c r="D42" s="1760" t="s">
        <v>2304</v>
      </c>
      <c r="E42" s="1766"/>
      <c r="F42" s="1766"/>
      <c r="G42" s="1766"/>
      <c r="H42" s="1766"/>
      <c r="I42" s="1766"/>
      <c r="J42" s="1766"/>
      <c r="K42" s="1766"/>
      <c r="L42" s="1767"/>
    </row>
    <row r="43" spans="4:12" ht="15.75" customHeight="1" x14ac:dyDescent="0.2">
      <c r="D43" s="1760" t="s">
        <v>2305</v>
      </c>
      <c r="E43" s="1766"/>
      <c r="F43" s="1766"/>
      <c r="G43" s="1766"/>
      <c r="H43" s="1766"/>
      <c r="I43" s="1766"/>
      <c r="J43" s="1766"/>
      <c r="K43" s="1766"/>
      <c r="L43" s="1767"/>
    </row>
    <row r="44" spans="4:12" ht="15.75" customHeight="1" x14ac:dyDescent="0.2">
      <c r="D44" s="1760" t="s">
        <v>2306</v>
      </c>
      <c r="E44" s="1766"/>
      <c r="F44" s="1766"/>
      <c r="G44" s="1766"/>
      <c r="H44" s="1766"/>
      <c r="I44" s="1766"/>
      <c r="J44" s="1766"/>
      <c r="K44" s="1766"/>
      <c r="L44" s="1767"/>
    </row>
    <row r="45" spans="4:12" ht="15.75" customHeight="1" x14ac:dyDescent="0.2">
      <c r="D45" s="1616" t="s">
        <v>2307</v>
      </c>
      <c r="E45" s="1752"/>
      <c r="F45" s="1752"/>
      <c r="G45" s="1752"/>
      <c r="H45" s="1752"/>
      <c r="I45" s="1752"/>
      <c r="J45" s="1752"/>
      <c r="K45" s="1752"/>
      <c r="L45" s="1753"/>
    </row>
    <row r="46" spans="4:12" ht="15.75" customHeight="1" x14ac:dyDescent="0.2">
      <c r="D46" s="1760" t="s">
        <v>2308</v>
      </c>
      <c r="E46" s="1766"/>
      <c r="F46" s="1766"/>
      <c r="G46" s="1766"/>
      <c r="H46" s="1766"/>
      <c r="I46" s="1766"/>
      <c r="J46" s="1766"/>
      <c r="K46" s="1766"/>
      <c r="L46" s="1767"/>
    </row>
    <row r="47" spans="4:12" ht="15.75" customHeight="1" x14ac:dyDescent="0.2">
      <c r="D47" s="1760" t="s">
        <v>2309</v>
      </c>
      <c r="E47" s="1766"/>
      <c r="F47" s="1766"/>
      <c r="G47" s="1766"/>
      <c r="H47" s="1766"/>
      <c r="I47" s="1766"/>
      <c r="J47" s="1766"/>
      <c r="K47" s="1766"/>
      <c r="L47" s="1767"/>
    </row>
    <row r="48" spans="4:12" ht="15.75" customHeight="1" x14ac:dyDescent="0.2">
      <c r="D48" s="1760" t="s">
        <v>2310</v>
      </c>
      <c r="E48" s="1766"/>
      <c r="F48" s="1766"/>
      <c r="G48" s="1766"/>
      <c r="H48" s="1766"/>
      <c r="I48" s="1766"/>
      <c r="J48" s="1766"/>
      <c r="K48" s="1766"/>
      <c r="L48" s="1767"/>
    </row>
    <row r="49" spans="4:13" ht="15.75" customHeight="1" x14ac:dyDescent="0.2">
      <c r="D49" s="1760" t="s">
        <v>2311</v>
      </c>
      <c r="E49" s="1766"/>
      <c r="F49" s="1766"/>
      <c r="G49" s="1766"/>
      <c r="H49" s="1766"/>
      <c r="I49" s="1766"/>
      <c r="J49" s="1766"/>
      <c r="K49" s="1766"/>
      <c r="L49" s="1767"/>
    </row>
    <row r="50" spans="4:13" ht="45.75" customHeight="1" x14ac:dyDescent="0.2">
      <c r="D50" s="1762" t="s">
        <v>2312</v>
      </c>
      <c r="E50" s="1766"/>
      <c r="F50" s="1766"/>
      <c r="G50" s="1766"/>
      <c r="H50" s="1766"/>
      <c r="I50" s="1766"/>
      <c r="J50" s="1766"/>
      <c r="K50" s="1766"/>
      <c r="L50" s="1767"/>
    </row>
    <row r="51" spans="4:13" ht="25.5" customHeight="1" x14ac:dyDescent="0.2">
      <c r="D51" s="1762" t="s">
        <v>2313</v>
      </c>
      <c r="E51" s="1766"/>
      <c r="F51" s="1766"/>
      <c r="G51" s="1766"/>
      <c r="H51" s="1766"/>
      <c r="I51" s="1766"/>
      <c r="J51" s="1766"/>
      <c r="K51" s="1766"/>
      <c r="L51" s="1767"/>
    </row>
    <row r="52" spans="4:13" ht="25.5" customHeight="1" x14ac:dyDescent="0.2">
      <c r="D52" s="1762" t="s">
        <v>2314</v>
      </c>
      <c r="E52" s="1766"/>
      <c r="F52" s="1766"/>
      <c r="G52" s="1766"/>
      <c r="H52" s="1766"/>
      <c r="I52" s="1766"/>
      <c r="J52" s="1766"/>
      <c r="K52" s="1766"/>
      <c r="L52" s="1767"/>
    </row>
    <row r="53" spans="4:13" ht="25.5" customHeight="1" x14ac:dyDescent="0.2">
      <c r="D53" s="1762" t="s">
        <v>2315</v>
      </c>
      <c r="E53" s="1766"/>
      <c r="F53" s="1766"/>
      <c r="G53" s="1766"/>
      <c r="H53" s="1766"/>
      <c r="I53" s="1766"/>
      <c r="J53" s="1766"/>
      <c r="K53" s="1766"/>
      <c r="L53" s="1767"/>
    </row>
    <row r="54" spans="4:13" ht="25.5" customHeight="1" thickBot="1" x14ac:dyDescent="0.25">
      <c r="D54" s="1763" t="s">
        <v>2316</v>
      </c>
      <c r="E54" s="1768"/>
      <c r="F54" s="1768"/>
      <c r="G54" s="1768"/>
      <c r="H54" s="1768"/>
      <c r="I54" s="1768"/>
      <c r="J54" s="1768"/>
      <c r="K54" s="1768"/>
      <c r="L54" s="1769"/>
    </row>
    <row r="55" spans="4:13" ht="24.75" customHeight="1" thickTop="1" thickBot="1" x14ac:dyDescent="0.25">
      <c r="D55" s="1611" t="s">
        <v>2141</v>
      </c>
      <c r="E55" s="1764"/>
      <c r="F55" s="1764"/>
      <c r="G55" s="1764"/>
      <c r="H55" s="1764"/>
      <c r="I55" s="1764"/>
      <c r="J55" s="1764"/>
      <c r="K55" s="1764"/>
      <c r="L55" s="1765"/>
    </row>
    <row r="56" spans="4:13" ht="18.75" customHeight="1" thickTop="1" x14ac:dyDescent="0.2">
      <c r="D56" s="2315" t="s">
        <v>1153</v>
      </c>
      <c r="E56" s="2315"/>
      <c r="F56" s="2315"/>
      <c r="G56" s="2315"/>
      <c r="H56" s="2315"/>
      <c r="I56" s="2315"/>
      <c r="J56" s="2315"/>
      <c r="K56" s="2315"/>
      <c r="L56" s="2315"/>
    </row>
    <row r="57" spans="4:13" ht="47.25" customHeight="1" x14ac:dyDescent="0.2"/>
    <row r="58" spans="4:13" ht="19.5" customHeight="1" x14ac:dyDescent="0.2">
      <c r="D58" s="2305"/>
      <c r="E58" s="2305"/>
      <c r="F58" s="2305"/>
      <c r="G58" s="2306"/>
      <c r="H58" s="2306"/>
      <c r="I58" s="2306"/>
      <c r="J58" s="2306"/>
      <c r="K58" s="2306"/>
      <c r="L58" s="2306"/>
      <c r="M58" s="2306"/>
    </row>
    <row r="59" spans="4:13" x14ac:dyDescent="0.2">
      <c r="D59" s="1606"/>
    </row>
    <row r="303" hidden="1" x14ac:dyDescent="0.2"/>
    <row r="304" hidden="1" x14ac:dyDescent="0.2"/>
    <row r="305" spans="7:7" hidden="1" x14ac:dyDescent="0.2"/>
    <row r="306" spans="7:7" hidden="1" x14ac:dyDescent="0.2"/>
    <row r="307" spans="7:7" hidden="1" x14ac:dyDescent="0.2"/>
    <row r="308" spans="7:7" hidden="1" x14ac:dyDescent="0.2"/>
    <row r="309" spans="7:7" hidden="1" x14ac:dyDescent="0.2"/>
    <row r="310" spans="7:7" hidden="1" x14ac:dyDescent="0.2">
      <c r="G310" s="1607"/>
    </row>
    <row r="311" spans="7:7" hidden="1" x14ac:dyDescent="0.2"/>
    <row r="312" spans="7:7" hidden="1" x14ac:dyDescent="0.2"/>
    <row r="313" spans="7:7" hidden="1" x14ac:dyDescent="0.2"/>
    <row r="314" spans="7:7" hidden="1" x14ac:dyDescent="0.2"/>
    <row r="315" spans="7:7" hidden="1" x14ac:dyDescent="0.2"/>
    <row r="316" spans="7:7" hidden="1" x14ac:dyDescent="0.2"/>
    <row r="317" spans="7:7" hidden="1" x14ac:dyDescent="0.2"/>
    <row r="318" spans="7:7" hidden="1" x14ac:dyDescent="0.2"/>
    <row r="319" spans="7:7" hidden="1" x14ac:dyDescent="0.2"/>
    <row r="320" spans="7:7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40" hidden="1" x14ac:dyDescent="0.2"/>
    <row r="341" hidden="1" x14ac:dyDescent="0.2"/>
    <row r="342" hidden="1" x14ac:dyDescent="0.2"/>
    <row r="344" hidden="1" x14ac:dyDescent="0.2"/>
    <row r="345" hidden="1" x14ac:dyDescent="0.2"/>
    <row r="346" hidden="1" x14ac:dyDescent="0.2"/>
    <row r="347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6" hidden="1" x14ac:dyDescent="0.2"/>
    <row r="377" hidden="1" x14ac:dyDescent="0.2"/>
    <row r="379" hidden="1" x14ac:dyDescent="0.2"/>
    <row r="380" hidden="1" x14ac:dyDescent="0.2"/>
    <row r="381" hidden="1" x14ac:dyDescent="0.2"/>
    <row r="382" hidden="1" x14ac:dyDescent="0.2"/>
    <row r="384" hidden="1" x14ac:dyDescent="0.2"/>
    <row r="385" hidden="1" x14ac:dyDescent="0.2"/>
    <row r="386" hidden="1" x14ac:dyDescent="0.2"/>
    <row r="388" hidden="1" x14ac:dyDescent="0.2"/>
    <row r="389" hidden="1" x14ac:dyDescent="0.2"/>
    <row r="390" hidden="1" x14ac:dyDescent="0.2"/>
    <row r="391" hidden="1" x14ac:dyDescent="0.2"/>
    <row r="395" hidden="1" x14ac:dyDescent="0.2"/>
    <row r="396" hidden="1" x14ac:dyDescent="0.2"/>
    <row r="397" hidden="1" x14ac:dyDescent="0.2"/>
    <row r="399" hidden="1" x14ac:dyDescent="0.2"/>
    <row r="400" hidden="1" x14ac:dyDescent="0.2"/>
    <row r="401" hidden="1" x14ac:dyDescent="0.2"/>
    <row r="402" hidden="1" x14ac:dyDescent="0.2"/>
    <row r="405" hidden="1" x14ac:dyDescent="0.2"/>
    <row r="406" hidden="1" x14ac:dyDescent="0.2"/>
    <row r="407" hidden="1" x14ac:dyDescent="0.2"/>
    <row r="409" hidden="1" x14ac:dyDescent="0.2"/>
    <row r="410" hidden="1" x14ac:dyDescent="0.2"/>
    <row r="411" hidden="1" x14ac:dyDescent="0.2"/>
    <row r="413" hidden="1" x14ac:dyDescent="0.2"/>
    <row r="414" hidden="1" x14ac:dyDescent="0.2"/>
    <row r="415" hidden="1" x14ac:dyDescent="0.2"/>
    <row r="417" hidden="1" x14ac:dyDescent="0.2"/>
    <row r="418" hidden="1" x14ac:dyDescent="0.2"/>
    <row r="419" hidden="1" x14ac:dyDescent="0.2"/>
    <row r="421" hidden="1" x14ac:dyDescent="0.2"/>
    <row r="422" hidden="1" x14ac:dyDescent="0.2"/>
    <row r="423" hidden="1" x14ac:dyDescent="0.2"/>
    <row r="424" hidden="1" x14ac:dyDescent="0.2"/>
    <row r="427" hidden="1" x14ac:dyDescent="0.2"/>
    <row r="428" hidden="1" x14ac:dyDescent="0.2"/>
    <row r="429" hidden="1" x14ac:dyDescent="0.2"/>
    <row r="430" hidden="1" x14ac:dyDescent="0.2"/>
    <row r="433" hidden="1" x14ac:dyDescent="0.2"/>
    <row r="434" hidden="1" x14ac:dyDescent="0.2"/>
    <row r="435" hidden="1" x14ac:dyDescent="0.2"/>
    <row r="436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50" hidden="1" x14ac:dyDescent="0.2"/>
    <row r="451" hidden="1" x14ac:dyDescent="0.2"/>
    <row r="452" hidden="1" x14ac:dyDescent="0.2"/>
    <row r="454" hidden="1" x14ac:dyDescent="0.2"/>
    <row r="455" hidden="1" x14ac:dyDescent="0.2"/>
    <row r="456" hidden="1" x14ac:dyDescent="0.2"/>
    <row r="458" hidden="1" x14ac:dyDescent="0.2"/>
    <row r="459" hidden="1" x14ac:dyDescent="0.2"/>
    <row r="460" hidden="1" x14ac:dyDescent="0.2"/>
    <row r="462" hidden="1" x14ac:dyDescent="0.2"/>
    <row r="463" hidden="1" x14ac:dyDescent="0.2"/>
    <row r="464" hidden="1" x14ac:dyDescent="0.2"/>
    <row r="466" hidden="1" x14ac:dyDescent="0.2"/>
    <row r="467" hidden="1" x14ac:dyDescent="0.2"/>
    <row r="468" hidden="1" x14ac:dyDescent="0.2"/>
    <row r="470" hidden="1" x14ac:dyDescent="0.2"/>
    <row r="471" hidden="1" x14ac:dyDescent="0.2"/>
    <row r="472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</sheetData>
  <mergeCells count="8">
    <mergeCell ref="D58:F58"/>
    <mergeCell ref="G58:M58"/>
    <mergeCell ref="D2:L2"/>
    <mergeCell ref="D3:L3"/>
    <mergeCell ref="D4:L4"/>
    <mergeCell ref="D6:D7"/>
    <mergeCell ref="E6:L6"/>
    <mergeCell ref="D56:L56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B834E-0526-4EAD-B2E6-B8911B999B92}">
  <dimension ref="B4:N492"/>
  <sheetViews>
    <sheetView zoomScale="130" zoomScaleNormal="130" workbookViewId="0">
      <selection activeCell="H48" sqref="H48"/>
    </sheetView>
  </sheetViews>
  <sheetFormatPr baseColWidth="10" defaultColWidth="11.42578125" defaultRowHeight="14.25" x14ac:dyDescent="0.2"/>
  <cols>
    <col min="1" max="1" width="2" style="1596" customWidth="1"/>
    <col min="2" max="2" width="11.42578125" style="1596" hidden="1" customWidth="1"/>
    <col min="3" max="3" width="4.28515625" style="1596" hidden="1" customWidth="1"/>
    <col min="4" max="4" width="40.85546875" style="1596" customWidth="1"/>
    <col min="5" max="5" width="12.7109375" style="1596" customWidth="1"/>
    <col min="6" max="6" width="18.7109375" style="1596" customWidth="1"/>
    <col min="7" max="7" width="12.7109375" style="1596" customWidth="1"/>
    <col min="8" max="8" width="15.140625" style="1596" customWidth="1"/>
    <col min="9" max="12" width="12.7109375" style="1596" customWidth="1"/>
    <col min="13" max="13" width="3.85546875" style="1596" customWidth="1"/>
    <col min="14" max="16384" width="11.42578125" style="1596"/>
  </cols>
  <sheetData>
    <row r="4" spans="4:14" ht="15" thickBot="1" x14ac:dyDescent="0.25"/>
    <row r="5" spans="4:14" ht="21" customHeight="1" thickTop="1" x14ac:dyDescent="0.2">
      <c r="D5" s="2289" t="s">
        <v>1053</v>
      </c>
      <c r="E5" s="2290"/>
      <c r="F5" s="2290"/>
      <c r="G5" s="2290"/>
      <c r="H5" s="2290"/>
      <c r="I5" s="2290"/>
      <c r="J5" s="2290"/>
      <c r="K5" s="2290"/>
      <c r="L5" s="2291"/>
    </row>
    <row r="6" spans="4:14" ht="42.75" customHeight="1" x14ac:dyDescent="0.2">
      <c r="D6" s="2292" t="s">
        <v>2127</v>
      </c>
      <c r="E6" s="2293"/>
      <c r="F6" s="2293"/>
      <c r="G6" s="2293"/>
      <c r="H6" s="2293"/>
      <c r="I6" s="2293"/>
      <c r="J6" s="2293"/>
      <c r="K6" s="2293"/>
      <c r="L6" s="2294"/>
    </row>
    <row r="7" spans="4:14" x14ac:dyDescent="0.2">
      <c r="D7" s="2295" t="s">
        <v>0</v>
      </c>
      <c r="E7" s="2296"/>
      <c r="F7" s="2296"/>
      <c r="G7" s="2296"/>
      <c r="H7" s="2296"/>
      <c r="I7" s="2296"/>
      <c r="J7" s="2296"/>
      <c r="K7" s="2296"/>
      <c r="L7" s="2297"/>
    </row>
    <row r="8" spans="4:14" ht="36" customHeight="1" thickBot="1" x14ac:dyDescent="0.25">
      <c r="D8" s="1608" t="s">
        <v>2128</v>
      </c>
      <c r="E8" s="1609"/>
      <c r="F8" s="1609"/>
      <c r="G8" s="1609"/>
      <c r="H8" s="1609"/>
      <c r="I8" s="1609"/>
      <c r="J8" s="1609"/>
      <c r="K8" s="1609"/>
      <c r="L8" s="1610" t="s">
        <v>2129</v>
      </c>
    </row>
    <row r="9" spans="4:14" ht="15" thickTop="1" x14ac:dyDescent="0.2">
      <c r="D9" s="2301" t="s">
        <v>2130</v>
      </c>
      <c r="E9" s="2319" t="s">
        <v>1155</v>
      </c>
      <c r="F9" s="2319"/>
      <c r="G9" s="2319"/>
      <c r="H9" s="2319"/>
      <c r="I9" s="2319"/>
      <c r="J9" s="2319"/>
      <c r="K9" s="2319"/>
      <c r="L9" s="2320"/>
      <c r="N9" s="1596" t="s">
        <v>2131</v>
      </c>
    </row>
    <row r="10" spans="4:14" ht="42" customHeight="1" thickBot="1" x14ac:dyDescent="0.25">
      <c r="D10" s="2302"/>
      <c r="E10" s="1597" t="s">
        <v>2113</v>
      </c>
      <c r="F10" s="1598" t="s">
        <v>2114</v>
      </c>
      <c r="G10" s="1598" t="s">
        <v>2132</v>
      </c>
      <c r="H10" s="1598" t="s">
        <v>2116</v>
      </c>
      <c r="I10" s="1598" t="s">
        <v>2133</v>
      </c>
      <c r="J10" s="1598" t="s">
        <v>2118</v>
      </c>
      <c r="K10" s="1598" t="s">
        <v>2119</v>
      </c>
      <c r="L10" s="1599" t="s">
        <v>2120</v>
      </c>
    </row>
    <row r="11" spans="4:14" ht="17.25" customHeight="1" thickTop="1" x14ac:dyDescent="0.2">
      <c r="D11" s="1600" t="s">
        <v>2134</v>
      </c>
      <c r="E11" s="1601"/>
      <c r="F11" s="1601"/>
      <c r="G11" s="1601"/>
      <c r="H11" s="1601"/>
      <c r="I11" s="1601"/>
      <c r="J11" s="1601"/>
      <c r="K11" s="1601"/>
      <c r="L11" s="1602"/>
    </row>
    <row r="12" spans="4:14" ht="17.25" customHeight="1" x14ac:dyDescent="0.2">
      <c r="D12" s="1600" t="s">
        <v>2135</v>
      </c>
      <c r="E12" s="1601"/>
      <c r="F12" s="1601"/>
      <c r="G12" s="1601"/>
      <c r="H12" s="1601"/>
      <c r="I12" s="1601"/>
      <c r="J12" s="1601"/>
      <c r="K12" s="1601"/>
      <c r="L12" s="1602"/>
    </row>
    <row r="13" spans="4:14" ht="17.25" customHeight="1" x14ac:dyDescent="0.2">
      <c r="D13" s="1600" t="s">
        <v>2136</v>
      </c>
      <c r="E13" s="1601"/>
      <c r="F13" s="1601"/>
      <c r="G13" s="1601"/>
      <c r="H13" s="1601"/>
      <c r="I13" s="1601"/>
      <c r="J13" s="1601"/>
      <c r="K13" s="1601"/>
      <c r="L13" s="1602"/>
    </row>
    <row r="14" spans="4:14" ht="17.25" customHeight="1" x14ac:dyDescent="0.2">
      <c r="D14" s="1600" t="s">
        <v>2137</v>
      </c>
      <c r="E14" s="1601"/>
      <c r="F14" s="1601"/>
      <c r="G14" s="1601"/>
      <c r="H14" s="1601"/>
      <c r="I14" s="1601"/>
      <c r="J14" s="1601"/>
      <c r="K14" s="1601"/>
      <c r="L14" s="1602"/>
    </row>
    <row r="15" spans="4:14" ht="17.25" customHeight="1" x14ac:dyDescent="0.2">
      <c r="D15" s="1600" t="s">
        <v>2138</v>
      </c>
      <c r="E15" s="1601"/>
      <c r="F15" s="1601"/>
      <c r="G15" s="1601"/>
      <c r="H15" s="1601"/>
      <c r="I15" s="1601"/>
      <c r="J15" s="1601"/>
      <c r="K15" s="1601"/>
      <c r="L15" s="1602"/>
    </row>
    <row r="16" spans="4:14" ht="17.25" customHeight="1" x14ac:dyDescent="0.2">
      <c r="D16" s="1600" t="s">
        <v>2139</v>
      </c>
      <c r="E16" s="1601"/>
      <c r="F16" s="1601"/>
      <c r="G16" s="1601"/>
      <c r="H16" s="1601"/>
      <c r="I16" s="1601"/>
      <c r="J16" s="1601"/>
      <c r="K16" s="1601"/>
      <c r="L16" s="1602"/>
    </row>
    <row r="17" spans="3:12" ht="17.25" customHeight="1" thickBot="1" x14ac:dyDescent="0.25">
      <c r="D17" s="1600" t="s">
        <v>2140</v>
      </c>
      <c r="E17" s="1601"/>
      <c r="F17" s="1601"/>
      <c r="G17" s="1601"/>
      <c r="H17" s="1601"/>
      <c r="I17" s="1601"/>
      <c r="J17" s="1601"/>
      <c r="K17" s="1601"/>
      <c r="L17" s="1602"/>
    </row>
    <row r="18" spans="3:12" ht="24.75" customHeight="1" thickTop="1" thickBot="1" x14ac:dyDescent="0.25">
      <c r="D18" s="1611" t="s">
        <v>2141</v>
      </c>
      <c r="E18" s="1612"/>
      <c r="F18" s="1612"/>
      <c r="G18" s="1612"/>
      <c r="H18" s="1612"/>
      <c r="I18" s="1612"/>
      <c r="J18" s="1612"/>
      <c r="K18" s="1612"/>
      <c r="L18" s="1613"/>
    </row>
    <row r="19" spans="3:12" ht="33.75" customHeight="1" thickTop="1" x14ac:dyDescent="0.2">
      <c r="D19" s="2287" t="s">
        <v>1153</v>
      </c>
      <c r="E19" s="2287"/>
      <c r="F19" s="2287"/>
      <c r="G19" s="2287"/>
      <c r="H19" s="2287"/>
      <c r="I19" s="2287"/>
      <c r="J19" s="2287"/>
      <c r="K19" s="2287"/>
      <c r="L19" s="2287"/>
    </row>
    <row r="21" spans="3:12" x14ac:dyDescent="0.2">
      <c r="D21" s="1614"/>
      <c r="E21" s="1615"/>
      <c r="F21" s="1614"/>
      <c r="G21" s="1615"/>
      <c r="H21" s="1615"/>
      <c r="I21" s="2316"/>
      <c r="J21" s="2316"/>
      <c r="K21" s="2316"/>
    </row>
    <row r="22" spans="3:12" x14ac:dyDescent="0.2">
      <c r="C22" s="2317"/>
      <c r="D22" s="2317"/>
      <c r="K22" s="2318"/>
      <c r="L22" s="2318"/>
    </row>
    <row r="67" spans="3:4" x14ac:dyDescent="0.2">
      <c r="C67" s="1606"/>
    </row>
    <row r="74" spans="3:4" x14ac:dyDescent="0.2">
      <c r="D74" s="1606"/>
    </row>
    <row r="305" spans="7:7" hidden="1" x14ac:dyDescent="0.2"/>
    <row r="306" spans="7:7" hidden="1" x14ac:dyDescent="0.2"/>
    <row r="307" spans="7:7" hidden="1" x14ac:dyDescent="0.2"/>
    <row r="308" spans="7:7" hidden="1" x14ac:dyDescent="0.2"/>
    <row r="309" spans="7:7" hidden="1" x14ac:dyDescent="0.2"/>
    <row r="310" spans="7:7" hidden="1" x14ac:dyDescent="0.2"/>
    <row r="311" spans="7:7" hidden="1" x14ac:dyDescent="0.2"/>
    <row r="312" spans="7:7" hidden="1" x14ac:dyDescent="0.2">
      <c r="G312" s="1607"/>
    </row>
    <row r="313" spans="7:7" hidden="1" x14ac:dyDescent="0.2"/>
    <row r="314" spans="7:7" hidden="1" x14ac:dyDescent="0.2"/>
    <row r="315" spans="7:7" hidden="1" x14ac:dyDescent="0.2"/>
    <row r="316" spans="7:7" hidden="1" x14ac:dyDescent="0.2"/>
    <row r="317" spans="7:7" hidden="1" x14ac:dyDescent="0.2"/>
    <row r="318" spans="7:7" hidden="1" x14ac:dyDescent="0.2"/>
    <row r="319" spans="7:7" hidden="1" x14ac:dyDescent="0.2"/>
    <row r="320" spans="7:7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2" hidden="1" x14ac:dyDescent="0.2"/>
    <row r="343" hidden="1" x14ac:dyDescent="0.2"/>
    <row r="344" hidden="1" x14ac:dyDescent="0.2"/>
    <row r="346" hidden="1" x14ac:dyDescent="0.2"/>
    <row r="347" hidden="1" x14ac:dyDescent="0.2"/>
    <row r="348" hidden="1" x14ac:dyDescent="0.2"/>
    <row r="349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8" hidden="1" x14ac:dyDescent="0.2"/>
    <row r="379" hidden="1" x14ac:dyDescent="0.2"/>
    <row r="381" hidden="1" x14ac:dyDescent="0.2"/>
    <row r="382" hidden="1" x14ac:dyDescent="0.2"/>
    <row r="383" hidden="1" x14ac:dyDescent="0.2"/>
    <row r="384" hidden="1" x14ac:dyDescent="0.2"/>
    <row r="386" hidden="1" x14ac:dyDescent="0.2"/>
    <row r="387" hidden="1" x14ac:dyDescent="0.2"/>
    <row r="388" hidden="1" x14ac:dyDescent="0.2"/>
    <row r="390" hidden="1" x14ac:dyDescent="0.2"/>
    <row r="391" hidden="1" x14ac:dyDescent="0.2"/>
    <row r="392" hidden="1" x14ac:dyDescent="0.2"/>
    <row r="393" hidden="1" x14ac:dyDescent="0.2"/>
    <row r="397" hidden="1" x14ac:dyDescent="0.2"/>
    <row r="398" hidden="1" x14ac:dyDescent="0.2"/>
    <row r="399" hidden="1" x14ac:dyDescent="0.2"/>
    <row r="401" hidden="1" x14ac:dyDescent="0.2"/>
    <row r="402" hidden="1" x14ac:dyDescent="0.2"/>
    <row r="403" hidden="1" x14ac:dyDescent="0.2"/>
    <row r="404" hidden="1" x14ac:dyDescent="0.2"/>
    <row r="407" hidden="1" x14ac:dyDescent="0.2"/>
    <row r="408" hidden="1" x14ac:dyDescent="0.2"/>
    <row r="409" hidden="1" x14ac:dyDescent="0.2"/>
    <row r="411" hidden="1" x14ac:dyDescent="0.2"/>
    <row r="412" hidden="1" x14ac:dyDescent="0.2"/>
    <row r="413" hidden="1" x14ac:dyDescent="0.2"/>
    <row r="415" hidden="1" x14ac:dyDescent="0.2"/>
    <row r="416" hidden="1" x14ac:dyDescent="0.2"/>
    <row r="417" hidden="1" x14ac:dyDescent="0.2"/>
    <row r="419" hidden="1" x14ac:dyDescent="0.2"/>
    <row r="420" hidden="1" x14ac:dyDescent="0.2"/>
    <row r="421" hidden="1" x14ac:dyDescent="0.2"/>
    <row r="423" hidden="1" x14ac:dyDescent="0.2"/>
    <row r="424" hidden="1" x14ac:dyDescent="0.2"/>
    <row r="425" hidden="1" x14ac:dyDescent="0.2"/>
    <row r="426" hidden="1" x14ac:dyDescent="0.2"/>
    <row r="429" hidden="1" x14ac:dyDescent="0.2"/>
    <row r="430" hidden="1" x14ac:dyDescent="0.2"/>
    <row r="431" hidden="1" x14ac:dyDescent="0.2"/>
    <row r="432" hidden="1" x14ac:dyDescent="0.2"/>
    <row r="435" hidden="1" x14ac:dyDescent="0.2"/>
    <row r="436" hidden="1" x14ac:dyDescent="0.2"/>
    <row r="437" hidden="1" x14ac:dyDescent="0.2"/>
    <row r="438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2" hidden="1" x14ac:dyDescent="0.2"/>
    <row r="453" hidden="1" x14ac:dyDescent="0.2"/>
    <row r="454" hidden="1" x14ac:dyDescent="0.2"/>
    <row r="456" hidden="1" x14ac:dyDescent="0.2"/>
    <row r="457" hidden="1" x14ac:dyDescent="0.2"/>
    <row r="458" hidden="1" x14ac:dyDescent="0.2"/>
    <row r="460" hidden="1" x14ac:dyDescent="0.2"/>
    <row r="461" hidden="1" x14ac:dyDescent="0.2"/>
    <row r="462" hidden="1" x14ac:dyDescent="0.2"/>
    <row r="464" hidden="1" x14ac:dyDescent="0.2"/>
    <row r="465" hidden="1" x14ac:dyDescent="0.2"/>
    <row r="466" hidden="1" x14ac:dyDescent="0.2"/>
    <row r="468" hidden="1" x14ac:dyDescent="0.2"/>
    <row r="469" hidden="1" x14ac:dyDescent="0.2"/>
    <row r="470" hidden="1" x14ac:dyDescent="0.2"/>
    <row r="472" hidden="1" x14ac:dyDescent="0.2"/>
    <row r="473" hidden="1" x14ac:dyDescent="0.2"/>
    <row r="474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</sheetData>
  <mergeCells count="9">
    <mergeCell ref="I21:K21"/>
    <mergeCell ref="C22:D22"/>
    <mergeCell ref="K22:L22"/>
    <mergeCell ref="D5:L5"/>
    <mergeCell ref="D6:L6"/>
    <mergeCell ref="D7:L7"/>
    <mergeCell ref="D9:D10"/>
    <mergeCell ref="E9:L9"/>
    <mergeCell ref="D19:L1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05177-7D5F-49F6-AC98-9716C074C8BA}">
  <dimension ref="B1:K489"/>
  <sheetViews>
    <sheetView zoomScale="115" zoomScaleNormal="115" workbookViewId="0">
      <selection activeCell="H48" sqref="H48"/>
    </sheetView>
  </sheetViews>
  <sheetFormatPr baseColWidth="10" defaultColWidth="11.42578125" defaultRowHeight="14.25" x14ac:dyDescent="0.2"/>
  <cols>
    <col min="1" max="1" width="1.85546875" style="1596" customWidth="1"/>
    <col min="2" max="2" width="4.28515625" style="1596" hidden="1" customWidth="1"/>
    <col min="3" max="3" width="40.85546875" style="1596" customWidth="1"/>
    <col min="4" max="4" width="12.7109375" style="1596" customWidth="1"/>
    <col min="5" max="5" width="18.7109375" style="1596" customWidth="1"/>
    <col min="6" max="6" width="12.7109375" style="1596" customWidth="1"/>
    <col min="7" max="7" width="14.85546875" style="1596" customWidth="1"/>
    <col min="8" max="9" width="12.7109375" style="1596" customWidth="1"/>
    <col min="10" max="10" width="12.5703125" style="1596" customWidth="1"/>
    <col min="11" max="11" width="12.7109375" style="1596" customWidth="1"/>
    <col min="12" max="12" width="4.42578125" style="1596" customWidth="1"/>
    <col min="13" max="16384" width="11.42578125" style="1596"/>
  </cols>
  <sheetData>
    <row r="1" spans="3:11" ht="15" thickBot="1" x14ac:dyDescent="0.25"/>
    <row r="2" spans="3:11" ht="20.25" customHeight="1" thickTop="1" x14ac:dyDescent="0.2">
      <c r="C2" s="2289" t="s">
        <v>1053</v>
      </c>
      <c r="D2" s="2290"/>
      <c r="E2" s="2290"/>
      <c r="F2" s="2290"/>
      <c r="G2" s="2290"/>
      <c r="H2" s="2290"/>
      <c r="I2" s="2290"/>
      <c r="J2" s="2290"/>
      <c r="K2" s="2291"/>
    </row>
    <row r="3" spans="3:11" ht="36.75" customHeight="1" x14ac:dyDescent="0.2">
      <c r="C3" s="2292" t="s">
        <v>2127</v>
      </c>
      <c r="D3" s="2293"/>
      <c r="E3" s="2293"/>
      <c r="F3" s="2293"/>
      <c r="G3" s="2293"/>
      <c r="H3" s="2293"/>
      <c r="I3" s="2293"/>
      <c r="J3" s="2293"/>
      <c r="K3" s="2294"/>
    </row>
    <row r="4" spans="3:11" x14ac:dyDescent="0.2">
      <c r="C4" s="2295" t="s">
        <v>0</v>
      </c>
      <c r="D4" s="2296"/>
      <c r="E4" s="2296"/>
      <c r="F4" s="2296"/>
      <c r="G4" s="2296"/>
      <c r="H4" s="2296"/>
      <c r="I4" s="2296"/>
      <c r="J4" s="2296"/>
      <c r="K4" s="2297"/>
    </row>
    <row r="5" spans="3:11" ht="36" customHeight="1" thickBot="1" x14ac:dyDescent="0.25">
      <c r="C5" s="1608" t="s">
        <v>2142</v>
      </c>
      <c r="D5" s="1609"/>
      <c r="E5" s="1609"/>
      <c r="F5" s="1609"/>
      <c r="G5" s="1609"/>
      <c r="H5" s="1609"/>
      <c r="I5" s="1609"/>
      <c r="J5" s="1609"/>
      <c r="K5" s="1610" t="s">
        <v>2143</v>
      </c>
    </row>
    <row r="6" spans="3:11" ht="15" thickTop="1" x14ac:dyDescent="0.2">
      <c r="C6" s="2301" t="s">
        <v>2144</v>
      </c>
      <c r="D6" s="2313" t="s">
        <v>1155</v>
      </c>
      <c r="E6" s="2313"/>
      <c r="F6" s="2313"/>
      <c r="G6" s="2313"/>
      <c r="H6" s="2313"/>
      <c r="I6" s="2313"/>
      <c r="J6" s="2313"/>
      <c r="K6" s="2314"/>
    </row>
    <row r="7" spans="3:11" ht="45" customHeight="1" thickBot="1" x14ac:dyDescent="0.25">
      <c r="C7" s="2302"/>
      <c r="D7" s="1597" t="s">
        <v>2113</v>
      </c>
      <c r="E7" s="1598" t="s">
        <v>2145</v>
      </c>
      <c r="F7" s="1598" t="s">
        <v>2132</v>
      </c>
      <c r="G7" s="1598" t="s">
        <v>2116</v>
      </c>
      <c r="H7" s="1598" t="s">
        <v>2133</v>
      </c>
      <c r="I7" s="1598" t="s">
        <v>2118</v>
      </c>
      <c r="J7" s="1598" t="s">
        <v>2119</v>
      </c>
      <c r="K7" s="1599" t="s">
        <v>2120</v>
      </c>
    </row>
    <row r="8" spans="3:11" ht="21" customHeight="1" thickTop="1" x14ac:dyDescent="0.2">
      <c r="C8" s="1600" t="s">
        <v>2146</v>
      </c>
      <c r="D8" s="1601"/>
      <c r="E8" s="1601"/>
      <c r="F8" s="1601"/>
      <c r="G8" s="1601"/>
      <c r="H8" s="1601"/>
      <c r="I8" s="1601"/>
      <c r="J8" s="1601"/>
      <c r="K8" s="1602"/>
    </row>
    <row r="9" spans="3:11" ht="15.75" customHeight="1" x14ac:dyDescent="0.2">
      <c r="C9" s="1616" t="s">
        <v>2147</v>
      </c>
      <c r="D9" s="1601"/>
      <c r="E9" s="1601"/>
      <c r="F9" s="1601"/>
      <c r="G9" s="1601"/>
      <c r="H9" s="1601"/>
      <c r="I9" s="1601"/>
      <c r="J9" s="1601"/>
      <c r="K9" s="1602"/>
    </row>
    <row r="10" spans="3:11" ht="15.75" customHeight="1" x14ac:dyDescent="0.2">
      <c r="C10" s="1616" t="s">
        <v>2148</v>
      </c>
      <c r="D10" s="1601"/>
      <c r="E10" s="1601"/>
      <c r="F10" s="1601"/>
      <c r="G10" s="1601"/>
      <c r="H10" s="1601"/>
      <c r="I10" s="1601"/>
      <c r="J10" s="1601"/>
      <c r="K10" s="1602"/>
    </row>
    <row r="11" spans="3:11" ht="15.75" customHeight="1" x14ac:dyDescent="0.2">
      <c r="C11" s="1616" t="s">
        <v>2149</v>
      </c>
      <c r="D11" s="1601"/>
      <c r="E11" s="1601"/>
      <c r="F11" s="1601"/>
      <c r="G11" s="1601"/>
      <c r="H11" s="1601"/>
      <c r="I11" s="1601"/>
      <c r="J11" s="1601"/>
      <c r="K11" s="1602"/>
    </row>
    <row r="12" spans="3:11" ht="21" customHeight="1" x14ac:dyDescent="0.2">
      <c r="C12" s="1600" t="s">
        <v>2150</v>
      </c>
      <c r="D12" s="1601"/>
      <c r="E12" s="1601"/>
      <c r="F12" s="1601"/>
      <c r="G12" s="1601"/>
      <c r="H12" s="1601"/>
      <c r="I12" s="1601"/>
      <c r="J12" s="1601"/>
      <c r="K12" s="1602"/>
    </row>
    <row r="13" spans="3:11" ht="15.75" customHeight="1" x14ac:dyDescent="0.2">
      <c r="C13" s="1616" t="s">
        <v>2151</v>
      </c>
      <c r="D13" s="1601"/>
      <c r="E13" s="1601"/>
      <c r="F13" s="1601"/>
      <c r="G13" s="1601"/>
      <c r="H13" s="1601"/>
      <c r="I13" s="1601"/>
      <c r="J13" s="1601"/>
      <c r="K13" s="1602"/>
    </row>
    <row r="14" spans="3:11" ht="15.75" customHeight="1" x14ac:dyDescent="0.2">
      <c r="C14" s="1616" t="s">
        <v>2152</v>
      </c>
      <c r="D14" s="1601"/>
      <c r="E14" s="1601"/>
      <c r="F14" s="1601"/>
      <c r="G14" s="1601"/>
      <c r="H14" s="1601"/>
      <c r="I14" s="1601"/>
      <c r="J14" s="1601"/>
      <c r="K14" s="1602"/>
    </row>
    <row r="15" spans="3:11" ht="15.75" customHeight="1" x14ac:dyDescent="0.2">
      <c r="C15" s="1616" t="s">
        <v>2153</v>
      </c>
      <c r="D15" s="1601"/>
      <c r="E15" s="1601"/>
      <c r="F15" s="1601"/>
      <c r="G15" s="1601"/>
      <c r="H15" s="1601"/>
      <c r="I15" s="1601"/>
      <c r="J15" s="1601"/>
      <c r="K15" s="1602"/>
    </row>
    <row r="16" spans="3:11" ht="21" customHeight="1" x14ac:dyDescent="0.2">
      <c r="C16" s="1600" t="s">
        <v>2154</v>
      </c>
      <c r="D16" s="1601"/>
      <c r="E16" s="1601"/>
      <c r="F16" s="1601"/>
      <c r="G16" s="1601"/>
      <c r="H16" s="1601"/>
      <c r="I16" s="1601"/>
      <c r="J16" s="1601"/>
      <c r="K16" s="1602"/>
    </row>
    <row r="17" spans="3:11" ht="15.75" customHeight="1" x14ac:dyDescent="0.2">
      <c r="C17" s="1616" t="s">
        <v>2155</v>
      </c>
      <c r="D17" s="1601"/>
      <c r="E17" s="1601"/>
      <c r="F17" s="1601"/>
      <c r="G17" s="1601"/>
      <c r="H17" s="1601"/>
      <c r="I17" s="1601"/>
      <c r="J17" s="1601"/>
      <c r="K17" s="1602"/>
    </row>
    <row r="18" spans="3:11" ht="15.75" customHeight="1" x14ac:dyDescent="0.2">
      <c r="C18" s="1616" t="s">
        <v>2156</v>
      </c>
      <c r="D18" s="1601"/>
      <c r="E18" s="1601"/>
      <c r="F18" s="1601"/>
      <c r="G18" s="1601"/>
      <c r="H18" s="1601"/>
      <c r="I18" s="1601"/>
      <c r="J18" s="1601"/>
      <c r="K18" s="1602"/>
    </row>
    <row r="19" spans="3:11" ht="15.75" customHeight="1" x14ac:dyDescent="0.2">
      <c r="C19" s="1616" t="s">
        <v>2157</v>
      </c>
      <c r="D19" s="1601"/>
      <c r="E19" s="1601"/>
      <c r="F19" s="1601"/>
      <c r="G19" s="1601"/>
      <c r="H19" s="1601"/>
      <c r="I19" s="1601"/>
      <c r="J19" s="1601"/>
      <c r="K19" s="1602"/>
    </row>
    <row r="20" spans="3:11" ht="21" customHeight="1" x14ac:dyDescent="0.2">
      <c r="C20" s="1600" t="s">
        <v>2158</v>
      </c>
      <c r="D20" s="1601"/>
      <c r="E20" s="1601"/>
      <c r="F20" s="1601"/>
      <c r="G20" s="1601"/>
      <c r="H20" s="1601"/>
      <c r="I20" s="1601"/>
      <c r="J20" s="1601"/>
      <c r="K20" s="1602"/>
    </row>
    <row r="21" spans="3:11" ht="21" customHeight="1" x14ac:dyDescent="0.2">
      <c r="C21" s="1600" t="s">
        <v>2159</v>
      </c>
      <c r="D21" s="1601"/>
      <c r="E21" s="1601"/>
      <c r="F21" s="1601"/>
      <c r="G21" s="1601"/>
      <c r="H21" s="1601"/>
      <c r="I21" s="1601"/>
      <c r="J21" s="1601"/>
      <c r="K21" s="1602"/>
    </row>
    <row r="22" spans="3:11" ht="15.75" customHeight="1" x14ac:dyDescent="0.2">
      <c r="C22" s="1616" t="s">
        <v>2160</v>
      </c>
      <c r="D22" s="1601"/>
      <c r="E22" s="1601"/>
      <c r="F22" s="1601"/>
      <c r="G22" s="1601"/>
      <c r="H22" s="1601"/>
      <c r="I22" s="1601"/>
      <c r="J22" s="1601"/>
      <c r="K22" s="1602"/>
    </row>
    <row r="23" spans="3:11" ht="15.75" customHeight="1" x14ac:dyDescent="0.2">
      <c r="C23" s="1616" t="s">
        <v>2161</v>
      </c>
      <c r="D23" s="1601"/>
      <c r="E23" s="1601"/>
      <c r="F23" s="1601"/>
      <c r="G23" s="1601"/>
      <c r="H23" s="1601"/>
      <c r="I23" s="1601"/>
      <c r="J23" s="1601"/>
      <c r="K23" s="1602"/>
    </row>
    <row r="24" spans="3:11" ht="21" customHeight="1" thickBot="1" x14ac:dyDescent="0.25">
      <c r="C24" s="1600" t="s">
        <v>2140</v>
      </c>
      <c r="D24" s="1601"/>
      <c r="E24" s="1601"/>
      <c r="F24" s="1601"/>
      <c r="G24" s="1601"/>
      <c r="H24" s="1601"/>
      <c r="I24" s="1601"/>
      <c r="J24" s="1601"/>
      <c r="K24" s="1602"/>
    </row>
    <row r="25" spans="3:11" ht="21" customHeight="1" thickTop="1" thickBot="1" x14ac:dyDescent="0.25">
      <c r="C25" s="1611" t="s">
        <v>2141</v>
      </c>
      <c r="D25" s="1612"/>
      <c r="E25" s="1612"/>
      <c r="F25" s="1612"/>
      <c r="G25" s="1612"/>
      <c r="H25" s="1612"/>
      <c r="I25" s="1612"/>
      <c r="J25" s="1612"/>
      <c r="K25" s="1613"/>
    </row>
    <row r="26" spans="3:11" ht="33.75" customHeight="1" thickTop="1" x14ac:dyDescent="0.2">
      <c r="C26" s="2287" t="s">
        <v>2317</v>
      </c>
      <c r="D26" s="2287"/>
      <c r="E26" s="2287"/>
      <c r="F26" s="2287"/>
      <c r="G26" s="2287"/>
      <c r="H26" s="2287"/>
      <c r="I26" s="2287"/>
      <c r="J26" s="2287"/>
      <c r="K26" s="2287"/>
    </row>
    <row r="27" spans="3:11" ht="14.25" customHeight="1" x14ac:dyDescent="0.2"/>
    <row r="28" spans="3:11" x14ac:dyDescent="0.2">
      <c r="C28" s="1614"/>
      <c r="D28" s="1615"/>
      <c r="E28" s="1614"/>
      <c r="F28" s="1615"/>
      <c r="G28" s="1615"/>
      <c r="H28" s="2316"/>
      <c r="I28" s="2316"/>
      <c r="J28" s="2316"/>
    </row>
    <row r="30" spans="3:11" x14ac:dyDescent="0.2">
      <c r="C30" s="1617"/>
      <c r="D30" s="1615"/>
      <c r="E30" s="2321"/>
      <c r="F30" s="2321"/>
      <c r="G30" s="1614"/>
      <c r="H30" s="2316"/>
      <c r="I30" s="2316"/>
      <c r="J30" s="2316"/>
      <c r="K30" s="2316"/>
    </row>
    <row r="31" spans="3:11" x14ac:dyDescent="0.2">
      <c r="C31" s="1615"/>
      <c r="D31" s="1615"/>
      <c r="E31" s="1615"/>
      <c r="F31" s="1615"/>
      <c r="G31" s="1615"/>
      <c r="H31" s="1615"/>
      <c r="I31" s="1615"/>
      <c r="J31" s="1615"/>
      <c r="K31" s="1615"/>
    </row>
    <row r="65" spans="2:3" x14ac:dyDescent="0.2">
      <c r="B65" s="1606"/>
    </row>
    <row r="72" spans="2:3" x14ac:dyDescent="0.2">
      <c r="C72" s="1606"/>
    </row>
    <row r="302" hidden="1" x14ac:dyDescent="0.2"/>
    <row r="303" hidden="1" x14ac:dyDescent="0.2"/>
    <row r="304" hidden="1" x14ac:dyDescent="0.2"/>
    <row r="305" spans="6:6" hidden="1" x14ac:dyDescent="0.2"/>
    <row r="306" spans="6:6" hidden="1" x14ac:dyDescent="0.2"/>
    <row r="307" spans="6:6" hidden="1" x14ac:dyDescent="0.2"/>
    <row r="308" spans="6:6" hidden="1" x14ac:dyDescent="0.2"/>
    <row r="309" spans="6:6" hidden="1" x14ac:dyDescent="0.2">
      <c r="F309" s="1607"/>
    </row>
    <row r="310" spans="6:6" hidden="1" x14ac:dyDescent="0.2"/>
    <row r="311" spans="6:6" hidden="1" x14ac:dyDescent="0.2"/>
    <row r="312" spans="6:6" hidden="1" x14ac:dyDescent="0.2"/>
    <row r="313" spans="6:6" hidden="1" x14ac:dyDescent="0.2"/>
    <row r="314" spans="6:6" hidden="1" x14ac:dyDescent="0.2"/>
    <row r="315" spans="6:6" hidden="1" x14ac:dyDescent="0.2"/>
    <row r="316" spans="6:6" hidden="1" x14ac:dyDescent="0.2"/>
    <row r="317" spans="6:6" hidden="1" x14ac:dyDescent="0.2"/>
    <row r="318" spans="6:6" hidden="1" x14ac:dyDescent="0.2"/>
    <row r="319" spans="6:6" hidden="1" x14ac:dyDescent="0.2"/>
    <row r="320" spans="6:6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9" hidden="1" x14ac:dyDescent="0.2"/>
    <row r="340" hidden="1" x14ac:dyDescent="0.2"/>
    <row r="341" hidden="1" x14ac:dyDescent="0.2"/>
    <row r="343" hidden="1" x14ac:dyDescent="0.2"/>
    <row r="344" hidden="1" x14ac:dyDescent="0.2"/>
    <row r="345" hidden="1" x14ac:dyDescent="0.2"/>
    <row r="346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5" hidden="1" x14ac:dyDescent="0.2"/>
    <row r="376" hidden="1" x14ac:dyDescent="0.2"/>
    <row r="378" hidden="1" x14ac:dyDescent="0.2"/>
    <row r="379" hidden="1" x14ac:dyDescent="0.2"/>
    <row r="380" hidden="1" x14ac:dyDescent="0.2"/>
    <row r="381" hidden="1" x14ac:dyDescent="0.2"/>
    <row r="383" hidden="1" x14ac:dyDescent="0.2"/>
    <row r="384" hidden="1" x14ac:dyDescent="0.2"/>
    <row r="385" hidden="1" x14ac:dyDescent="0.2"/>
    <row r="387" hidden="1" x14ac:dyDescent="0.2"/>
    <row r="388" hidden="1" x14ac:dyDescent="0.2"/>
    <row r="389" hidden="1" x14ac:dyDescent="0.2"/>
    <row r="390" hidden="1" x14ac:dyDescent="0.2"/>
    <row r="394" hidden="1" x14ac:dyDescent="0.2"/>
    <row r="395" hidden="1" x14ac:dyDescent="0.2"/>
    <row r="396" hidden="1" x14ac:dyDescent="0.2"/>
    <row r="398" hidden="1" x14ac:dyDescent="0.2"/>
    <row r="399" hidden="1" x14ac:dyDescent="0.2"/>
    <row r="400" hidden="1" x14ac:dyDescent="0.2"/>
    <row r="401" hidden="1" x14ac:dyDescent="0.2"/>
    <row r="404" hidden="1" x14ac:dyDescent="0.2"/>
    <row r="405" hidden="1" x14ac:dyDescent="0.2"/>
    <row r="406" hidden="1" x14ac:dyDescent="0.2"/>
    <row r="408" hidden="1" x14ac:dyDescent="0.2"/>
    <row r="409" hidden="1" x14ac:dyDescent="0.2"/>
    <row r="410" hidden="1" x14ac:dyDescent="0.2"/>
    <row r="412" hidden="1" x14ac:dyDescent="0.2"/>
    <row r="413" hidden="1" x14ac:dyDescent="0.2"/>
    <row r="414" hidden="1" x14ac:dyDescent="0.2"/>
    <row r="416" hidden="1" x14ac:dyDescent="0.2"/>
    <row r="417" hidden="1" x14ac:dyDescent="0.2"/>
    <row r="418" hidden="1" x14ac:dyDescent="0.2"/>
    <row r="420" hidden="1" x14ac:dyDescent="0.2"/>
    <row r="421" hidden="1" x14ac:dyDescent="0.2"/>
    <row r="422" hidden="1" x14ac:dyDescent="0.2"/>
    <row r="423" hidden="1" x14ac:dyDescent="0.2"/>
    <row r="426" hidden="1" x14ac:dyDescent="0.2"/>
    <row r="427" hidden="1" x14ac:dyDescent="0.2"/>
    <row r="428" hidden="1" x14ac:dyDescent="0.2"/>
    <row r="429" hidden="1" x14ac:dyDescent="0.2"/>
    <row r="432" hidden="1" x14ac:dyDescent="0.2"/>
    <row r="433" hidden="1" x14ac:dyDescent="0.2"/>
    <row r="434" hidden="1" x14ac:dyDescent="0.2"/>
    <row r="435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9" hidden="1" x14ac:dyDescent="0.2"/>
    <row r="450" hidden="1" x14ac:dyDescent="0.2"/>
    <row r="451" hidden="1" x14ac:dyDescent="0.2"/>
    <row r="453" hidden="1" x14ac:dyDescent="0.2"/>
    <row r="454" hidden="1" x14ac:dyDescent="0.2"/>
    <row r="455" hidden="1" x14ac:dyDescent="0.2"/>
    <row r="457" hidden="1" x14ac:dyDescent="0.2"/>
    <row r="458" hidden="1" x14ac:dyDescent="0.2"/>
    <row r="459" hidden="1" x14ac:dyDescent="0.2"/>
    <row r="461" hidden="1" x14ac:dyDescent="0.2"/>
    <row r="462" hidden="1" x14ac:dyDescent="0.2"/>
    <row r="463" hidden="1" x14ac:dyDescent="0.2"/>
    <row r="465" hidden="1" x14ac:dyDescent="0.2"/>
    <row r="466" hidden="1" x14ac:dyDescent="0.2"/>
    <row r="467" hidden="1" x14ac:dyDescent="0.2"/>
    <row r="469" hidden="1" x14ac:dyDescent="0.2"/>
    <row r="470" hidden="1" x14ac:dyDescent="0.2"/>
    <row r="471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</sheetData>
  <mergeCells count="9">
    <mergeCell ref="H28:J28"/>
    <mergeCell ref="E30:F30"/>
    <mergeCell ref="H30:K30"/>
    <mergeCell ref="C2:K2"/>
    <mergeCell ref="C3:K3"/>
    <mergeCell ref="C4:K4"/>
    <mergeCell ref="C6:C7"/>
    <mergeCell ref="D6:K6"/>
    <mergeCell ref="C26:K26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7F29-275B-45B3-8522-16FF97A1D41E}">
  <dimension ref="B1:L489"/>
  <sheetViews>
    <sheetView zoomScale="115" zoomScaleNormal="115" workbookViewId="0">
      <selection activeCell="H48" sqref="H48"/>
    </sheetView>
  </sheetViews>
  <sheetFormatPr baseColWidth="10" defaultColWidth="11.42578125" defaultRowHeight="14.25" x14ac:dyDescent="0.2"/>
  <cols>
    <col min="1" max="1" width="1.7109375" style="1596" customWidth="1"/>
    <col min="2" max="2" width="11.42578125" style="1596" hidden="1" customWidth="1"/>
    <col min="3" max="3" width="4.7109375" style="1596" hidden="1" customWidth="1"/>
    <col min="4" max="4" width="40.85546875" style="1596" customWidth="1"/>
    <col min="5" max="5" width="12.7109375" style="1596" customWidth="1"/>
    <col min="6" max="6" width="18.85546875" style="1596" customWidth="1"/>
    <col min="7" max="7" width="12.7109375" style="1596" customWidth="1"/>
    <col min="8" max="8" width="15.140625" style="1596" customWidth="1"/>
    <col min="9" max="12" width="12.7109375" style="1596" customWidth="1"/>
    <col min="13" max="13" width="3.140625" style="1596" customWidth="1"/>
    <col min="14" max="16384" width="11.42578125" style="1596"/>
  </cols>
  <sheetData>
    <row r="1" spans="4:12" ht="15" thickBot="1" x14ac:dyDescent="0.25"/>
    <row r="2" spans="4:12" ht="18" customHeight="1" thickTop="1" x14ac:dyDescent="0.25">
      <c r="D2" s="2322" t="s">
        <v>1053</v>
      </c>
      <c r="E2" s="2323"/>
      <c r="F2" s="2323"/>
      <c r="G2" s="2323"/>
      <c r="H2" s="2323"/>
      <c r="I2" s="2323"/>
      <c r="J2" s="2323"/>
      <c r="K2" s="2323"/>
      <c r="L2" s="2324"/>
    </row>
    <row r="3" spans="4:12" ht="42.75" customHeight="1" x14ac:dyDescent="0.2">
      <c r="D3" s="2292" t="s">
        <v>2127</v>
      </c>
      <c r="E3" s="2325"/>
      <c r="F3" s="2325"/>
      <c r="G3" s="2325"/>
      <c r="H3" s="2325"/>
      <c r="I3" s="2325"/>
      <c r="J3" s="2325"/>
      <c r="K3" s="2325"/>
      <c r="L3" s="2326"/>
    </row>
    <row r="4" spans="4:12" x14ac:dyDescent="0.2">
      <c r="D4" s="2327" t="s">
        <v>0</v>
      </c>
      <c r="E4" s="2328"/>
      <c r="F4" s="2328"/>
      <c r="G4" s="2328"/>
      <c r="H4" s="2328"/>
      <c r="I4" s="2328"/>
      <c r="J4" s="2328"/>
      <c r="K4" s="2328"/>
      <c r="L4" s="2329"/>
    </row>
    <row r="5" spans="4:12" ht="36" customHeight="1" thickBot="1" x14ac:dyDescent="0.25">
      <c r="D5" s="1618" t="s">
        <v>2162</v>
      </c>
      <c r="E5" s="1619"/>
      <c r="F5" s="1619"/>
      <c r="G5" s="1619"/>
      <c r="H5" s="1619"/>
      <c r="I5" s="1619"/>
      <c r="J5" s="1619"/>
      <c r="K5" s="1619"/>
      <c r="L5" s="1620" t="s">
        <v>2064</v>
      </c>
    </row>
    <row r="6" spans="4:12" ht="15" thickTop="1" x14ac:dyDescent="0.2">
      <c r="D6" s="2301" t="s">
        <v>2144</v>
      </c>
      <c r="E6" s="2313" t="s">
        <v>1155</v>
      </c>
      <c r="F6" s="2313"/>
      <c r="G6" s="2313"/>
      <c r="H6" s="2313"/>
      <c r="I6" s="2313"/>
      <c r="J6" s="2313"/>
      <c r="K6" s="2313"/>
      <c r="L6" s="2314"/>
    </row>
    <row r="7" spans="4:12" ht="42" customHeight="1" thickBot="1" x14ac:dyDescent="0.25">
      <c r="D7" s="2302"/>
      <c r="E7" s="1597" t="s">
        <v>2113</v>
      </c>
      <c r="F7" s="1598" t="s">
        <v>2145</v>
      </c>
      <c r="G7" s="1598" t="s">
        <v>2163</v>
      </c>
      <c r="H7" s="1598" t="s">
        <v>2116</v>
      </c>
      <c r="I7" s="1598" t="s">
        <v>2133</v>
      </c>
      <c r="J7" s="1598" t="s">
        <v>2118</v>
      </c>
      <c r="K7" s="1598" t="s">
        <v>2119</v>
      </c>
      <c r="L7" s="1599" t="s">
        <v>2120</v>
      </c>
    </row>
    <row r="8" spans="4:12" ht="19.5" customHeight="1" thickTop="1" x14ac:dyDescent="0.2">
      <c r="D8" s="1600" t="s">
        <v>2146</v>
      </c>
      <c r="E8" s="1601"/>
      <c r="F8" s="1601"/>
      <c r="G8" s="1601"/>
      <c r="H8" s="1601"/>
      <c r="I8" s="1601"/>
      <c r="J8" s="1601"/>
      <c r="K8" s="1601"/>
      <c r="L8" s="1602"/>
    </row>
    <row r="9" spans="4:12" ht="19.5" customHeight="1" x14ac:dyDescent="0.2">
      <c r="D9" s="1600" t="s">
        <v>2164</v>
      </c>
      <c r="E9" s="1601"/>
      <c r="F9" s="1601"/>
      <c r="G9" s="1601"/>
      <c r="H9" s="1601"/>
      <c r="I9" s="1601"/>
      <c r="J9" s="1601"/>
      <c r="K9" s="1601"/>
      <c r="L9" s="1602"/>
    </row>
    <row r="10" spans="4:12" ht="19.5" customHeight="1" x14ac:dyDescent="0.2">
      <c r="D10" s="1600" t="s">
        <v>2165</v>
      </c>
      <c r="E10" s="1601"/>
      <c r="F10" s="1601"/>
      <c r="G10" s="1601"/>
      <c r="H10" s="1601"/>
      <c r="I10" s="1601"/>
      <c r="J10" s="1601"/>
      <c r="K10" s="1601"/>
      <c r="L10" s="1602"/>
    </row>
    <row r="11" spans="4:12" ht="19.5" customHeight="1" thickBot="1" x14ac:dyDescent="0.25">
      <c r="D11" s="1600" t="s">
        <v>2166</v>
      </c>
      <c r="E11" s="1601"/>
      <c r="F11" s="1601"/>
      <c r="G11" s="1601"/>
      <c r="H11" s="1601"/>
      <c r="I11" s="1601"/>
      <c r="J11" s="1601"/>
      <c r="K11" s="1601"/>
      <c r="L11" s="1602"/>
    </row>
    <row r="12" spans="4:12" ht="24.75" customHeight="1" thickTop="1" thickBot="1" x14ac:dyDescent="0.25">
      <c r="D12" s="1611" t="s">
        <v>2167</v>
      </c>
      <c r="E12" s="1612"/>
      <c r="F12" s="1612"/>
      <c r="G12" s="1612"/>
      <c r="H12" s="1612"/>
      <c r="I12" s="1612"/>
      <c r="J12" s="1612"/>
      <c r="K12" s="1612"/>
      <c r="L12" s="1613"/>
    </row>
    <row r="13" spans="4:12" ht="15" hidden="1" thickTop="1" x14ac:dyDescent="0.2"/>
    <row r="14" spans="4:12" ht="27.75" customHeight="1" thickTop="1" x14ac:dyDescent="0.2">
      <c r="D14" s="2287" t="s">
        <v>2317</v>
      </c>
      <c r="E14" s="2287"/>
      <c r="F14" s="2287"/>
      <c r="G14" s="2287"/>
      <c r="H14" s="2287"/>
      <c r="I14" s="2287"/>
      <c r="J14" s="2287"/>
      <c r="K14" s="2287"/>
      <c r="L14" s="2287"/>
    </row>
    <row r="16" spans="4:12" x14ac:dyDescent="0.2">
      <c r="D16" s="1614"/>
      <c r="E16" s="1615"/>
      <c r="F16" s="1614"/>
      <c r="G16" s="1615"/>
      <c r="H16" s="1615"/>
      <c r="I16" s="2316"/>
      <c r="J16" s="2316"/>
      <c r="K16" s="2316"/>
    </row>
    <row r="63" spans="3:3" x14ac:dyDescent="0.2">
      <c r="C63" s="1606"/>
    </row>
    <row r="70" spans="4:4" x14ac:dyDescent="0.2">
      <c r="D70" s="1606"/>
    </row>
    <row r="302" hidden="1" x14ac:dyDescent="0.2"/>
    <row r="303" hidden="1" x14ac:dyDescent="0.2"/>
    <row r="304" hidden="1" x14ac:dyDescent="0.2"/>
    <row r="305" spans="7:7" hidden="1" x14ac:dyDescent="0.2"/>
    <row r="306" spans="7:7" hidden="1" x14ac:dyDescent="0.2"/>
    <row r="307" spans="7:7" hidden="1" x14ac:dyDescent="0.2"/>
    <row r="308" spans="7:7" hidden="1" x14ac:dyDescent="0.2"/>
    <row r="309" spans="7:7" hidden="1" x14ac:dyDescent="0.2">
      <c r="G309" s="1607"/>
    </row>
    <row r="310" spans="7:7" hidden="1" x14ac:dyDescent="0.2"/>
    <row r="311" spans="7:7" hidden="1" x14ac:dyDescent="0.2"/>
    <row r="312" spans="7:7" hidden="1" x14ac:dyDescent="0.2"/>
    <row r="313" spans="7:7" hidden="1" x14ac:dyDescent="0.2"/>
    <row r="314" spans="7:7" hidden="1" x14ac:dyDescent="0.2"/>
    <row r="315" spans="7:7" hidden="1" x14ac:dyDescent="0.2"/>
    <row r="316" spans="7:7" hidden="1" x14ac:dyDescent="0.2"/>
    <row r="317" spans="7:7" hidden="1" x14ac:dyDescent="0.2"/>
    <row r="318" spans="7:7" hidden="1" x14ac:dyDescent="0.2"/>
    <row r="319" spans="7:7" hidden="1" x14ac:dyDescent="0.2"/>
    <row r="320" spans="7:7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9" hidden="1" x14ac:dyDescent="0.2"/>
    <row r="340" hidden="1" x14ac:dyDescent="0.2"/>
    <row r="341" hidden="1" x14ac:dyDescent="0.2"/>
    <row r="343" hidden="1" x14ac:dyDescent="0.2"/>
    <row r="344" hidden="1" x14ac:dyDescent="0.2"/>
    <row r="345" hidden="1" x14ac:dyDescent="0.2"/>
    <row r="346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5" hidden="1" x14ac:dyDescent="0.2"/>
    <row r="376" hidden="1" x14ac:dyDescent="0.2"/>
    <row r="378" hidden="1" x14ac:dyDescent="0.2"/>
    <row r="379" hidden="1" x14ac:dyDescent="0.2"/>
    <row r="380" hidden="1" x14ac:dyDescent="0.2"/>
    <row r="381" hidden="1" x14ac:dyDescent="0.2"/>
    <row r="383" hidden="1" x14ac:dyDescent="0.2"/>
    <row r="384" hidden="1" x14ac:dyDescent="0.2"/>
    <row r="385" hidden="1" x14ac:dyDescent="0.2"/>
    <row r="387" hidden="1" x14ac:dyDescent="0.2"/>
    <row r="388" hidden="1" x14ac:dyDescent="0.2"/>
    <row r="389" hidden="1" x14ac:dyDescent="0.2"/>
    <row r="390" hidden="1" x14ac:dyDescent="0.2"/>
    <row r="394" hidden="1" x14ac:dyDescent="0.2"/>
    <row r="395" hidden="1" x14ac:dyDescent="0.2"/>
    <row r="396" hidden="1" x14ac:dyDescent="0.2"/>
    <row r="398" hidden="1" x14ac:dyDescent="0.2"/>
    <row r="399" hidden="1" x14ac:dyDescent="0.2"/>
    <row r="400" hidden="1" x14ac:dyDescent="0.2"/>
    <row r="401" hidden="1" x14ac:dyDescent="0.2"/>
    <row r="404" hidden="1" x14ac:dyDescent="0.2"/>
    <row r="405" hidden="1" x14ac:dyDescent="0.2"/>
    <row r="406" hidden="1" x14ac:dyDescent="0.2"/>
    <row r="408" hidden="1" x14ac:dyDescent="0.2"/>
    <row r="409" hidden="1" x14ac:dyDescent="0.2"/>
    <row r="410" hidden="1" x14ac:dyDescent="0.2"/>
    <row r="412" hidden="1" x14ac:dyDescent="0.2"/>
    <row r="413" hidden="1" x14ac:dyDescent="0.2"/>
    <row r="414" hidden="1" x14ac:dyDescent="0.2"/>
    <row r="416" hidden="1" x14ac:dyDescent="0.2"/>
    <row r="417" hidden="1" x14ac:dyDescent="0.2"/>
    <row r="418" hidden="1" x14ac:dyDescent="0.2"/>
    <row r="420" hidden="1" x14ac:dyDescent="0.2"/>
    <row r="421" hidden="1" x14ac:dyDescent="0.2"/>
    <row r="422" hidden="1" x14ac:dyDescent="0.2"/>
    <row r="423" hidden="1" x14ac:dyDescent="0.2"/>
    <row r="426" hidden="1" x14ac:dyDescent="0.2"/>
    <row r="427" hidden="1" x14ac:dyDescent="0.2"/>
    <row r="428" hidden="1" x14ac:dyDescent="0.2"/>
    <row r="429" hidden="1" x14ac:dyDescent="0.2"/>
    <row r="432" hidden="1" x14ac:dyDescent="0.2"/>
    <row r="433" hidden="1" x14ac:dyDescent="0.2"/>
    <row r="434" hidden="1" x14ac:dyDescent="0.2"/>
    <row r="435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9" hidden="1" x14ac:dyDescent="0.2"/>
    <row r="450" hidden="1" x14ac:dyDescent="0.2"/>
    <row r="451" hidden="1" x14ac:dyDescent="0.2"/>
    <row r="453" hidden="1" x14ac:dyDescent="0.2"/>
    <row r="454" hidden="1" x14ac:dyDescent="0.2"/>
    <row r="455" hidden="1" x14ac:dyDescent="0.2"/>
    <row r="457" hidden="1" x14ac:dyDescent="0.2"/>
    <row r="458" hidden="1" x14ac:dyDescent="0.2"/>
    <row r="459" hidden="1" x14ac:dyDescent="0.2"/>
    <row r="461" hidden="1" x14ac:dyDescent="0.2"/>
    <row r="462" hidden="1" x14ac:dyDescent="0.2"/>
    <row r="463" hidden="1" x14ac:dyDescent="0.2"/>
    <row r="465" hidden="1" x14ac:dyDescent="0.2"/>
    <row r="466" hidden="1" x14ac:dyDescent="0.2"/>
    <row r="467" hidden="1" x14ac:dyDescent="0.2"/>
    <row r="469" hidden="1" x14ac:dyDescent="0.2"/>
    <row r="470" hidden="1" x14ac:dyDescent="0.2"/>
    <row r="471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</sheetData>
  <mergeCells count="7">
    <mergeCell ref="I16:K16"/>
    <mergeCell ref="D2:L2"/>
    <mergeCell ref="D3:L3"/>
    <mergeCell ref="D4:L4"/>
    <mergeCell ref="D6:D7"/>
    <mergeCell ref="E6:L6"/>
    <mergeCell ref="D14:L14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63FD7-0676-4DCD-90BE-15856A6151E9}">
  <dimension ref="A1:J489"/>
  <sheetViews>
    <sheetView zoomScale="115" zoomScaleNormal="115" workbookViewId="0">
      <selection activeCell="H48" sqref="H48"/>
    </sheetView>
  </sheetViews>
  <sheetFormatPr baseColWidth="10" defaultColWidth="11.42578125" defaultRowHeight="14.25" x14ac:dyDescent="0.2"/>
  <cols>
    <col min="1" max="1" width="3.28515625" style="1596" customWidth="1"/>
    <col min="2" max="2" width="40.85546875" style="1596" customWidth="1"/>
    <col min="3" max="3" width="12.7109375" style="1596" customWidth="1"/>
    <col min="4" max="4" width="18.7109375" style="1596" customWidth="1"/>
    <col min="5" max="5" width="12.5703125" style="1596" customWidth="1"/>
    <col min="6" max="6" width="16.5703125" style="1596" customWidth="1"/>
    <col min="7" max="10" width="12.7109375" style="1596" customWidth="1"/>
    <col min="11" max="11" width="4.42578125" style="1596" customWidth="1"/>
    <col min="12" max="16384" width="11.42578125" style="1596"/>
  </cols>
  <sheetData>
    <row r="1" spans="2:10" ht="15" thickBot="1" x14ac:dyDescent="0.25"/>
    <row r="2" spans="2:10" ht="21" customHeight="1" thickTop="1" x14ac:dyDescent="0.2">
      <c r="B2" s="2289" t="s">
        <v>2168</v>
      </c>
      <c r="C2" s="2290"/>
      <c r="D2" s="2290"/>
      <c r="E2" s="2290"/>
      <c r="F2" s="2290"/>
      <c r="G2" s="2290"/>
      <c r="H2" s="2290"/>
      <c r="I2" s="2290"/>
      <c r="J2" s="2291"/>
    </row>
    <row r="3" spans="2:10" s="1621" customFormat="1" ht="42" customHeight="1" x14ac:dyDescent="0.25">
      <c r="B3" s="2292" t="s">
        <v>2127</v>
      </c>
      <c r="C3" s="2293"/>
      <c r="D3" s="2293"/>
      <c r="E3" s="2293"/>
      <c r="F3" s="2293"/>
      <c r="G3" s="2293"/>
      <c r="H3" s="2293"/>
      <c r="I3" s="2293"/>
      <c r="J3" s="2294"/>
    </row>
    <row r="4" spans="2:10" x14ac:dyDescent="0.2">
      <c r="B4" s="2310" t="s">
        <v>0</v>
      </c>
      <c r="C4" s="2311"/>
      <c r="D4" s="2311"/>
      <c r="E4" s="2311"/>
      <c r="F4" s="2311"/>
      <c r="G4" s="2311"/>
      <c r="H4" s="2311"/>
      <c r="I4" s="2311"/>
      <c r="J4" s="2312"/>
    </row>
    <row r="5" spans="2:10" ht="36" customHeight="1" thickBot="1" x14ac:dyDescent="0.25">
      <c r="B5" s="1608" t="s">
        <v>2169</v>
      </c>
      <c r="C5" s="1609"/>
      <c r="D5" s="1609"/>
      <c r="E5" s="1609"/>
      <c r="F5" s="1609"/>
      <c r="G5" s="1609"/>
      <c r="H5" s="1609"/>
      <c r="I5" s="1609"/>
      <c r="J5" s="1610" t="s">
        <v>2143</v>
      </c>
    </row>
    <row r="6" spans="2:10" ht="15" thickTop="1" x14ac:dyDescent="0.2">
      <c r="B6" s="2301" t="s">
        <v>2170</v>
      </c>
      <c r="C6" s="2303" t="s">
        <v>1155</v>
      </c>
      <c r="D6" s="2303"/>
      <c r="E6" s="2303"/>
      <c r="F6" s="2303"/>
      <c r="G6" s="2303"/>
      <c r="H6" s="2303"/>
      <c r="I6" s="2303"/>
      <c r="J6" s="2304"/>
    </row>
    <row r="7" spans="2:10" ht="42" customHeight="1" thickBot="1" x14ac:dyDescent="0.25">
      <c r="B7" s="2330"/>
      <c r="C7" s="1622" t="s">
        <v>2113</v>
      </c>
      <c r="D7" s="1623" t="s">
        <v>2114</v>
      </c>
      <c r="E7" s="1623" t="s">
        <v>2132</v>
      </c>
      <c r="F7" s="1623" t="s">
        <v>2116</v>
      </c>
      <c r="G7" s="1623" t="s">
        <v>2133</v>
      </c>
      <c r="H7" s="1623" t="s">
        <v>2118</v>
      </c>
      <c r="I7" s="1623" t="s">
        <v>2119</v>
      </c>
      <c r="J7" s="1624" t="s">
        <v>2120</v>
      </c>
    </row>
    <row r="8" spans="2:10" ht="19.5" customHeight="1" x14ac:dyDescent="0.2">
      <c r="B8" s="1600" t="s">
        <v>2146</v>
      </c>
      <c r="C8" s="1625"/>
      <c r="D8" s="1625"/>
      <c r="E8" s="1625"/>
      <c r="F8" s="1625"/>
      <c r="G8" s="1625"/>
      <c r="H8" s="1625"/>
      <c r="I8" s="1625"/>
      <c r="J8" s="1626"/>
    </row>
    <row r="9" spans="2:10" ht="19.5" customHeight="1" x14ac:dyDescent="0.2">
      <c r="B9" s="1600" t="s">
        <v>2164</v>
      </c>
      <c r="C9" s="1601"/>
      <c r="D9" s="1601"/>
      <c r="E9" s="1601"/>
      <c r="F9" s="1601"/>
      <c r="G9" s="1601"/>
      <c r="H9" s="1601"/>
      <c r="I9" s="1601"/>
      <c r="J9" s="1602"/>
    </row>
    <row r="10" spans="2:10" ht="19.5" customHeight="1" x14ac:dyDescent="0.2">
      <c r="B10" s="1600" t="s">
        <v>2165</v>
      </c>
      <c r="C10" s="1601"/>
      <c r="D10" s="1601"/>
      <c r="E10" s="1601"/>
      <c r="F10" s="1601"/>
      <c r="G10" s="1601"/>
      <c r="H10" s="1601"/>
      <c r="I10" s="1601"/>
      <c r="J10" s="1602"/>
    </row>
    <row r="11" spans="2:10" ht="19.5" customHeight="1" thickBot="1" x14ac:dyDescent="0.25">
      <c r="B11" s="1600" t="s">
        <v>2166</v>
      </c>
      <c r="C11" s="1601"/>
      <c r="D11" s="1601"/>
      <c r="E11" s="1601"/>
      <c r="F11" s="1601"/>
      <c r="G11" s="1601"/>
      <c r="H11" s="1601"/>
      <c r="I11" s="1601"/>
      <c r="J11" s="1602"/>
    </row>
    <row r="12" spans="2:10" ht="24.75" customHeight="1" thickTop="1" thickBot="1" x14ac:dyDescent="0.25">
      <c r="B12" s="1611" t="s">
        <v>2141</v>
      </c>
      <c r="C12" s="1612"/>
      <c r="D12" s="1612"/>
      <c r="E12" s="1612"/>
      <c r="F12" s="1612"/>
      <c r="G12" s="1612"/>
      <c r="H12" s="1612"/>
      <c r="I12" s="1612"/>
      <c r="J12" s="1613"/>
    </row>
    <row r="13" spans="2:10" ht="30" customHeight="1" thickTop="1" x14ac:dyDescent="0.2">
      <c r="B13" s="2288" t="s">
        <v>1153</v>
      </c>
      <c r="C13" s="2288"/>
      <c r="D13" s="2288"/>
      <c r="E13" s="2288"/>
      <c r="F13" s="2288"/>
      <c r="G13" s="2288"/>
      <c r="H13" s="2288"/>
      <c r="I13" s="2288"/>
      <c r="J13" s="2288"/>
    </row>
    <row r="14" spans="2:10" ht="6.75" customHeight="1" x14ac:dyDescent="0.2"/>
    <row r="15" spans="2:10" x14ac:dyDescent="0.2">
      <c r="B15" s="1614"/>
      <c r="C15" s="1615"/>
      <c r="D15" s="1614"/>
      <c r="E15" s="1615"/>
      <c r="F15" s="1615"/>
      <c r="G15" s="2316"/>
      <c r="H15" s="2316"/>
      <c r="I15" s="2316"/>
    </row>
    <row r="16" spans="2:10" x14ac:dyDescent="0.2">
      <c r="B16" s="1617"/>
      <c r="C16" s="1615"/>
      <c r="D16" s="1614"/>
      <c r="E16" s="1615"/>
      <c r="F16" s="1615"/>
      <c r="G16" s="2306"/>
      <c r="H16" s="2306"/>
      <c r="I16" s="2306"/>
      <c r="J16" s="1627"/>
    </row>
    <row r="63" spans="1:1" x14ac:dyDescent="0.2">
      <c r="A63" s="1606"/>
    </row>
    <row r="70" spans="2:2" x14ac:dyDescent="0.2">
      <c r="B70" s="1606"/>
    </row>
    <row r="302" hidden="1" x14ac:dyDescent="0.2"/>
    <row r="303" hidden="1" x14ac:dyDescent="0.2"/>
    <row r="304" hidden="1" x14ac:dyDescent="0.2"/>
    <row r="305" spans="5:5" hidden="1" x14ac:dyDescent="0.2"/>
    <row r="306" spans="5:5" hidden="1" x14ac:dyDescent="0.2"/>
    <row r="307" spans="5:5" hidden="1" x14ac:dyDescent="0.2"/>
    <row r="308" spans="5:5" hidden="1" x14ac:dyDescent="0.2"/>
    <row r="309" spans="5:5" hidden="1" x14ac:dyDescent="0.2">
      <c r="E309" s="1607"/>
    </row>
    <row r="310" spans="5:5" hidden="1" x14ac:dyDescent="0.2"/>
    <row r="311" spans="5:5" hidden="1" x14ac:dyDescent="0.2"/>
    <row r="312" spans="5:5" hidden="1" x14ac:dyDescent="0.2"/>
    <row r="313" spans="5:5" hidden="1" x14ac:dyDescent="0.2"/>
    <row r="314" spans="5:5" hidden="1" x14ac:dyDescent="0.2"/>
    <row r="315" spans="5:5" hidden="1" x14ac:dyDescent="0.2"/>
    <row r="316" spans="5:5" hidden="1" x14ac:dyDescent="0.2"/>
    <row r="317" spans="5:5" hidden="1" x14ac:dyDescent="0.2"/>
    <row r="318" spans="5:5" hidden="1" x14ac:dyDescent="0.2"/>
    <row r="319" spans="5:5" hidden="1" x14ac:dyDescent="0.2"/>
    <row r="320" spans="5:5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9" hidden="1" x14ac:dyDescent="0.2"/>
    <row r="340" hidden="1" x14ac:dyDescent="0.2"/>
    <row r="341" hidden="1" x14ac:dyDescent="0.2"/>
    <row r="343" hidden="1" x14ac:dyDescent="0.2"/>
    <row r="344" hidden="1" x14ac:dyDescent="0.2"/>
    <row r="345" hidden="1" x14ac:dyDescent="0.2"/>
    <row r="346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5" hidden="1" x14ac:dyDescent="0.2"/>
    <row r="376" hidden="1" x14ac:dyDescent="0.2"/>
    <row r="378" hidden="1" x14ac:dyDescent="0.2"/>
    <row r="379" hidden="1" x14ac:dyDescent="0.2"/>
    <row r="380" hidden="1" x14ac:dyDescent="0.2"/>
    <row r="381" hidden="1" x14ac:dyDescent="0.2"/>
    <row r="383" hidden="1" x14ac:dyDescent="0.2"/>
    <row r="384" hidden="1" x14ac:dyDescent="0.2"/>
    <row r="385" hidden="1" x14ac:dyDescent="0.2"/>
    <row r="387" hidden="1" x14ac:dyDescent="0.2"/>
    <row r="388" hidden="1" x14ac:dyDescent="0.2"/>
    <row r="389" hidden="1" x14ac:dyDescent="0.2"/>
    <row r="390" hidden="1" x14ac:dyDescent="0.2"/>
    <row r="394" hidden="1" x14ac:dyDescent="0.2"/>
    <row r="395" hidden="1" x14ac:dyDescent="0.2"/>
    <row r="396" hidden="1" x14ac:dyDescent="0.2"/>
    <row r="398" hidden="1" x14ac:dyDescent="0.2"/>
    <row r="399" hidden="1" x14ac:dyDescent="0.2"/>
    <row r="400" hidden="1" x14ac:dyDescent="0.2"/>
    <row r="401" hidden="1" x14ac:dyDescent="0.2"/>
    <row r="404" hidden="1" x14ac:dyDescent="0.2"/>
    <row r="405" hidden="1" x14ac:dyDescent="0.2"/>
    <row r="406" hidden="1" x14ac:dyDescent="0.2"/>
    <row r="408" hidden="1" x14ac:dyDescent="0.2"/>
    <row r="409" hidden="1" x14ac:dyDescent="0.2"/>
    <row r="410" hidden="1" x14ac:dyDescent="0.2"/>
    <row r="412" hidden="1" x14ac:dyDescent="0.2"/>
    <row r="413" hidden="1" x14ac:dyDescent="0.2"/>
    <row r="414" hidden="1" x14ac:dyDescent="0.2"/>
    <row r="416" hidden="1" x14ac:dyDescent="0.2"/>
    <row r="417" hidden="1" x14ac:dyDescent="0.2"/>
    <row r="418" hidden="1" x14ac:dyDescent="0.2"/>
    <row r="420" hidden="1" x14ac:dyDescent="0.2"/>
    <row r="421" hidden="1" x14ac:dyDescent="0.2"/>
    <row r="422" hidden="1" x14ac:dyDescent="0.2"/>
    <row r="423" hidden="1" x14ac:dyDescent="0.2"/>
    <row r="426" hidden="1" x14ac:dyDescent="0.2"/>
    <row r="427" hidden="1" x14ac:dyDescent="0.2"/>
    <row r="428" hidden="1" x14ac:dyDescent="0.2"/>
    <row r="429" hidden="1" x14ac:dyDescent="0.2"/>
    <row r="432" hidden="1" x14ac:dyDescent="0.2"/>
    <row r="433" hidden="1" x14ac:dyDescent="0.2"/>
    <row r="434" hidden="1" x14ac:dyDescent="0.2"/>
    <row r="435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9" hidden="1" x14ac:dyDescent="0.2"/>
    <row r="450" hidden="1" x14ac:dyDescent="0.2"/>
    <row r="451" hidden="1" x14ac:dyDescent="0.2"/>
    <row r="453" hidden="1" x14ac:dyDescent="0.2"/>
    <row r="454" hidden="1" x14ac:dyDescent="0.2"/>
    <row r="455" hidden="1" x14ac:dyDescent="0.2"/>
    <row r="457" hidden="1" x14ac:dyDescent="0.2"/>
    <row r="458" hidden="1" x14ac:dyDescent="0.2"/>
    <row r="459" hidden="1" x14ac:dyDescent="0.2"/>
    <row r="461" hidden="1" x14ac:dyDescent="0.2"/>
    <row r="462" hidden="1" x14ac:dyDescent="0.2"/>
    <row r="463" hidden="1" x14ac:dyDescent="0.2"/>
    <row r="465" hidden="1" x14ac:dyDescent="0.2"/>
    <row r="466" hidden="1" x14ac:dyDescent="0.2"/>
    <row r="467" hidden="1" x14ac:dyDescent="0.2"/>
    <row r="469" hidden="1" x14ac:dyDescent="0.2"/>
    <row r="470" hidden="1" x14ac:dyDescent="0.2"/>
    <row r="471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</sheetData>
  <mergeCells count="8">
    <mergeCell ref="G15:I15"/>
    <mergeCell ref="G16:I16"/>
    <mergeCell ref="B2:J2"/>
    <mergeCell ref="B3:J3"/>
    <mergeCell ref="B4:J4"/>
    <mergeCell ref="B6:B7"/>
    <mergeCell ref="C6:J6"/>
    <mergeCell ref="B13:J13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DDA1-7E46-44C8-A101-3B2C8366C113}">
  <dimension ref="A1:J489"/>
  <sheetViews>
    <sheetView zoomScale="130" zoomScaleNormal="130" workbookViewId="0">
      <selection activeCell="H48" sqref="H48"/>
    </sheetView>
  </sheetViews>
  <sheetFormatPr baseColWidth="10" defaultColWidth="11.42578125" defaultRowHeight="14.25" x14ac:dyDescent="0.2"/>
  <cols>
    <col min="1" max="1" width="3.5703125" style="1596" customWidth="1"/>
    <col min="2" max="2" width="40.85546875" style="1596" customWidth="1"/>
    <col min="3" max="3" width="12.5703125" style="1596" customWidth="1"/>
    <col min="4" max="4" width="18.7109375" style="1596" customWidth="1"/>
    <col min="5" max="5" width="12.7109375" style="1596" customWidth="1"/>
    <col min="6" max="6" width="15.42578125" style="1596" customWidth="1"/>
    <col min="7" max="8" width="12.85546875" style="1596" customWidth="1"/>
    <col min="9" max="10" width="12.7109375" style="1596" customWidth="1"/>
    <col min="11" max="11" width="4.42578125" style="1596" customWidth="1"/>
    <col min="12" max="16384" width="11.42578125" style="1596"/>
  </cols>
  <sheetData>
    <row r="1" spans="2:10" ht="15" thickBot="1" x14ac:dyDescent="0.25"/>
    <row r="2" spans="2:10" ht="20.25" customHeight="1" thickTop="1" x14ac:dyDescent="0.2">
      <c r="B2" s="2289" t="s">
        <v>2168</v>
      </c>
      <c r="C2" s="2290"/>
      <c r="D2" s="2290"/>
      <c r="E2" s="2290"/>
      <c r="F2" s="2290"/>
      <c r="G2" s="2290"/>
      <c r="H2" s="2290"/>
      <c r="I2" s="2290"/>
      <c r="J2" s="2291"/>
    </row>
    <row r="3" spans="2:10" ht="42.75" customHeight="1" x14ac:dyDescent="0.25">
      <c r="B3" s="2307" t="s">
        <v>2127</v>
      </c>
      <c r="C3" s="2331"/>
      <c r="D3" s="2331"/>
      <c r="E3" s="2331"/>
      <c r="F3" s="2331"/>
      <c r="G3" s="2331"/>
      <c r="H3" s="2331"/>
      <c r="I3" s="2331"/>
      <c r="J3" s="2332"/>
    </row>
    <row r="4" spans="2:10" x14ac:dyDescent="0.2">
      <c r="B4" s="2310" t="s">
        <v>0</v>
      </c>
      <c r="C4" s="2311"/>
      <c r="D4" s="2311"/>
      <c r="E4" s="2311"/>
      <c r="F4" s="2311"/>
      <c r="G4" s="2311"/>
      <c r="H4" s="2311"/>
      <c r="I4" s="2311"/>
      <c r="J4" s="2312"/>
    </row>
    <row r="5" spans="2:10" ht="35.25" customHeight="1" thickBot="1" x14ac:dyDescent="0.25">
      <c r="B5" s="1608" t="s">
        <v>2171</v>
      </c>
      <c r="C5" s="1609"/>
      <c r="D5" s="1609"/>
      <c r="E5" s="1609"/>
      <c r="F5" s="1609"/>
      <c r="G5" s="1609"/>
      <c r="H5" s="1609"/>
      <c r="I5" s="1609"/>
      <c r="J5" s="1610" t="s">
        <v>2143</v>
      </c>
    </row>
    <row r="6" spans="2:10" ht="15" thickTop="1" x14ac:dyDescent="0.2">
      <c r="B6" s="2301" t="s">
        <v>2170</v>
      </c>
      <c r="C6" s="2313" t="s">
        <v>1155</v>
      </c>
      <c r="D6" s="2313"/>
      <c r="E6" s="2313"/>
      <c r="F6" s="2313"/>
      <c r="G6" s="2313"/>
      <c r="H6" s="2313"/>
      <c r="I6" s="2313"/>
      <c r="J6" s="2314"/>
    </row>
    <row r="7" spans="2:10" ht="42" customHeight="1" thickBot="1" x14ac:dyDescent="0.25">
      <c r="B7" s="2302"/>
      <c r="C7" s="1597" t="s">
        <v>2113</v>
      </c>
      <c r="D7" s="1598" t="s">
        <v>2145</v>
      </c>
      <c r="E7" s="1598" t="s">
        <v>2132</v>
      </c>
      <c r="F7" s="1598" t="s">
        <v>2116</v>
      </c>
      <c r="G7" s="1598" t="s">
        <v>2133</v>
      </c>
      <c r="H7" s="1598" t="s">
        <v>2118</v>
      </c>
      <c r="I7" s="1598" t="s">
        <v>2119</v>
      </c>
      <c r="J7" s="1599" t="s">
        <v>2120</v>
      </c>
    </row>
    <row r="8" spans="2:10" ht="19.5" customHeight="1" thickTop="1" x14ac:dyDescent="0.2">
      <c r="B8" s="1600" t="s">
        <v>2146</v>
      </c>
      <c r="C8" s="1601"/>
      <c r="D8" s="1601"/>
      <c r="E8" s="1601"/>
      <c r="F8" s="1601"/>
      <c r="G8" s="1601"/>
      <c r="H8" s="1601"/>
      <c r="I8" s="1601"/>
      <c r="J8" s="1602"/>
    </row>
    <row r="9" spans="2:10" ht="19.5" customHeight="1" x14ac:dyDescent="0.2">
      <c r="B9" s="1600" t="s">
        <v>2164</v>
      </c>
      <c r="C9" s="1601"/>
      <c r="D9" s="1601"/>
      <c r="E9" s="1601"/>
      <c r="F9" s="1601"/>
      <c r="G9" s="1601"/>
      <c r="H9" s="1601"/>
      <c r="I9" s="1601"/>
      <c r="J9" s="1602"/>
    </row>
    <row r="10" spans="2:10" ht="19.5" customHeight="1" x14ac:dyDescent="0.2">
      <c r="B10" s="1600" t="s">
        <v>2165</v>
      </c>
      <c r="C10" s="1601"/>
      <c r="D10" s="1601"/>
      <c r="E10" s="1601"/>
      <c r="F10" s="1601"/>
      <c r="G10" s="1601"/>
      <c r="H10" s="1601"/>
      <c r="I10" s="1601"/>
      <c r="J10" s="1602"/>
    </row>
    <row r="11" spans="2:10" ht="19.5" customHeight="1" thickBot="1" x14ac:dyDescent="0.25">
      <c r="B11" s="1600" t="s">
        <v>2166</v>
      </c>
      <c r="C11" s="1601"/>
      <c r="D11" s="1601"/>
      <c r="E11" s="1601"/>
      <c r="F11" s="1601"/>
      <c r="G11" s="1601"/>
      <c r="H11" s="1601"/>
      <c r="I11" s="1601"/>
      <c r="J11" s="1602"/>
    </row>
    <row r="12" spans="2:10" ht="24.75" customHeight="1" thickTop="1" thickBot="1" x14ac:dyDescent="0.25">
      <c r="B12" s="1628" t="s">
        <v>2172</v>
      </c>
      <c r="C12" s="1612"/>
      <c r="D12" s="1612"/>
      <c r="E12" s="1612"/>
      <c r="F12" s="1612"/>
      <c r="G12" s="1612"/>
      <c r="H12" s="1612"/>
      <c r="I12" s="1612"/>
      <c r="J12" s="1613"/>
    </row>
    <row r="13" spans="2:10" ht="35.25" customHeight="1" thickTop="1" x14ac:dyDescent="0.2">
      <c r="B13" s="2168" t="s">
        <v>1153</v>
      </c>
      <c r="C13" s="2168"/>
      <c r="D13" s="2168"/>
      <c r="E13" s="2168"/>
      <c r="F13" s="2168"/>
      <c r="G13" s="2168"/>
      <c r="H13" s="2168"/>
      <c r="I13" s="2168"/>
      <c r="J13" s="2168"/>
    </row>
    <row r="14" spans="2:10" ht="6.75" customHeight="1" x14ac:dyDescent="0.2"/>
    <row r="16" spans="2:10" x14ac:dyDescent="0.2">
      <c r="B16" s="1617"/>
      <c r="C16" s="1615"/>
      <c r="D16" s="1614"/>
      <c r="E16" s="1615"/>
      <c r="F16" s="1615"/>
      <c r="G16" s="2316"/>
      <c r="H16" s="2316"/>
      <c r="I16" s="2316"/>
      <c r="J16" s="1627"/>
    </row>
    <row r="17" spans="2:9" x14ac:dyDescent="0.2">
      <c r="B17" s="1615"/>
      <c r="C17" s="1615"/>
      <c r="D17" s="1615"/>
      <c r="E17" s="1615"/>
      <c r="F17" s="1615"/>
      <c r="G17" s="1615"/>
      <c r="H17" s="1615"/>
      <c r="I17" s="1615"/>
    </row>
    <row r="63" spans="1:1" x14ac:dyDescent="0.2">
      <c r="A63" s="1606"/>
    </row>
    <row r="70" spans="2:2" x14ac:dyDescent="0.2">
      <c r="B70" s="1606"/>
    </row>
    <row r="302" hidden="1" x14ac:dyDescent="0.2"/>
    <row r="303" hidden="1" x14ac:dyDescent="0.2"/>
    <row r="304" hidden="1" x14ac:dyDescent="0.2"/>
    <row r="305" spans="5:5" hidden="1" x14ac:dyDescent="0.2"/>
    <row r="306" spans="5:5" hidden="1" x14ac:dyDescent="0.2"/>
    <row r="307" spans="5:5" hidden="1" x14ac:dyDescent="0.2"/>
    <row r="308" spans="5:5" hidden="1" x14ac:dyDescent="0.2"/>
    <row r="309" spans="5:5" hidden="1" x14ac:dyDescent="0.2">
      <c r="E309" s="1607"/>
    </row>
    <row r="310" spans="5:5" hidden="1" x14ac:dyDescent="0.2"/>
    <row r="311" spans="5:5" hidden="1" x14ac:dyDescent="0.2"/>
    <row r="312" spans="5:5" hidden="1" x14ac:dyDescent="0.2"/>
    <row r="313" spans="5:5" hidden="1" x14ac:dyDescent="0.2"/>
    <row r="314" spans="5:5" hidden="1" x14ac:dyDescent="0.2"/>
    <row r="315" spans="5:5" hidden="1" x14ac:dyDescent="0.2"/>
    <row r="316" spans="5:5" hidden="1" x14ac:dyDescent="0.2"/>
    <row r="317" spans="5:5" hidden="1" x14ac:dyDescent="0.2"/>
    <row r="318" spans="5:5" hidden="1" x14ac:dyDescent="0.2"/>
    <row r="319" spans="5:5" hidden="1" x14ac:dyDescent="0.2"/>
    <row r="320" spans="5:5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9" hidden="1" x14ac:dyDescent="0.2"/>
    <row r="340" hidden="1" x14ac:dyDescent="0.2"/>
    <row r="341" hidden="1" x14ac:dyDescent="0.2"/>
    <row r="343" hidden="1" x14ac:dyDescent="0.2"/>
    <row r="344" hidden="1" x14ac:dyDescent="0.2"/>
    <row r="345" hidden="1" x14ac:dyDescent="0.2"/>
    <row r="346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5" hidden="1" x14ac:dyDescent="0.2"/>
    <row r="376" hidden="1" x14ac:dyDescent="0.2"/>
    <row r="378" hidden="1" x14ac:dyDescent="0.2"/>
    <row r="379" hidden="1" x14ac:dyDescent="0.2"/>
    <row r="380" hidden="1" x14ac:dyDescent="0.2"/>
    <row r="381" hidden="1" x14ac:dyDescent="0.2"/>
    <row r="383" hidden="1" x14ac:dyDescent="0.2"/>
    <row r="384" hidden="1" x14ac:dyDescent="0.2"/>
    <row r="385" hidden="1" x14ac:dyDescent="0.2"/>
    <row r="387" hidden="1" x14ac:dyDescent="0.2"/>
    <row r="388" hidden="1" x14ac:dyDescent="0.2"/>
    <row r="389" hidden="1" x14ac:dyDescent="0.2"/>
    <row r="390" hidden="1" x14ac:dyDescent="0.2"/>
    <row r="394" hidden="1" x14ac:dyDescent="0.2"/>
    <row r="395" hidden="1" x14ac:dyDescent="0.2"/>
    <row r="396" hidden="1" x14ac:dyDescent="0.2"/>
    <row r="398" hidden="1" x14ac:dyDescent="0.2"/>
    <row r="399" hidden="1" x14ac:dyDescent="0.2"/>
    <row r="400" hidden="1" x14ac:dyDescent="0.2"/>
    <row r="401" hidden="1" x14ac:dyDescent="0.2"/>
    <row r="404" hidden="1" x14ac:dyDescent="0.2"/>
    <row r="405" hidden="1" x14ac:dyDescent="0.2"/>
    <row r="406" hidden="1" x14ac:dyDescent="0.2"/>
    <row r="408" hidden="1" x14ac:dyDescent="0.2"/>
    <row r="409" hidden="1" x14ac:dyDescent="0.2"/>
    <row r="410" hidden="1" x14ac:dyDescent="0.2"/>
    <row r="412" hidden="1" x14ac:dyDescent="0.2"/>
    <row r="413" hidden="1" x14ac:dyDescent="0.2"/>
    <row r="414" hidden="1" x14ac:dyDescent="0.2"/>
    <row r="416" hidden="1" x14ac:dyDescent="0.2"/>
    <row r="417" hidden="1" x14ac:dyDescent="0.2"/>
    <row r="418" hidden="1" x14ac:dyDescent="0.2"/>
    <row r="420" hidden="1" x14ac:dyDescent="0.2"/>
    <row r="421" hidden="1" x14ac:dyDescent="0.2"/>
    <row r="422" hidden="1" x14ac:dyDescent="0.2"/>
    <row r="423" hidden="1" x14ac:dyDescent="0.2"/>
    <row r="426" hidden="1" x14ac:dyDescent="0.2"/>
    <row r="427" hidden="1" x14ac:dyDescent="0.2"/>
    <row r="428" hidden="1" x14ac:dyDescent="0.2"/>
    <row r="429" hidden="1" x14ac:dyDescent="0.2"/>
    <row r="432" hidden="1" x14ac:dyDescent="0.2"/>
    <row r="433" hidden="1" x14ac:dyDescent="0.2"/>
    <row r="434" hidden="1" x14ac:dyDescent="0.2"/>
    <row r="435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9" hidden="1" x14ac:dyDescent="0.2"/>
    <row r="450" hidden="1" x14ac:dyDescent="0.2"/>
    <row r="451" hidden="1" x14ac:dyDescent="0.2"/>
    <row r="453" hidden="1" x14ac:dyDescent="0.2"/>
    <row r="454" hidden="1" x14ac:dyDescent="0.2"/>
    <row r="455" hidden="1" x14ac:dyDescent="0.2"/>
    <row r="457" hidden="1" x14ac:dyDescent="0.2"/>
    <row r="458" hidden="1" x14ac:dyDescent="0.2"/>
    <row r="459" hidden="1" x14ac:dyDescent="0.2"/>
    <row r="461" hidden="1" x14ac:dyDescent="0.2"/>
    <row r="462" hidden="1" x14ac:dyDescent="0.2"/>
    <row r="463" hidden="1" x14ac:dyDescent="0.2"/>
    <row r="465" hidden="1" x14ac:dyDescent="0.2"/>
    <row r="466" hidden="1" x14ac:dyDescent="0.2"/>
    <row r="467" hidden="1" x14ac:dyDescent="0.2"/>
    <row r="469" hidden="1" x14ac:dyDescent="0.2"/>
    <row r="470" hidden="1" x14ac:dyDescent="0.2"/>
    <row r="471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</sheetData>
  <mergeCells count="7">
    <mergeCell ref="G16:I16"/>
    <mergeCell ref="B2:J2"/>
    <mergeCell ref="B3:J3"/>
    <mergeCell ref="B4:J4"/>
    <mergeCell ref="B6:B7"/>
    <mergeCell ref="C6:J6"/>
    <mergeCell ref="B13:J13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1E1C2-F8E4-45A0-A44E-3ABD29F8214E}">
  <dimension ref="B1:L492"/>
  <sheetViews>
    <sheetView showGridLines="0" zoomScale="130" zoomScaleNormal="130" workbookViewId="0">
      <selection activeCell="H48" sqref="H48"/>
    </sheetView>
  </sheetViews>
  <sheetFormatPr baseColWidth="10" defaultColWidth="11.42578125" defaultRowHeight="14.25" x14ac:dyDescent="0.2"/>
  <cols>
    <col min="1" max="1" width="1.7109375" style="7" customWidth="1"/>
    <col min="2" max="3" width="13.85546875" style="7" customWidth="1"/>
    <col min="4" max="4" width="26.7109375" style="7" customWidth="1"/>
    <col min="5" max="5" width="12.7109375" style="7" customWidth="1"/>
    <col min="6" max="6" width="18.5703125" style="7" customWidth="1"/>
    <col min="7" max="7" width="12.7109375" style="7" customWidth="1"/>
    <col min="8" max="8" width="14.85546875" style="7" customWidth="1"/>
    <col min="9" max="10" width="12.85546875" style="7" customWidth="1"/>
    <col min="11" max="12" width="12.7109375" style="7" customWidth="1"/>
    <col min="13" max="13" width="2.140625" style="7" customWidth="1"/>
    <col min="14" max="16384" width="11.42578125" style="7"/>
  </cols>
  <sheetData>
    <row r="1" spans="2:12" ht="8.25" customHeight="1" thickBot="1" x14ac:dyDescent="0.25"/>
    <row r="2" spans="2:12" ht="29.25" customHeight="1" thickTop="1" x14ac:dyDescent="0.2">
      <c r="B2" s="2354" t="s">
        <v>1053</v>
      </c>
      <c r="C2" s="2355"/>
      <c r="D2" s="2355"/>
      <c r="E2" s="2355"/>
      <c r="F2" s="2355"/>
      <c r="G2" s="2355"/>
      <c r="H2" s="2355"/>
      <c r="I2" s="2355"/>
      <c r="J2" s="2355"/>
      <c r="K2" s="2355"/>
      <c r="L2" s="2356"/>
    </row>
    <row r="3" spans="2:12" ht="42.75" customHeight="1" x14ac:dyDescent="0.2">
      <c r="B3" s="2357" t="s">
        <v>2173</v>
      </c>
      <c r="C3" s="2358"/>
      <c r="D3" s="2358"/>
      <c r="E3" s="2358"/>
      <c r="F3" s="2358"/>
      <c r="G3" s="2358"/>
      <c r="H3" s="2358"/>
      <c r="I3" s="2358"/>
      <c r="J3" s="2358"/>
      <c r="K3" s="2358"/>
      <c r="L3" s="2359"/>
    </row>
    <row r="4" spans="2:12" x14ac:dyDescent="0.2">
      <c r="B4" s="2360" t="s">
        <v>0</v>
      </c>
      <c r="C4" s="2361"/>
      <c r="D4" s="2361"/>
      <c r="E4" s="2361"/>
      <c r="F4" s="2361"/>
      <c r="G4" s="2361"/>
      <c r="H4" s="2361"/>
      <c r="I4" s="2361"/>
      <c r="J4" s="2361"/>
      <c r="K4" s="2361"/>
      <c r="L4" s="2362"/>
    </row>
    <row r="5" spans="2:12" x14ac:dyDescent="0.2">
      <c r="B5" s="1629"/>
      <c r="L5" s="1630"/>
    </row>
    <row r="6" spans="2:12" ht="36.75" customHeight="1" thickBot="1" x14ac:dyDescent="0.25">
      <c r="B6" s="1631" t="s">
        <v>2174</v>
      </c>
      <c r="C6" s="369"/>
      <c r="D6" s="369"/>
      <c r="E6" s="369"/>
      <c r="F6" s="369"/>
      <c r="G6" s="369"/>
      <c r="H6" s="369"/>
      <c r="I6" s="369"/>
      <c r="J6" s="369"/>
      <c r="K6" s="369"/>
      <c r="L6" s="1632" t="s">
        <v>2129</v>
      </c>
    </row>
    <row r="7" spans="2:12" ht="15" thickTop="1" x14ac:dyDescent="0.2">
      <c r="B7" s="2363" t="s">
        <v>2175</v>
      </c>
      <c r="C7" s="2364"/>
      <c r="D7" s="2365"/>
      <c r="E7" s="2369" t="s">
        <v>1155</v>
      </c>
      <c r="F7" s="2370"/>
      <c r="G7" s="2370"/>
      <c r="H7" s="2370"/>
      <c r="I7" s="2370"/>
      <c r="J7" s="2370"/>
      <c r="K7" s="2370"/>
      <c r="L7" s="2371"/>
    </row>
    <row r="8" spans="2:12" ht="39" thickBot="1" x14ac:dyDescent="0.25">
      <c r="B8" s="2366"/>
      <c r="C8" s="2367"/>
      <c r="D8" s="2368"/>
      <c r="E8" s="1633" t="s">
        <v>2176</v>
      </c>
      <c r="F8" s="1634" t="s">
        <v>2177</v>
      </c>
      <c r="G8" s="1633" t="s">
        <v>2178</v>
      </c>
      <c r="H8" s="1634" t="s">
        <v>2116</v>
      </c>
      <c r="I8" s="1635" t="s">
        <v>2179</v>
      </c>
      <c r="J8" s="1633" t="s">
        <v>2180</v>
      </c>
      <c r="K8" s="1633" t="s">
        <v>2181</v>
      </c>
      <c r="L8" s="1636" t="s">
        <v>2182</v>
      </c>
    </row>
    <row r="9" spans="2:12" ht="15" thickTop="1" x14ac:dyDescent="0.2">
      <c r="B9" s="2351" t="s">
        <v>2183</v>
      </c>
      <c r="C9" s="2352"/>
      <c r="D9" s="2353"/>
      <c r="E9" s="1637"/>
      <c r="F9" s="1637"/>
      <c r="G9" s="1637"/>
      <c r="H9" s="1637"/>
      <c r="I9" s="1637"/>
      <c r="J9" s="1637"/>
      <c r="K9" s="1637"/>
      <c r="L9" s="1638"/>
    </row>
    <row r="10" spans="2:12" x14ac:dyDescent="0.2">
      <c r="B10" s="2348" t="s">
        <v>2184</v>
      </c>
      <c r="C10" s="2349"/>
      <c r="D10" s="2350"/>
      <c r="E10" s="1639"/>
      <c r="F10" s="1639"/>
      <c r="G10" s="1639"/>
      <c r="H10" s="1639"/>
      <c r="I10" s="1639"/>
      <c r="J10" s="1639"/>
      <c r="K10" s="1639"/>
      <c r="L10" s="1640"/>
    </row>
    <row r="11" spans="2:12" x14ac:dyDescent="0.2">
      <c r="B11" s="2348" t="s">
        <v>2185</v>
      </c>
      <c r="C11" s="2349"/>
      <c r="D11" s="2350"/>
      <c r="E11" s="1639"/>
      <c r="F11" s="1639"/>
      <c r="G11" s="1639"/>
      <c r="H11" s="1639"/>
      <c r="I11" s="1639"/>
      <c r="J11" s="1639"/>
      <c r="K11" s="1639"/>
      <c r="L11" s="1640"/>
    </row>
    <row r="12" spans="2:12" x14ac:dyDescent="0.2">
      <c r="B12" s="2348" t="s">
        <v>2186</v>
      </c>
      <c r="C12" s="2349"/>
      <c r="D12" s="2350"/>
      <c r="E12" s="1639"/>
      <c r="F12" s="1639"/>
      <c r="G12" s="1639"/>
      <c r="H12" s="1639"/>
      <c r="I12" s="1639"/>
      <c r="J12" s="1639"/>
      <c r="K12" s="1639"/>
      <c r="L12" s="1640"/>
    </row>
    <row r="13" spans="2:12" x14ac:dyDescent="0.2">
      <c r="B13" s="2348" t="s">
        <v>2187</v>
      </c>
      <c r="C13" s="2349"/>
      <c r="D13" s="2350"/>
      <c r="E13" s="1639"/>
      <c r="F13" s="1639"/>
      <c r="G13" s="1639"/>
      <c r="H13" s="1639"/>
      <c r="I13" s="1639"/>
      <c r="J13" s="1639"/>
      <c r="K13" s="1639"/>
      <c r="L13" s="1640"/>
    </row>
    <row r="14" spans="2:12" x14ac:dyDescent="0.2">
      <c r="B14" s="2348" t="s">
        <v>2188</v>
      </c>
      <c r="C14" s="2349"/>
      <c r="D14" s="2350"/>
      <c r="E14" s="1639"/>
      <c r="F14" s="1639"/>
      <c r="G14" s="1639"/>
      <c r="H14" s="1639"/>
      <c r="I14" s="1639"/>
      <c r="J14" s="1639"/>
      <c r="K14" s="1639"/>
      <c r="L14" s="1640"/>
    </row>
    <row r="15" spans="2:12" x14ac:dyDescent="0.2">
      <c r="B15" s="2348" t="s">
        <v>2189</v>
      </c>
      <c r="C15" s="2349"/>
      <c r="D15" s="2350"/>
      <c r="E15" s="1639"/>
      <c r="F15" s="1639"/>
      <c r="G15" s="1639"/>
      <c r="H15" s="1639"/>
      <c r="I15" s="1639"/>
      <c r="J15" s="1639"/>
      <c r="K15" s="1639"/>
      <c r="L15" s="1640"/>
    </row>
    <row r="16" spans="2:12" x14ac:dyDescent="0.2">
      <c r="B16" s="2348" t="s">
        <v>2190</v>
      </c>
      <c r="C16" s="2349"/>
      <c r="D16" s="2350"/>
      <c r="E16" s="1639"/>
      <c r="F16" s="1639"/>
      <c r="G16" s="1639"/>
      <c r="H16" s="1639"/>
      <c r="I16" s="1639"/>
      <c r="J16" s="1639"/>
      <c r="K16" s="1639"/>
      <c r="L16" s="1640"/>
    </row>
    <row r="17" spans="2:12" x14ac:dyDescent="0.2">
      <c r="B17" s="2348" t="s">
        <v>2191</v>
      </c>
      <c r="C17" s="2349"/>
      <c r="D17" s="2350"/>
      <c r="E17" s="1639"/>
      <c r="F17" s="1639"/>
      <c r="G17" s="1639"/>
      <c r="H17" s="1639"/>
      <c r="I17" s="1639"/>
      <c r="J17" s="1639"/>
      <c r="K17" s="1639"/>
      <c r="L17" s="1640"/>
    </row>
    <row r="18" spans="2:12" ht="10.5" customHeight="1" x14ac:dyDescent="0.2">
      <c r="B18" s="35"/>
      <c r="C18" s="48"/>
      <c r="D18" s="432"/>
      <c r="E18" s="1639"/>
      <c r="F18" s="1639"/>
      <c r="G18" s="1639"/>
      <c r="H18" s="1639"/>
      <c r="I18" s="1639"/>
      <c r="J18" s="1639"/>
      <c r="K18" s="1639"/>
      <c r="L18" s="1640"/>
    </row>
    <row r="19" spans="2:12" x14ac:dyDescent="0.2">
      <c r="B19" s="2351" t="s">
        <v>2192</v>
      </c>
      <c r="C19" s="2352"/>
      <c r="D19" s="2353"/>
      <c r="E19" s="1637"/>
      <c r="F19" s="1637"/>
      <c r="G19" s="1637"/>
      <c r="H19" s="1637"/>
      <c r="I19" s="1637"/>
      <c r="J19" s="1637"/>
      <c r="K19" s="1637"/>
      <c r="L19" s="1638"/>
    </row>
    <row r="20" spans="2:12" x14ac:dyDescent="0.2">
      <c r="B20" s="2348" t="s">
        <v>2193</v>
      </c>
      <c r="C20" s="2349"/>
      <c r="D20" s="2350"/>
      <c r="E20" s="1639"/>
      <c r="F20" s="1639"/>
      <c r="G20" s="1639"/>
      <c r="H20" s="1639"/>
      <c r="I20" s="1639"/>
      <c r="J20" s="1639"/>
      <c r="K20" s="1639"/>
      <c r="L20" s="1640"/>
    </row>
    <row r="21" spans="2:12" x14ac:dyDescent="0.2">
      <c r="B21" s="2348" t="s">
        <v>2194</v>
      </c>
      <c r="C21" s="2349"/>
      <c r="D21" s="2350"/>
      <c r="E21" s="1639"/>
      <c r="F21" s="1639"/>
      <c r="G21" s="1639"/>
      <c r="H21" s="1639"/>
      <c r="I21" s="1639"/>
      <c r="J21" s="1639"/>
      <c r="K21" s="1639"/>
      <c r="L21" s="1640"/>
    </row>
    <row r="22" spans="2:12" x14ac:dyDescent="0.2">
      <c r="B22" s="2348" t="s">
        <v>2195</v>
      </c>
      <c r="C22" s="2349"/>
      <c r="D22" s="2350"/>
      <c r="E22" s="1639"/>
      <c r="F22" s="1639"/>
      <c r="G22" s="1639"/>
      <c r="H22" s="1639"/>
      <c r="I22" s="1639"/>
      <c r="J22" s="1639"/>
      <c r="K22" s="1639"/>
      <c r="L22" s="1640"/>
    </row>
    <row r="23" spans="2:12" ht="33.75" customHeight="1" x14ac:dyDescent="0.2">
      <c r="B23" s="2342" t="s">
        <v>2196</v>
      </c>
      <c r="C23" s="2343"/>
      <c r="D23" s="2344"/>
      <c r="E23" s="1639"/>
      <c r="F23" s="1639"/>
      <c r="G23" s="1639"/>
      <c r="H23" s="1639"/>
      <c r="I23" s="1639"/>
      <c r="J23" s="1639"/>
      <c r="K23" s="1639"/>
      <c r="L23" s="1640"/>
    </row>
    <row r="24" spans="2:12" x14ac:dyDescent="0.2">
      <c r="B24" s="2348" t="s">
        <v>2197</v>
      </c>
      <c r="C24" s="2349"/>
      <c r="D24" s="2350"/>
      <c r="E24" s="1639"/>
      <c r="F24" s="1639"/>
      <c r="G24" s="1639"/>
      <c r="H24" s="1639"/>
      <c r="I24" s="1639"/>
      <c r="J24" s="1639"/>
      <c r="K24" s="1639"/>
      <c r="L24" s="1640"/>
    </row>
    <row r="25" spans="2:12" x14ac:dyDescent="0.2">
      <c r="B25" s="2348" t="s">
        <v>2198</v>
      </c>
      <c r="C25" s="2349"/>
      <c r="D25" s="2350"/>
      <c r="E25" s="1639"/>
      <c r="F25" s="1639"/>
      <c r="G25" s="1639"/>
      <c r="H25" s="1639"/>
      <c r="I25" s="1639"/>
      <c r="J25" s="1639"/>
      <c r="K25" s="1639"/>
      <c r="L25" s="1640"/>
    </row>
    <row r="26" spans="2:12" x14ac:dyDescent="0.2">
      <c r="B26" s="2348" t="s">
        <v>2199</v>
      </c>
      <c r="C26" s="2349"/>
      <c r="D26" s="2350"/>
      <c r="E26" s="1639"/>
      <c r="F26" s="1639"/>
      <c r="G26" s="1639"/>
      <c r="H26" s="1639"/>
      <c r="I26" s="1639"/>
      <c r="J26" s="1639"/>
      <c r="K26" s="1639"/>
      <c r="L26" s="1640"/>
    </row>
    <row r="27" spans="2:12" ht="7.5" customHeight="1" x14ac:dyDescent="0.2">
      <c r="B27" s="1629"/>
      <c r="D27" s="304"/>
      <c r="E27" s="1639"/>
      <c r="F27" s="1639"/>
      <c r="G27" s="1639"/>
      <c r="H27" s="1639"/>
      <c r="I27" s="1639"/>
      <c r="J27" s="1639"/>
      <c r="K27" s="1639"/>
      <c r="L27" s="1640"/>
    </row>
    <row r="28" spans="2:12" x14ac:dyDescent="0.2">
      <c r="B28" s="2351" t="s">
        <v>2200</v>
      </c>
      <c r="C28" s="2352"/>
      <c r="D28" s="2353"/>
      <c r="E28" s="1637"/>
      <c r="F28" s="1637"/>
      <c r="G28" s="1637"/>
      <c r="H28" s="1637"/>
      <c r="I28" s="1637"/>
      <c r="J28" s="1637"/>
      <c r="K28" s="1637"/>
      <c r="L28" s="1638"/>
    </row>
    <row r="29" spans="2:12" ht="31.5" customHeight="1" x14ac:dyDescent="0.2">
      <c r="B29" s="2342" t="s">
        <v>2201</v>
      </c>
      <c r="C29" s="2334"/>
      <c r="D29" s="2335"/>
      <c r="E29" s="1639"/>
      <c r="F29" s="1639"/>
      <c r="G29" s="1639"/>
      <c r="H29" s="1639"/>
      <c r="I29" s="1639"/>
      <c r="J29" s="1639"/>
      <c r="K29" s="1639"/>
      <c r="L29" s="1640"/>
    </row>
    <row r="30" spans="2:12" x14ac:dyDescent="0.2">
      <c r="B30" s="2333" t="s">
        <v>2202</v>
      </c>
      <c r="C30" s="2334"/>
      <c r="D30" s="2335"/>
      <c r="E30" s="1639"/>
      <c r="F30" s="1639"/>
      <c r="G30" s="1639"/>
      <c r="H30" s="1639"/>
      <c r="I30" s="1639"/>
      <c r="J30" s="1639"/>
      <c r="K30" s="1639"/>
      <c r="L30" s="1640"/>
    </row>
    <row r="31" spans="2:12" ht="22.5" customHeight="1" x14ac:dyDescent="0.2">
      <c r="B31" s="2342" t="s">
        <v>2203</v>
      </c>
      <c r="C31" s="2334"/>
      <c r="D31" s="2335"/>
      <c r="E31" s="1639"/>
      <c r="F31" s="1639"/>
      <c r="G31" s="1639"/>
      <c r="H31" s="1639"/>
      <c r="I31" s="1639"/>
      <c r="J31" s="1639"/>
      <c r="K31" s="1639"/>
      <c r="L31" s="1640"/>
    </row>
    <row r="32" spans="2:12" ht="14.25" customHeight="1" x14ac:dyDescent="0.2">
      <c r="B32" s="2342" t="s">
        <v>2204</v>
      </c>
      <c r="C32" s="2334"/>
      <c r="D32" s="2335"/>
      <c r="E32" s="1639"/>
      <c r="F32" s="1639"/>
      <c r="G32" s="1639"/>
      <c r="H32" s="1639"/>
      <c r="I32" s="1639"/>
      <c r="J32" s="1639"/>
      <c r="K32" s="1639"/>
      <c r="L32" s="1640"/>
    </row>
    <row r="33" spans="2:12" x14ac:dyDescent="0.2">
      <c r="B33" s="2333" t="s">
        <v>2205</v>
      </c>
      <c r="C33" s="2334"/>
      <c r="D33" s="2335"/>
      <c r="E33" s="1639"/>
      <c r="F33" s="1639"/>
      <c r="G33" s="1639"/>
      <c r="H33" s="1639"/>
      <c r="I33" s="1639"/>
      <c r="J33" s="1639"/>
      <c r="K33" s="1639"/>
      <c r="L33" s="1640"/>
    </row>
    <row r="34" spans="2:12" x14ac:dyDescent="0.2">
      <c r="B34" s="2333" t="s">
        <v>2206</v>
      </c>
      <c r="C34" s="2334"/>
      <c r="D34" s="2335"/>
      <c r="E34" s="1639"/>
      <c r="F34" s="1639"/>
      <c r="G34" s="1639"/>
      <c r="H34" s="1639"/>
      <c r="I34" s="1639"/>
      <c r="J34" s="1639"/>
      <c r="K34" s="1639"/>
      <c r="L34" s="1640"/>
    </row>
    <row r="35" spans="2:12" x14ac:dyDescent="0.2">
      <c r="B35" s="2333" t="s">
        <v>2207</v>
      </c>
      <c r="C35" s="2334"/>
      <c r="D35" s="2335"/>
      <c r="E35" s="1639"/>
      <c r="F35" s="1639"/>
      <c r="G35" s="1639"/>
      <c r="H35" s="1639"/>
      <c r="I35" s="1639"/>
      <c r="J35" s="1639"/>
      <c r="K35" s="1639"/>
      <c r="L35" s="1640"/>
    </row>
    <row r="36" spans="2:12" x14ac:dyDescent="0.2">
      <c r="B36" s="2333" t="s">
        <v>2208</v>
      </c>
      <c r="C36" s="2334"/>
      <c r="D36" s="2335"/>
      <c r="E36" s="1639"/>
      <c r="F36" s="1639"/>
      <c r="G36" s="1639"/>
      <c r="H36" s="1639"/>
      <c r="I36" s="1639"/>
      <c r="J36" s="1639"/>
      <c r="K36" s="1639"/>
      <c r="L36" s="1640"/>
    </row>
    <row r="37" spans="2:12" x14ac:dyDescent="0.2">
      <c r="B37" s="2333" t="s">
        <v>2209</v>
      </c>
      <c r="C37" s="2334"/>
      <c r="D37" s="2335"/>
      <c r="E37" s="1639"/>
      <c r="F37" s="1639"/>
      <c r="G37" s="1639"/>
      <c r="H37" s="1639"/>
      <c r="I37" s="1639"/>
      <c r="J37" s="1639"/>
      <c r="K37" s="1639"/>
      <c r="L37" s="1640"/>
    </row>
    <row r="38" spans="2:12" ht="10.5" customHeight="1" x14ac:dyDescent="0.2">
      <c r="B38" s="1629"/>
      <c r="D38" s="304"/>
      <c r="E38" s="1639"/>
      <c r="F38" s="1639"/>
      <c r="G38" s="1639"/>
      <c r="H38" s="1639"/>
      <c r="I38" s="1639"/>
      <c r="J38" s="1639"/>
      <c r="K38" s="1639"/>
      <c r="L38" s="1640"/>
    </row>
    <row r="39" spans="2:12" x14ac:dyDescent="0.2">
      <c r="B39" s="2345" t="s">
        <v>2210</v>
      </c>
      <c r="C39" s="2346"/>
      <c r="D39" s="2347"/>
      <c r="E39" s="1637"/>
      <c r="F39" s="1637"/>
      <c r="G39" s="1637"/>
      <c r="H39" s="1637"/>
      <c r="I39" s="1637"/>
      <c r="J39" s="1637"/>
      <c r="K39" s="1637"/>
      <c r="L39" s="1638"/>
    </row>
    <row r="40" spans="2:12" ht="27" customHeight="1" x14ac:dyDescent="0.2">
      <c r="B40" s="2342" t="s">
        <v>2211</v>
      </c>
      <c r="C40" s="2343"/>
      <c r="D40" s="2344"/>
      <c r="E40" s="1639"/>
      <c r="F40" s="1639"/>
      <c r="G40" s="1639"/>
      <c r="H40" s="1639"/>
      <c r="I40" s="1639"/>
      <c r="J40" s="1639"/>
      <c r="K40" s="1639"/>
      <c r="L40" s="1640"/>
    </row>
    <row r="41" spans="2:12" ht="27" customHeight="1" x14ac:dyDescent="0.2">
      <c r="B41" s="2342" t="s">
        <v>2212</v>
      </c>
      <c r="C41" s="2343"/>
      <c r="D41" s="2344"/>
      <c r="E41" s="1639"/>
      <c r="F41" s="1639"/>
      <c r="G41" s="1639"/>
      <c r="H41" s="1639"/>
      <c r="I41" s="1639"/>
      <c r="J41" s="1639"/>
      <c r="K41" s="1639"/>
      <c r="L41" s="1640"/>
    </row>
    <row r="42" spans="2:12" ht="18.75" customHeight="1" x14ac:dyDescent="0.2">
      <c r="B42" s="2342" t="s">
        <v>2213</v>
      </c>
      <c r="C42" s="2343"/>
      <c r="D42" s="2344"/>
      <c r="E42" s="1639"/>
      <c r="F42" s="1639"/>
      <c r="G42" s="1639"/>
      <c r="H42" s="1639"/>
      <c r="I42" s="1639"/>
      <c r="J42" s="1639"/>
      <c r="K42" s="1639"/>
      <c r="L42" s="1640"/>
    </row>
    <row r="43" spans="2:12" ht="18.75" customHeight="1" x14ac:dyDescent="0.2">
      <c r="B43" s="2333" t="s">
        <v>2214</v>
      </c>
      <c r="C43" s="2334"/>
      <c r="D43" s="2335"/>
      <c r="E43" s="1639"/>
      <c r="F43" s="1639"/>
      <c r="G43" s="1639"/>
      <c r="H43" s="1639"/>
      <c r="I43" s="1639"/>
      <c r="J43" s="1639"/>
      <c r="K43" s="1639"/>
      <c r="L43" s="1640"/>
    </row>
    <row r="44" spans="2:12" ht="4.5" customHeight="1" thickBot="1" x14ac:dyDescent="0.25">
      <c r="B44" s="1629"/>
      <c r="D44" s="304"/>
      <c r="E44" s="1639"/>
      <c r="F44" s="1639"/>
      <c r="G44" s="1639"/>
      <c r="H44" s="1639"/>
      <c r="I44" s="1639"/>
      <c r="J44" s="1639"/>
      <c r="K44" s="1639"/>
      <c r="L44" s="1640"/>
    </row>
    <row r="45" spans="2:12" ht="17.25" customHeight="1" thickTop="1" thickBot="1" x14ac:dyDescent="0.25">
      <c r="B45" s="2336" t="s">
        <v>2215</v>
      </c>
      <c r="C45" s="2337"/>
      <c r="D45" s="2338"/>
      <c r="E45" s="1641"/>
      <c r="F45" s="1641"/>
      <c r="G45" s="1641"/>
      <c r="H45" s="1641"/>
      <c r="I45" s="1641"/>
      <c r="J45" s="1641"/>
      <c r="K45" s="1641"/>
      <c r="L45" s="1642"/>
    </row>
    <row r="46" spans="2:12" ht="25.5" customHeight="1" thickTop="1" x14ac:dyDescent="0.2">
      <c r="B46" s="2339" t="s">
        <v>1153</v>
      </c>
      <c r="C46" s="2339"/>
      <c r="D46" s="2339"/>
      <c r="E46" s="2339"/>
      <c r="F46" s="2339"/>
      <c r="G46" s="2339"/>
      <c r="H46" s="2339"/>
      <c r="I46" s="2339"/>
      <c r="J46" s="2339"/>
      <c r="K46" s="2339"/>
      <c r="L46" s="2339"/>
    </row>
    <row r="47" spans="2:12" ht="15" customHeight="1" x14ac:dyDescent="0.2">
      <c r="B47" s="1643"/>
      <c r="C47" s="1643"/>
      <c r="D47" s="1643"/>
      <c r="E47" s="1643"/>
      <c r="F47" s="1643"/>
      <c r="G47" s="1643"/>
      <c r="H47" s="1643"/>
      <c r="I47" s="1643"/>
      <c r="J47" s="1643"/>
      <c r="K47" s="1643"/>
      <c r="L47" s="1643"/>
    </row>
    <row r="48" spans="2:12" ht="14.25" customHeight="1" x14ac:dyDescent="0.2">
      <c r="B48" s="1643"/>
      <c r="C48" s="1643"/>
      <c r="D48" s="1643"/>
      <c r="E48" s="1643"/>
      <c r="F48" s="1643"/>
      <c r="G48" s="1643"/>
      <c r="H48" s="1643"/>
      <c r="I48" s="1643"/>
      <c r="J48" s="1643"/>
      <c r="K48" s="1643"/>
      <c r="L48" s="1643"/>
    </row>
    <row r="50" spans="2:12" x14ac:dyDescent="0.2">
      <c r="B50" s="1644"/>
      <c r="C50" s="1645"/>
      <c r="D50" s="1644"/>
      <c r="E50" s="2340"/>
      <c r="F50" s="2340"/>
      <c r="G50" s="1644"/>
      <c r="H50" s="1644"/>
      <c r="I50" s="1644"/>
      <c r="J50" s="1644"/>
      <c r="K50" s="1645"/>
      <c r="L50" s="403"/>
    </row>
    <row r="51" spans="2:12" x14ac:dyDescent="0.2">
      <c r="B51" s="403"/>
      <c r="C51" s="403"/>
      <c r="D51" s="403"/>
      <c r="E51" s="403"/>
      <c r="F51" s="403"/>
      <c r="G51" s="403"/>
      <c r="H51" s="403"/>
      <c r="I51" s="403"/>
      <c r="J51" s="403"/>
      <c r="K51" s="403"/>
      <c r="L51" s="403"/>
    </row>
    <row r="52" spans="2:12" x14ac:dyDescent="0.2">
      <c r="C52" s="1646"/>
      <c r="F52" s="1646"/>
      <c r="G52" s="1646"/>
      <c r="H52" s="1646"/>
      <c r="I52" s="1647"/>
      <c r="J52" s="1647"/>
      <c r="K52" s="2341"/>
      <c r="L52" s="2341"/>
    </row>
    <row r="66" spans="3:4" x14ac:dyDescent="0.2">
      <c r="C66" s="4"/>
    </row>
    <row r="73" spans="3:4" x14ac:dyDescent="0.2">
      <c r="D73" s="4"/>
    </row>
    <row r="305" spans="7:7" hidden="1" x14ac:dyDescent="0.2"/>
    <row r="306" spans="7:7" hidden="1" x14ac:dyDescent="0.2"/>
    <row r="307" spans="7:7" hidden="1" x14ac:dyDescent="0.2"/>
    <row r="308" spans="7:7" hidden="1" x14ac:dyDescent="0.2"/>
    <row r="309" spans="7:7" hidden="1" x14ac:dyDescent="0.2"/>
    <row r="310" spans="7:7" hidden="1" x14ac:dyDescent="0.2"/>
    <row r="311" spans="7:7" hidden="1" x14ac:dyDescent="0.2"/>
    <row r="312" spans="7:7" hidden="1" x14ac:dyDescent="0.2">
      <c r="G312" s="1648"/>
    </row>
    <row r="313" spans="7:7" hidden="1" x14ac:dyDescent="0.2"/>
    <row r="314" spans="7:7" hidden="1" x14ac:dyDescent="0.2"/>
    <row r="315" spans="7:7" hidden="1" x14ac:dyDescent="0.2"/>
    <row r="316" spans="7:7" hidden="1" x14ac:dyDescent="0.2"/>
    <row r="317" spans="7:7" hidden="1" x14ac:dyDescent="0.2"/>
    <row r="318" spans="7:7" hidden="1" x14ac:dyDescent="0.2"/>
    <row r="319" spans="7:7" hidden="1" x14ac:dyDescent="0.2"/>
    <row r="320" spans="7:7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2" hidden="1" x14ac:dyDescent="0.2"/>
    <row r="343" hidden="1" x14ac:dyDescent="0.2"/>
    <row r="344" hidden="1" x14ac:dyDescent="0.2"/>
    <row r="346" hidden="1" x14ac:dyDescent="0.2"/>
    <row r="347" hidden="1" x14ac:dyDescent="0.2"/>
    <row r="348" hidden="1" x14ac:dyDescent="0.2"/>
    <row r="349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8" hidden="1" x14ac:dyDescent="0.2"/>
    <row r="379" hidden="1" x14ac:dyDescent="0.2"/>
    <row r="381" hidden="1" x14ac:dyDescent="0.2"/>
    <row r="382" hidden="1" x14ac:dyDescent="0.2"/>
    <row r="383" hidden="1" x14ac:dyDescent="0.2"/>
    <row r="384" hidden="1" x14ac:dyDescent="0.2"/>
    <row r="386" hidden="1" x14ac:dyDescent="0.2"/>
    <row r="387" hidden="1" x14ac:dyDescent="0.2"/>
    <row r="388" hidden="1" x14ac:dyDescent="0.2"/>
    <row r="390" hidden="1" x14ac:dyDescent="0.2"/>
    <row r="391" hidden="1" x14ac:dyDescent="0.2"/>
    <row r="392" hidden="1" x14ac:dyDescent="0.2"/>
    <row r="393" hidden="1" x14ac:dyDescent="0.2"/>
    <row r="397" hidden="1" x14ac:dyDescent="0.2"/>
    <row r="398" hidden="1" x14ac:dyDescent="0.2"/>
    <row r="399" hidden="1" x14ac:dyDescent="0.2"/>
    <row r="401" hidden="1" x14ac:dyDescent="0.2"/>
    <row r="402" hidden="1" x14ac:dyDescent="0.2"/>
    <row r="403" hidden="1" x14ac:dyDescent="0.2"/>
    <row r="404" hidden="1" x14ac:dyDescent="0.2"/>
    <row r="407" hidden="1" x14ac:dyDescent="0.2"/>
    <row r="408" hidden="1" x14ac:dyDescent="0.2"/>
    <row r="409" hidden="1" x14ac:dyDescent="0.2"/>
    <row r="411" hidden="1" x14ac:dyDescent="0.2"/>
    <row r="412" hidden="1" x14ac:dyDescent="0.2"/>
    <row r="413" hidden="1" x14ac:dyDescent="0.2"/>
    <row r="415" hidden="1" x14ac:dyDescent="0.2"/>
    <row r="416" hidden="1" x14ac:dyDescent="0.2"/>
    <row r="417" hidden="1" x14ac:dyDescent="0.2"/>
    <row r="419" hidden="1" x14ac:dyDescent="0.2"/>
    <row r="420" hidden="1" x14ac:dyDescent="0.2"/>
    <row r="421" hidden="1" x14ac:dyDescent="0.2"/>
    <row r="423" hidden="1" x14ac:dyDescent="0.2"/>
    <row r="424" hidden="1" x14ac:dyDescent="0.2"/>
    <row r="425" hidden="1" x14ac:dyDescent="0.2"/>
    <row r="426" hidden="1" x14ac:dyDescent="0.2"/>
    <row r="429" hidden="1" x14ac:dyDescent="0.2"/>
    <row r="430" hidden="1" x14ac:dyDescent="0.2"/>
    <row r="431" hidden="1" x14ac:dyDescent="0.2"/>
    <row r="432" hidden="1" x14ac:dyDescent="0.2"/>
    <row r="435" hidden="1" x14ac:dyDescent="0.2"/>
    <row r="436" hidden="1" x14ac:dyDescent="0.2"/>
    <row r="437" hidden="1" x14ac:dyDescent="0.2"/>
    <row r="438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2" hidden="1" x14ac:dyDescent="0.2"/>
    <row r="453" hidden="1" x14ac:dyDescent="0.2"/>
    <row r="454" hidden="1" x14ac:dyDescent="0.2"/>
    <row r="456" hidden="1" x14ac:dyDescent="0.2"/>
    <row r="457" hidden="1" x14ac:dyDescent="0.2"/>
    <row r="458" hidden="1" x14ac:dyDescent="0.2"/>
    <row r="460" hidden="1" x14ac:dyDescent="0.2"/>
    <row r="461" hidden="1" x14ac:dyDescent="0.2"/>
    <row r="462" hidden="1" x14ac:dyDescent="0.2"/>
    <row r="464" hidden="1" x14ac:dyDescent="0.2"/>
    <row r="465" hidden="1" x14ac:dyDescent="0.2"/>
    <row r="466" hidden="1" x14ac:dyDescent="0.2"/>
    <row r="468" hidden="1" x14ac:dyDescent="0.2"/>
    <row r="469" hidden="1" x14ac:dyDescent="0.2"/>
    <row r="470" hidden="1" x14ac:dyDescent="0.2"/>
    <row r="472" hidden="1" x14ac:dyDescent="0.2"/>
    <row r="473" hidden="1" x14ac:dyDescent="0.2"/>
    <row r="474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</sheetData>
  <mergeCells count="41">
    <mergeCell ref="B15:D15"/>
    <mergeCell ref="B2:L2"/>
    <mergeCell ref="B3:L3"/>
    <mergeCell ref="B4:L4"/>
    <mergeCell ref="B7:D8"/>
    <mergeCell ref="E7:L7"/>
    <mergeCell ref="B9:D9"/>
    <mergeCell ref="B10:D10"/>
    <mergeCell ref="B11:D11"/>
    <mergeCell ref="B12:D12"/>
    <mergeCell ref="B13:D13"/>
    <mergeCell ref="B14:D14"/>
    <mergeCell ref="B29:D29"/>
    <mergeCell ref="B16:D16"/>
    <mergeCell ref="B17:D17"/>
    <mergeCell ref="B19:D19"/>
    <mergeCell ref="B20:D20"/>
    <mergeCell ref="B21:D21"/>
    <mergeCell ref="B22:D22"/>
    <mergeCell ref="B23:D23"/>
    <mergeCell ref="B24:D24"/>
    <mergeCell ref="B25:D25"/>
    <mergeCell ref="B26:D26"/>
    <mergeCell ref="B28:D28"/>
    <mergeCell ref="B42:D42"/>
    <mergeCell ref="B30:D30"/>
    <mergeCell ref="B31:D31"/>
    <mergeCell ref="B32:D32"/>
    <mergeCell ref="B33:D33"/>
    <mergeCell ref="B34:D34"/>
    <mergeCell ref="B35:D35"/>
    <mergeCell ref="B36:D36"/>
    <mergeCell ref="B37:D37"/>
    <mergeCell ref="B39:D39"/>
    <mergeCell ref="B40:D40"/>
    <mergeCell ref="B41:D41"/>
    <mergeCell ref="B43:D43"/>
    <mergeCell ref="B45:D45"/>
    <mergeCell ref="B46:L46"/>
    <mergeCell ref="E50:F50"/>
    <mergeCell ref="K52:L52"/>
  </mergeCells>
  <pageMargins left="0.25" right="0.25" top="0.75" bottom="0.75" header="0.3" footer="0.3"/>
  <pageSetup scale="7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868BF-DD83-4370-BC20-E4E8BB03116F}">
  <sheetPr>
    <pageSetUpPr autoPageBreaks="0"/>
  </sheetPr>
  <dimension ref="B2:AA70"/>
  <sheetViews>
    <sheetView showGridLines="0" zoomScale="85" zoomScaleNormal="85" zoomScaleSheetLayoutView="70" zoomScalePageLayoutView="90" workbookViewId="0">
      <selection activeCell="H48" sqref="H48"/>
    </sheetView>
  </sheetViews>
  <sheetFormatPr baseColWidth="10" defaultRowHeight="12.75" x14ac:dyDescent="0.2"/>
  <cols>
    <col min="1" max="2" width="4.42578125" style="1700" customWidth="1"/>
    <col min="3" max="3" width="10.140625" style="1700" customWidth="1"/>
    <col min="4" max="4" width="11.85546875" style="1700" customWidth="1"/>
    <col min="5" max="5" width="15.85546875" style="1700" customWidth="1"/>
    <col min="6" max="6" width="28.5703125" style="1700" customWidth="1"/>
    <col min="7" max="7" width="16" style="1700" customWidth="1"/>
    <col min="8" max="8" width="23.5703125" style="1700" customWidth="1"/>
    <col min="9" max="9" width="11.5703125" style="1700" customWidth="1"/>
    <col min="10" max="10" width="10.7109375" style="1700" customWidth="1"/>
    <col min="11" max="12" width="12" style="1700" customWidth="1"/>
    <col min="13" max="13" width="11.85546875" style="1700" customWidth="1"/>
    <col min="14" max="14" width="10.42578125" style="1700" customWidth="1"/>
    <col min="15" max="15" width="16.85546875" style="1700" customWidth="1"/>
    <col min="16" max="16" width="12.5703125" style="1700" customWidth="1"/>
    <col min="17" max="17" width="7.85546875" style="1700" customWidth="1"/>
    <col min="18" max="18" width="11.5703125" style="1700" customWidth="1"/>
    <col min="19" max="19" width="9.42578125" style="1700" customWidth="1"/>
    <col min="20" max="20" width="21.5703125" style="1700" customWidth="1"/>
    <col min="21" max="21" width="18.5703125" style="1700" customWidth="1"/>
    <col min="22" max="22" width="16" style="1700" customWidth="1"/>
    <col min="23" max="23" width="5.5703125" style="1700" customWidth="1"/>
    <col min="24" max="24" width="10.140625" style="1700" customWidth="1"/>
    <col min="25" max="25" width="15.7109375" style="1700" customWidth="1"/>
    <col min="26" max="26" width="18.85546875" style="1700" customWidth="1"/>
    <col min="27" max="27" width="4.28515625" style="1700" customWidth="1"/>
    <col min="28" max="28" width="5.28515625" style="1700" customWidth="1"/>
    <col min="29" max="253" width="11.42578125" style="1700"/>
    <col min="254" max="254" width="4" style="1700" customWidth="1"/>
    <col min="255" max="255" width="8.5703125" style="1700" customWidth="1"/>
    <col min="256" max="256" width="11.5703125" style="1700" customWidth="1"/>
    <col min="257" max="257" width="28.5703125" style="1700" customWidth="1"/>
    <col min="258" max="258" width="22.28515625" style="1700" customWidth="1"/>
    <col min="259" max="259" width="11.42578125" style="1700" customWidth="1"/>
    <col min="260" max="260" width="12" style="1700" customWidth="1"/>
    <col min="261" max="261" width="16.5703125" style="1700" customWidth="1"/>
    <col min="262" max="262" width="11.5703125" style="1700" customWidth="1"/>
    <col min="263" max="263" width="8" style="1700" customWidth="1"/>
    <col min="264" max="264" width="9.5703125" style="1700" customWidth="1"/>
    <col min="265" max="265" width="8.5703125" style="1700" customWidth="1"/>
    <col min="266" max="266" width="9.85546875" style="1700" customWidth="1"/>
    <col min="267" max="267" width="7.85546875" style="1700" customWidth="1"/>
    <col min="268" max="268" width="8" style="1700" customWidth="1"/>
    <col min="269" max="269" width="7.7109375" style="1700" customWidth="1"/>
    <col min="270" max="270" width="12.5703125" style="1700" customWidth="1"/>
    <col min="271" max="271" width="7.85546875" style="1700" customWidth="1"/>
    <col min="272" max="272" width="5.7109375" style="1700" customWidth="1"/>
    <col min="273" max="273" width="7.85546875" style="1700" customWidth="1"/>
    <col min="274" max="274" width="8.28515625" style="1700" customWidth="1"/>
    <col min="275" max="275" width="9.140625" style="1700" customWidth="1"/>
    <col min="276" max="276" width="9.85546875" style="1700" customWidth="1"/>
    <col min="277" max="277" width="10.85546875" style="1700" customWidth="1"/>
    <col min="278" max="278" width="12.85546875" style="1700" customWidth="1"/>
    <col min="279" max="279" width="10.28515625" style="1700" customWidth="1"/>
    <col min="280" max="280" width="27.7109375" style="1700" customWidth="1"/>
    <col min="281" max="509" width="11.42578125" style="1700"/>
    <col min="510" max="510" width="4" style="1700" customWidth="1"/>
    <col min="511" max="511" width="8.5703125" style="1700" customWidth="1"/>
    <col min="512" max="512" width="11.5703125" style="1700" customWidth="1"/>
    <col min="513" max="513" width="28.5703125" style="1700" customWidth="1"/>
    <col min="514" max="514" width="22.28515625" style="1700" customWidth="1"/>
    <col min="515" max="515" width="11.42578125" style="1700" customWidth="1"/>
    <col min="516" max="516" width="12" style="1700" customWidth="1"/>
    <col min="517" max="517" width="16.5703125" style="1700" customWidth="1"/>
    <col min="518" max="518" width="11.5703125" style="1700" customWidth="1"/>
    <col min="519" max="519" width="8" style="1700" customWidth="1"/>
    <col min="520" max="520" width="9.5703125" style="1700" customWidth="1"/>
    <col min="521" max="521" width="8.5703125" style="1700" customWidth="1"/>
    <col min="522" max="522" width="9.85546875" style="1700" customWidth="1"/>
    <col min="523" max="523" width="7.85546875" style="1700" customWidth="1"/>
    <col min="524" max="524" width="8" style="1700" customWidth="1"/>
    <col min="525" max="525" width="7.7109375" style="1700" customWidth="1"/>
    <col min="526" max="526" width="12.5703125" style="1700" customWidth="1"/>
    <col min="527" max="527" width="7.85546875" style="1700" customWidth="1"/>
    <col min="528" max="528" width="5.7109375" style="1700" customWidth="1"/>
    <col min="529" max="529" width="7.85546875" style="1700" customWidth="1"/>
    <col min="530" max="530" width="8.28515625" style="1700" customWidth="1"/>
    <col min="531" max="531" width="9.140625" style="1700" customWidth="1"/>
    <col min="532" max="532" width="9.85546875" style="1700" customWidth="1"/>
    <col min="533" max="533" width="10.85546875" style="1700" customWidth="1"/>
    <col min="534" max="534" width="12.85546875" style="1700" customWidth="1"/>
    <col min="535" max="535" width="10.28515625" style="1700" customWidth="1"/>
    <col min="536" max="536" width="27.7109375" style="1700" customWidth="1"/>
    <col min="537" max="765" width="11.42578125" style="1700"/>
    <col min="766" max="766" width="4" style="1700" customWidth="1"/>
    <col min="767" max="767" width="8.5703125" style="1700" customWidth="1"/>
    <col min="768" max="768" width="11.5703125" style="1700" customWidth="1"/>
    <col min="769" max="769" width="28.5703125" style="1700" customWidth="1"/>
    <col min="770" max="770" width="22.28515625" style="1700" customWidth="1"/>
    <col min="771" max="771" width="11.42578125" style="1700" customWidth="1"/>
    <col min="772" max="772" width="12" style="1700" customWidth="1"/>
    <col min="773" max="773" width="16.5703125" style="1700" customWidth="1"/>
    <col min="774" max="774" width="11.5703125" style="1700" customWidth="1"/>
    <col min="775" max="775" width="8" style="1700" customWidth="1"/>
    <col min="776" max="776" width="9.5703125" style="1700" customWidth="1"/>
    <col min="777" max="777" width="8.5703125" style="1700" customWidth="1"/>
    <col min="778" max="778" width="9.85546875" style="1700" customWidth="1"/>
    <col min="779" max="779" width="7.85546875" style="1700" customWidth="1"/>
    <col min="780" max="780" width="8" style="1700" customWidth="1"/>
    <col min="781" max="781" width="7.7109375" style="1700" customWidth="1"/>
    <col min="782" max="782" width="12.5703125" style="1700" customWidth="1"/>
    <col min="783" max="783" width="7.85546875" style="1700" customWidth="1"/>
    <col min="784" max="784" width="5.7109375" style="1700" customWidth="1"/>
    <col min="785" max="785" width="7.85546875" style="1700" customWidth="1"/>
    <col min="786" max="786" width="8.28515625" style="1700" customWidth="1"/>
    <col min="787" max="787" width="9.140625" style="1700" customWidth="1"/>
    <col min="788" max="788" width="9.85546875" style="1700" customWidth="1"/>
    <col min="789" max="789" width="10.85546875" style="1700" customWidth="1"/>
    <col min="790" max="790" width="12.85546875" style="1700" customWidth="1"/>
    <col min="791" max="791" width="10.28515625" style="1700" customWidth="1"/>
    <col min="792" max="792" width="27.7109375" style="1700" customWidth="1"/>
    <col min="793" max="1021" width="11.42578125" style="1700"/>
    <col min="1022" max="1022" width="4" style="1700" customWidth="1"/>
    <col min="1023" max="1023" width="8.5703125" style="1700" customWidth="1"/>
    <col min="1024" max="1024" width="11.5703125" style="1700" customWidth="1"/>
    <col min="1025" max="1025" width="28.5703125" style="1700" customWidth="1"/>
    <col min="1026" max="1026" width="22.28515625" style="1700" customWidth="1"/>
    <col min="1027" max="1027" width="11.42578125" style="1700" customWidth="1"/>
    <col min="1028" max="1028" width="12" style="1700" customWidth="1"/>
    <col min="1029" max="1029" width="16.5703125" style="1700" customWidth="1"/>
    <col min="1030" max="1030" width="11.5703125" style="1700" customWidth="1"/>
    <col min="1031" max="1031" width="8" style="1700" customWidth="1"/>
    <col min="1032" max="1032" width="9.5703125" style="1700" customWidth="1"/>
    <col min="1033" max="1033" width="8.5703125" style="1700" customWidth="1"/>
    <col min="1034" max="1034" width="9.85546875" style="1700" customWidth="1"/>
    <col min="1035" max="1035" width="7.85546875" style="1700" customWidth="1"/>
    <col min="1036" max="1036" width="8" style="1700" customWidth="1"/>
    <col min="1037" max="1037" width="7.7109375" style="1700" customWidth="1"/>
    <col min="1038" max="1038" width="12.5703125" style="1700" customWidth="1"/>
    <col min="1039" max="1039" width="7.85546875" style="1700" customWidth="1"/>
    <col min="1040" max="1040" width="5.7109375" style="1700" customWidth="1"/>
    <col min="1041" max="1041" width="7.85546875" style="1700" customWidth="1"/>
    <col min="1042" max="1042" width="8.28515625" style="1700" customWidth="1"/>
    <col min="1043" max="1043" width="9.140625" style="1700" customWidth="1"/>
    <col min="1044" max="1044" width="9.85546875" style="1700" customWidth="1"/>
    <col min="1045" max="1045" width="10.85546875" style="1700" customWidth="1"/>
    <col min="1046" max="1046" width="12.85546875" style="1700" customWidth="1"/>
    <col min="1047" max="1047" width="10.28515625" style="1700" customWidth="1"/>
    <col min="1048" max="1048" width="27.7109375" style="1700" customWidth="1"/>
    <col min="1049" max="1277" width="11.42578125" style="1700"/>
    <col min="1278" max="1278" width="4" style="1700" customWidth="1"/>
    <col min="1279" max="1279" width="8.5703125" style="1700" customWidth="1"/>
    <col min="1280" max="1280" width="11.5703125" style="1700" customWidth="1"/>
    <col min="1281" max="1281" width="28.5703125" style="1700" customWidth="1"/>
    <col min="1282" max="1282" width="22.28515625" style="1700" customWidth="1"/>
    <col min="1283" max="1283" width="11.42578125" style="1700" customWidth="1"/>
    <col min="1284" max="1284" width="12" style="1700" customWidth="1"/>
    <col min="1285" max="1285" width="16.5703125" style="1700" customWidth="1"/>
    <col min="1286" max="1286" width="11.5703125" style="1700" customWidth="1"/>
    <col min="1287" max="1287" width="8" style="1700" customWidth="1"/>
    <col min="1288" max="1288" width="9.5703125" style="1700" customWidth="1"/>
    <col min="1289" max="1289" width="8.5703125" style="1700" customWidth="1"/>
    <col min="1290" max="1290" width="9.85546875" style="1700" customWidth="1"/>
    <col min="1291" max="1291" width="7.85546875" style="1700" customWidth="1"/>
    <col min="1292" max="1292" width="8" style="1700" customWidth="1"/>
    <col min="1293" max="1293" width="7.7109375" style="1700" customWidth="1"/>
    <col min="1294" max="1294" width="12.5703125" style="1700" customWidth="1"/>
    <col min="1295" max="1295" width="7.85546875" style="1700" customWidth="1"/>
    <col min="1296" max="1296" width="5.7109375" style="1700" customWidth="1"/>
    <col min="1297" max="1297" width="7.85546875" style="1700" customWidth="1"/>
    <col min="1298" max="1298" width="8.28515625" style="1700" customWidth="1"/>
    <col min="1299" max="1299" width="9.140625" style="1700" customWidth="1"/>
    <col min="1300" max="1300" width="9.85546875" style="1700" customWidth="1"/>
    <col min="1301" max="1301" width="10.85546875" style="1700" customWidth="1"/>
    <col min="1302" max="1302" width="12.85546875" style="1700" customWidth="1"/>
    <col min="1303" max="1303" width="10.28515625" style="1700" customWidth="1"/>
    <col min="1304" max="1304" width="27.7109375" style="1700" customWidth="1"/>
    <col min="1305" max="1533" width="11.42578125" style="1700"/>
    <col min="1534" max="1534" width="4" style="1700" customWidth="1"/>
    <col min="1535" max="1535" width="8.5703125" style="1700" customWidth="1"/>
    <col min="1536" max="1536" width="11.5703125" style="1700" customWidth="1"/>
    <col min="1537" max="1537" width="28.5703125" style="1700" customWidth="1"/>
    <col min="1538" max="1538" width="22.28515625" style="1700" customWidth="1"/>
    <col min="1539" max="1539" width="11.42578125" style="1700" customWidth="1"/>
    <col min="1540" max="1540" width="12" style="1700" customWidth="1"/>
    <col min="1541" max="1541" width="16.5703125" style="1700" customWidth="1"/>
    <col min="1542" max="1542" width="11.5703125" style="1700" customWidth="1"/>
    <col min="1543" max="1543" width="8" style="1700" customWidth="1"/>
    <col min="1544" max="1544" width="9.5703125" style="1700" customWidth="1"/>
    <col min="1545" max="1545" width="8.5703125" style="1700" customWidth="1"/>
    <col min="1546" max="1546" width="9.85546875" style="1700" customWidth="1"/>
    <col min="1547" max="1547" width="7.85546875" style="1700" customWidth="1"/>
    <col min="1548" max="1548" width="8" style="1700" customWidth="1"/>
    <col min="1549" max="1549" width="7.7109375" style="1700" customWidth="1"/>
    <col min="1550" max="1550" width="12.5703125" style="1700" customWidth="1"/>
    <col min="1551" max="1551" width="7.85546875" style="1700" customWidth="1"/>
    <col min="1552" max="1552" width="5.7109375" style="1700" customWidth="1"/>
    <col min="1553" max="1553" width="7.85546875" style="1700" customWidth="1"/>
    <col min="1554" max="1554" width="8.28515625" style="1700" customWidth="1"/>
    <col min="1555" max="1555" width="9.140625" style="1700" customWidth="1"/>
    <col min="1556" max="1556" width="9.85546875" style="1700" customWidth="1"/>
    <col min="1557" max="1557" width="10.85546875" style="1700" customWidth="1"/>
    <col min="1558" max="1558" width="12.85546875" style="1700" customWidth="1"/>
    <col min="1559" max="1559" width="10.28515625" style="1700" customWidth="1"/>
    <col min="1560" max="1560" width="27.7109375" style="1700" customWidth="1"/>
    <col min="1561" max="1789" width="11.42578125" style="1700"/>
    <col min="1790" max="1790" width="4" style="1700" customWidth="1"/>
    <col min="1791" max="1791" width="8.5703125" style="1700" customWidth="1"/>
    <col min="1792" max="1792" width="11.5703125" style="1700" customWidth="1"/>
    <col min="1793" max="1793" width="28.5703125" style="1700" customWidth="1"/>
    <col min="1794" max="1794" width="22.28515625" style="1700" customWidth="1"/>
    <col min="1795" max="1795" width="11.42578125" style="1700" customWidth="1"/>
    <col min="1796" max="1796" width="12" style="1700" customWidth="1"/>
    <col min="1797" max="1797" width="16.5703125" style="1700" customWidth="1"/>
    <col min="1798" max="1798" width="11.5703125" style="1700" customWidth="1"/>
    <col min="1799" max="1799" width="8" style="1700" customWidth="1"/>
    <col min="1800" max="1800" width="9.5703125" style="1700" customWidth="1"/>
    <col min="1801" max="1801" width="8.5703125" style="1700" customWidth="1"/>
    <col min="1802" max="1802" width="9.85546875" style="1700" customWidth="1"/>
    <col min="1803" max="1803" width="7.85546875" style="1700" customWidth="1"/>
    <col min="1804" max="1804" width="8" style="1700" customWidth="1"/>
    <col min="1805" max="1805" width="7.7109375" style="1700" customWidth="1"/>
    <col min="1806" max="1806" width="12.5703125" style="1700" customWidth="1"/>
    <col min="1807" max="1807" width="7.85546875" style="1700" customWidth="1"/>
    <col min="1808" max="1808" width="5.7109375" style="1700" customWidth="1"/>
    <col min="1809" max="1809" width="7.85546875" style="1700" customWidth="1"/>
    <col min="1810" max="1810" width="8.28515625" style="1700" customWidth="1"/>
    <col min="1811" max="1811" width="9.140625" style="1700" customWidth="1"/>
    <col min="1812" max="1812" width="9.85546875" style="1700" customWidth="1"/>
    <col min="1813" max="1813" width="10.85546875" style="1700" customWidth="1"/>
    <col min="1814" max="1814" width="12.85546875" style="1700" customWidth="1"/>
    <col min="1815" max="1815" width="10.28515625" style="1700" customWidth="1"/>
    <col min="1816" max="1816" width="27.7109375" style="1700" customWidth="1"/>
    <col min="1817" max="2045" width="11.42578125" style="1700"/>
    <col min="2046" max="2046" width="4" style="1700" customWidth="1"/>
    <col min="2047" max="2047" width="8.5703125" style="1700" customWidth="1"/>
    <col min="2048" max="2048" width="11.5703125" style="1700" customWidth="1"/>
    <col min="2049" max="2049" width="28.5703125" style="1700" customWidth="1"/>
    <col min="2050" max="2050" width="22.28515625" style="1700" customWidth="1"/>
    <col min="2051" max="2051" width="11.42578125" style="1700" customWidth="1"/>
    <col min="2052" max="2052" width="12" style="1700" customWidth="1"/>
    <col min="2053" max="2053" width="16.5703125" style="1700" customWidth="1"/>
    <col min="2054" max="2054" width="11.5703125" style="1700" customWidth="1"/>
    <col min="2055" max="2055" width="8" style="1700" customWidth="1"/>
    <col min="2056" max="2056" width="9.5703125" style="1700" customWidth="1"/>
    <col min="2057" max="2057" width="8.5703125" style="1700" customWidth="1"/>
    <col min="2058" max="2058" width="9.85546875" style="1700" customWidth="1"/>
    <col min="2059" max="2059" width="7.85546875" style="1700" customWidth="1"/>
    <col min="2060" max="2060" width="8" style="1700" customWidth="1"/>
    <col min="2061" max="2061" width="7.7109375" style="1700" customWidth="1"/>
    <col min="2062" max="2062" width="12.5703125" style="1700" customWidth="1"/>
    <col min="2063" max="2063" width="7.85546875" style="1700" customWidth="1"/>
    <col min="2064" max="2064" width="5.7109375" style="1700" customWidth="1"/>
    <col min="2065" max="2065" width="7.85546875" style="1700" customWidth="1"/>
    <col min="2066" max="2066" width="8.28515625" style="1700" customWidth="1"/>
    <col min="2067" max="2067" width="9.140625" style="1700" customWidth="1"/>
    <col min="2068" max="2068" width="9.85546875" style="1700" customWidth="1"/>
    <col min="2069" max="2069" width="10.85546875" style="1700" customWidth="1"/>
    <col min="2070" max="2070" width="12.85546875" style="1700" customWidth="1"/>
    <col min="2071" max="2071" width="10.28515625" style="1700" customWidth="1"/>
    <col min="2072" max="2072" width="27.7109375" style="1700" customWidth="1"/>
    <col min="2073" max="2301" width="11.42578125" style="1700"/>
    <col min="2302" max="2302" width="4" style="1700" customWidth="1"/>
    <col min="2303" max="2303" width="8.5703125" style="1700" customWidth="1"/>
    <col min="2304" max="2304" width="11.5703125" style="1700" customWidth="1"/>
    <col min="2305" max="2305" width="28.5703125" style="1700" customWidth="1"/>
    <col min="2306" max="2306" width="22.28515625" style="1700" customWidth="1"/>
    <col min="2307" max="2307" width="11.42578125" style="1700" customWidth="1"/>
    <col min="2308" max="2308" width="12" style="1700" customWidth="1"/>
    <col min="2309" max="2309" width="16.5703125" style="1700" customWidth="1"/>
    <col min="2310" max="2310" width="11.5703125" style="1700" customWidth="1"/>
    <col min="2311" max="2311" width="8" style="1700" customWidth="1"/>
    <col min="2312" max="2312" width="9.5703125" style="1700" customWidth="1"/>
    <col min="2313" max="2313" width="8.5703125" style="1700" customWidth="1"/>
    <col min="2314" max="2314" width="9.85546875" style="1700" customWidth="1"/>
    <col min="2315" max="2315" width="7.85546875" style="1700" customWidth="1"/>
    <col min="2316" max="2316" width="8" style="1700" customWidth="1"/>
    <col min="2317" max="2317" width="7.7109375" style="1700" customWidth="1"/>
    <col min="2318" max="2318" width="12.5703125" style="1700" customWidth="1"/>
    <col min="2319" max="2319" width="7.85546875" style="1700" customWidth="1"/>
    <col min="2320" max="2320" width="5.7109375" style="1700" customWidth="1"/>
    <col min="2321" max="2321" width="7.85546875" style="1700" customWidth="1"/>
    <col min="2322" max="2322" width="8.28515625" style="1700" customWidth="1"/>
    <col min="2323" max="2323" width="9.140625" style="1700" customWidth="1"/>
    <col min="2324" max="2324" width="9.85546875" style="1700" customWidth="1"/>
    <col min="2325" max="2325" width="10.85546875" style="1700" customWidth="1"/>
    <col min="2326" max="2326" width="12.85546875" style="1700" customWidth="1"/>
    <col min="2327" max="2327" width="10.28515625" style="1700" customWidth="1"/>
    <col min="2328" max="2328" width="27.7109375" style="1700" customWidth="1"/>
    <col min="2329" max="2557" width="11.42578125" style="1700"/>
    <col min="2558" max="2558" width="4" style="1700" customWidth="1"/>
    <col min="2559" max="2559" width="8.5703125" style="1700" customWidth="1"/>
    <col min="2560" max="2560" width="11.5703125" style="1700" customWidth="1"/>
    <col min="2561" max="2561" width="28.5703125" style="1700" customWidth="1"/>
    <col min="2562" max="2562" width="22.28515625" style="1700" customWidth="1"/>
    <col min="2563" max="2563" width="11.42578125" style="1700" customWidth="1"/>
    <col min="2564" max="2564" width="12" style="1700" customWidth="1"/>
    <col min="2565" max="2565" width="16.5703125" style="1700" customWidth="1"/>
    <col min="2566" max="2566" width="11.5703125" style="1700" customWidth="1"/>
    <col min="2567" max="2567" width="8" style="1700" customWidth="1"/>
    <col min="2568" max="2568" width="9.5703125" style="1700" customWidth="1"/>
    <col min="2569" max="2569" width="8.5703125" style="1700" customWidth="1"/>
    <col min="2570" max="2570" width="9.85546875" style="1700" customWidth="1"/>
    <col min="2571" max="2571" width="7.85546875" style="1700" customWidth="1"/>
    <col min="2572" max="2572" width="8" style="1700" customWidth="1"/>
    <col min="2573" max="2573" width="7.7109375" style="1700" customWidth="1"/>
    <col min="2574" max="2574" width="12.5703125" style="1700" customWidth="1"/>
    <col min="2575" max="2575" width="7.85546875" style="1700" customWidth="1"/>
    <col min="2576" max="2576" width="5.7109375" style="1700" customWidth="1"/>
    <col min="2577" max="2577" width="7.85546875" style="1700" customWidth="1"/>
    <col min="2578" max="2578" width="8.28515625" style="1700" customWidth="1"/>
    <col min="2579" max="2579" width="9.140625" style="1700" customWidth="1"/>
    <col min="2580" max="2580" width="9.85546875" style="1700" customWidth="1"/>
    <col min="2581" max="2581" width="10.85546875" style="1700" customWidth="1"/>
    <col min="2582" max="2582" width="12.85546875" style="1700" customWidth="1"/>
    <col min="2583" max="2583" width="10.28515625" style="1700" customWidth="1"/>
    <col min="2584" max="2584" width="27.7109375" style="1700" customWidth="1"/>
    <col min="2585" max="2813" width="11.42578125" style="1700"/>
    <col min="2814" max="2814" width="4" style="1700" customWidth="1"/>
    <col min="2815" max="2815" width="8.5703125" style="1700" customWidth="1"/>
    <col min="2816" max="2816" width="11.5703125" style="1700" customWidth="1"/>
    <col min="2817" max="2817" width="28.5703125" style="1700" customWidth="1"/>
    <col min="2818" max="2818" width="22.28515625" style="1700" customWidth="1"/>
    <col min="2819" max="2819" width="11.42578125" style="1700" customWidth="1"/>
    <col min="2820" max="2820" width="12" style="1700" customWidth="1"/>
    <col min="2821" max="2821" width="16.5703125" style="1700" customWidth="1"/>
    <col min="2822" max="2822" width="11.5703125" style="1700" customWidth="1"/>
    <col min="2823" max="2823" width="8" style="1700" customWidth="1"/>
    <col min="2824" max="2824" width="9.5703125" style="1700" customWidth="1"/>
    <col min="2825" max="2825" width="8.5703125" style="1700" customWidth="1"/>
    <col min="2826" max="2826" width="9.85546875" style="1700" customWidth="1"/>
    <col min="2827" max="2827" width="7.85546875" style="1700" customWidth="1"/>
    <col min="2828" max="2828" width="8" style="1700" customWidth="1"/>
    <col min="2829" max="2829" width="7.7109375" style="1700" customWidth="1"/>
    <col min="2830" max="2830" width="12.5703125" style="1700" customWidth="1"/>
    <col min="2831" max="2831" width="7.85546875" style="1700" customWidth="1"/>
    <col min="2832" max="2832" width="5.7109375" style="1700" customWidth="1"/>
    <col min="2833" max="2833" width="7.85546875" style="1700" customWidth="1"/>
    <col min="2834" max="2834" width="8.28515625" style="1700" customWidth="1"/>
    <col min="2835" max="2835" width="9.140625" style="1700" customWidth="1"/>
    <col min="2836" max="2836" width="9.85546875" style="1700" customWidth="1"/>
    <col min="2837" max="2837" width="10.85546875" style="1700" customWidth="1"/>
    <col min="2838" max="2838" width="12.85546875" style="1700" customWidth="1"/>
    <col min="2839" max="2839" width="10.28515625" style="1700" customWidth="1"/>
    <col min="2840" max="2840" width="27.7109375" style="1700" customWidth="1"/>
    <col min="2841" max="3069" width="11.42578125" style="1700"/>
    <col min="3070" max="3070" width="4" style="1700" customWidth="1"/>
    <col min="3071" max="3071" width="8.5703125" style="1700" customWidth="1"/>
    <col min="3072" max="3072" width="11.5703125" style="1700" customWidth="1"/>
    <col min="3073" max="3073" width="28.5703125" style="1700" customWidth="1"/>
    <col min="3074" max="3074" width="22.28515625" style="1700" customWidth="1"/>
    <col min="3075" max="3075" width="11.42578125" style="1700" customWidth="1"/>
    <col min="3076" max="3076" width="12" style="1700" customWidth="1"/>
    <col min="3077" max="3077" width="16.5703125" style="1700" customWidth="1"/>
    <col min="3078" max="3078" width="11.5703125" style="1700" customWidth="1"/>
    <col min="3079" max="3079" width="8" style="1700" customWidth="1"/>
    <col min="3080" max="3080" width="9.5703125" style="1700" customWidth="1"/>
    <col min="3081" max="3081" width="8.5703125" style="1700" customWidth="1"/>
    <col min="3082" max="3082" width="9.85546875" style="1700" customWidth="1"/>
    <col min="3083" max="3083" width="7.85546875" style="1700" customWidth="1"/>
    <col min="3084" max="3084" width="8" style="1700" customWidth="1"/>
    <col min="3085" max="3085" width="7.7109375" style="1700" customWidth="1"/>
    <col min="3086" max="3086" width="12.5703125" style="1700" customWidth="1"/>
    <col min="3087" max="3087" width="7.85546875" style="1700" customWidth="1"/>
    <col min="3088" max="3088" width="5.7109375" style="1700" customWidth="1"/>
    <col min="3089" max="3089" width="7.85546875" style="1700" customWidth="1"/>
    <col min="3090" max="3090" width="8.28515625" style="1700" customWidth="1"/>
    <col min="3091" max="3091" width="9.140625" style="1700" customWidth="1"/>
    <col min="3092" max="3092" width="9.85546875" style="1700" customWidth="1"/>
    <col min="3093" max="3093" width="10.85546875" style="1700" customWidth="1"/>
    <col min="3094" max="3094" width="12.85546875" style="1700" customWidth="1"/>
    <col min="3095" max="3095" width="10.28515625" style="1700" customWidth="1"/>
    <col min="3096" max="3096" width="27.7109375" style="1700" customWidth="1"/>
    <col min="3097" max="3325" width="11.42578125" style="1700"/>
    <col min="3326" max="3326" width="4" style="1700" customWidth="1"/>
    <col min="3327" max="3327" width="8.5703125" style="1700" customWidth="1"/>
    <col min="3328" max="3328" width="11.5703125" style="1700" customWidth="1"/>
    <col min="3329" max="3329" width="28.5703125" style="1700" customWidth="1"/>
    <col min="3330" max="3330" width="22.28515625" style="1700" customWidth="1"/>
    <col min="3331" max="3331" width="11.42578125" style="1700" customWidth="1"/>
    <col min="3332" max="3332" width="12" style="1700" customWidth="1"/>
    <col min="3333" max="3333" width="16.5703125" style="1700" customWidth="1"/>
    <col min="3334" max="3334" width="11.5703125" style="1700" customWidth="1"/>
    <col min="3335" max="3335" width="8" style="1700" customWidth="1"/>
    <col min="3336" max="3336" width="9.5703125" style="1700" customWidth="1"/>
    <col min="3337" max="3337" width="8.5703125" style="1700" customWidth="1"/>
    <col min="3338" max="3338" width="9.85546875" style="1700" customWidth="1"/>
    <col min="3339" max="3339" width="7.85546875" style="1700" customWidth="1"/>
    <col min="3340" max="3340" width="8" style="1700" customWidth="1"/>
    <col min="3341" max="3341" width="7.7109375" style="1700" customWidth="1"/>
    <col min="3342" max="3342" width="12.5703125" style="1700" customWidth="1"/>
    <col min="3343" max="3343" width="7.85546875" style="1700" customWidth="1"/>
    <col min="3344" max="3344" width="5.7109375" style="1700" customWidth="1"/>
    <col min="3345" max="3345" width="7.85546875" style="1700" customWidth="1"/>
    <col min="3346" max="3346" width="8.28515625" style="1700" customWidth="1"/>
    <col min="3347" max="3347" width="9.140625" style="1700" customWidth="1"/>
    <col min="3348" max="3348" width="9.85546875" style="1700" customWidth="1"/>
    <col min="3349" max="3349" width="10.85546875" style="1700" customWidth="1"/>
    <col min="3350" max="3350" width="12.85546875" style="1700" customWidth="1"/>
    <col min="3351" max="3351" width="10.28515625" style="1700" customWidth="1"/>
    <col min="3352" max="3352" width="27.7109375" style="1700" customWidth="1"/>
    <col min="3353" max="3581" width="11.42578125" style="1700"/>
    <col min="3582" max="3582" width="4" style="1700" customWidth="1"/>
    <col min="3583" max="3583" width="8.5703125" style="1700" customWidth="1"/>
    <col min="3584" max="3584" width="11.5703125" style="1700" customWidth="1"/>
    <col min="3585" max="3585" width="28.5703125" style="1700" customWidth="1"/>
    <col min="3586" max="3586" width="22.28515625" style="1700" customWidth="1"/>
    <col min="3587" max="3587" width="11.42578125" style="1700" customWidth="1"/>
    <col min="3588" max="3588" width="12" style="1700" customWidth="1"/>
    <col min="3589" max="3589" width="16.5703125" style="1700" customWidth="1"/>
    <col min="3590" max="3590" width="11.5703125" style="1700" customWidth="1"/>
    <col min="3591" max="3591" width="8" style="1700" customWidth="1"/>
    <col min="3592" max="3592" width="9.5703125" style="1700" customWidth="1"/>
    <col min="3593" max="3593" width="8.5703125" style="1700" customWidth="1"/>
    <col min="3594" max="3594" width="9.85546875" style="1700" customWidth="1"/>
    <col min="3595" max="3595" width="7.85546875" style="1700" customWidth="1"/>
    <col min="3596" max="3596" width="8" style="1700" customWidth="1"/>
    <col min="3597" max="3597" width="7.7109375" style="1700" customWidth="1"/>
    <col min="3598" max="3598" width="12.5703125" style="1700" customWidth="1"/>
    <col min="3599" max="3599" width="7.85546875" style="1700" customWidth="1"/>
    <col min="3600" max="3600" width="5.7109375" style="1700" customWidth="1"/>
    <col min="3601" max="3601" width="7.85546875" style="1700" customWidth="1"/>
    <col min="3602" max="3602" width="8.28515625" style="1700" customWidth="1"/>
    <col min="3603" max="3603" width="9.140625" style="1700" customWidth="1"/>
    <col min="3604" max="3604" width="9.85546875" style="1700" customWidth="1"/>
    <col min="3605" max="3605" width="10.85546875" style="1700" customWidth="1"/>
    <col min="3606" max="3606" width="12.85546875" style="1700" customWidth="1"/>
    <col min="3607" max="3607" width="10.28515625" style="1700" customWidth="1"/>
    <col min="3608" max="3608" width="27.7109375" style="1700" customWidth="1"/>
    <col min="3609" max="3837" width="11.42578125" style="1700"/>
    <col min="3838" max="3838" width="4" style="1700" customWidth="1"/>
    <col min="3839" max="3839" width="8.5703125" style="1700" customWidth="1"/>
    <col min="3840" max="3840" width="11.5703125" style="1700" customWidth="1"/>
    <col min="3841" max="3841" width="28.5703125" style="1700" customWidth="1"/>
    <col min="3842" max="3842" width="22.28515625" style="1700" customWidth="1"/>
    <col min="3843" max="3843" width="11.42578125" style="1700" customWidth="1"/>
    <col min="3844" max="3844" width="12" style="1700" customWidth="1"/>
    <col min="3845" max="3845" width="16.5703125" style="1700" customWidth="1"/>
    <col min="3846" max="3846" width="11.5703125" style="1700" customWidth="1"/>
    <col min="3847" max="3847" width="8" style="1700" customWidth="1"/>
    <col min="3848" max="3848" width="9.5703125" style="1700" customWidth="1"/>
    <col min="3849" max="3849" width="8.5703125" style="1700" customWidth="1"/>
    <col min="3850" max="3850" width="9.85546875" style="1700" customWidth="1"/>
    <col min="3851" max="3851" width="7.85546875" style="1700" customWidth="1"/>
    <col min="3852" max="3852" width="8" style="1700" customWidth="1"/>
    <col min="3853" max="3853" width="7.7109375" style="1700" customWidth="1"/>
    <col min="3854" max="3854" width="12.5703125" style="1700" customWidth="1"/>
    <col min="3855" max="3855" width="7.85546875" style="1700" customWidth="1"/>
    <col min="3856" max="3856" width="5.7109375" style="1700" customWidth="1"/>
    <col min="3857" max="3857" width="7.85546875" style="1700" customWidth="1"/>
    <col min="3858" max="3858" width="8.28515625" style="1700" customWidth="1"/>
    <col min="3859" max="3859" width="9.140625" style="1700" customWidth="1"/>
    <col min="3860" max="3860" width="9.85546875" style="1700" customWidth="1"/>
    <col min="3861" max="3861" width="10.85546875" style="1700" customWidth="1"/>
    <col min="3862" max="3862" width="12.85546875" style="1700" customWidth="1"/>
    <col min="3863" max="3863" width="10.28515625" style="1700" customWidth="1"/>
    <col min="3864" max="3864" width="27.7109375" style="1700" customWidth="1"/>
    <col min="3865" max="4093" width="11.42578125" style="1700"/>
    <col min="4094" max="4094" width="4" style="1700" customWidth="1"/>
    <col min="4095" max="4095" width="8.5703125" style="1700" customWidth="1"/>
    <col min="4096" max="4096" width="11.5703125" style="1700" customWidth="1"/>
    <col min="4097" max="4097" width="28.5703125" style="1700" customWidth="1"/>
    <col min="4098" max="4098" width="22.28515625" style="1700" customWidth="1"/>
    <col min="4099" max="4099" width="11.42578125" style="1700" customWidth="1"/>
    <col min="4100" max="4100" width="12" style="1700" customWidth="1"/>
    <col min="4101" max="4101" width="16.5703125" style="1700" customWidth="1"/>
    <col min="4102" max="4102" width="11.5703125" style="1700" customWidth="1"/>
    <col min="4103" max="4103" width="8" style="1700" customWidth="1"/>
    <col min="4104" max="4104" width="9.5703125" style="1700" customWidth="1"/>
    <col min="4105" max="4105" width="8.5703125" style="1700" customWidth="1"/>
    <col min="4106" max="4106" width="9.85546875" style="1700" customWidth="1"/>
    <col min="4107" max="4107" width="7.85546875" style="1700" customWidth="1"/>
    <col min="4108" max="4108" width="8" style="1700" customWidth="1"/>
    <col min="4109" max="4109" width="7.7109375" style="1700" customWidth="1"/>
    <col min="4110" max="4110" width="12.5703125" style="1700" customWidth="1"/>
    <col min="4111" max="4111" width="7.85546875" style="1700" customWidth="1"/>
    <col min="4112" max="4112" width="5.7109375" style="1700" customWidth="1"/>
    <col min="4113" max="4113" width="7.85546875" style="1700" customWidth="1"/>
    <col min="4114" max="4114" width="8.28515625" style="1700" customWidth="1"/>
    <col min="4115" max="4115" width="9.140625" style="1700" customWidth="1"/>
    <col min="4116" max="4116" width="9.85546875" style="1700" customWidth="1"/>
    <col min="4117" max="4117" width="10.85546875" style="1700" customWidth="1"/>
    <col min="4118" max="4118" width="12.85546875" style="1700" customWidth="1"/>
    <col min="4119" max="4119" width="10.28515625" style="1700" customWidth="1"/>
    <col min="4120" max="4120" width="27.7109375" style="1700" customWidth="1"/>
    <col min="4121" max="4349" width="11.42578125" style="1700"/>
    <col min="4350" max="4350" width="4" style="1700" customWidth="1"/>
    <col min="4351" max="4351" width="8.5703125" style="1700" customWidth="1"/>
    <col min="4352" max="4352" width="11.5703125" style="1700" customWidth="1"/>
    <col min="4353" max="4353" width="28.5703125" style="1700" customWidth="1"/>
    <col min="4354" max="4354" width="22.28515625" style="1700" customWidth="1"/>
    <col min="4355" max="4355" width="11.42578125" style="1700" customWidth="1"/>
    <col min="4356" max="4356" width="12" style="1700" customWidth="1"/>
    <col min="4357" max="4357" width="16.5703125" style="1700" customWidth="1"/>
    <col min="4358" max="4358" width="11.5703125" style="1700" customWidth="1"/>
    <col min="4359" max="4359" width="8" style="1700" customWidth="1"/>
    <col min="4360" max="4360" width="9.5703125" style="1700" customWidth="1"/>
    <col min="4361" max="4361" width="8.5703125" style="1700" customWidth="1"/>
    <col min="4362" max="4362" width="9.85546875" style="1700" customWidth="1"/>
    <col min="4363" max="4363" width="7.85546875" style="1700" customWidth="1"/>
    <col min="4364" max="4364" width="8" style="1700" customWidth="1"/>
    <col min="4365" max="4365" width="7.7109375" style="1700" customWidth="1"/>
    <col min="4366" max="4366" width="12.5703125" style="1700" customWidth="1"/>
    <col min="4367" max="4367" width="7.85546875" style="1700" customWidth="1"/>
    <col min="4368" max="4368" width="5.7109375" style="1700" customWidth="1"/>
    <col min="4369" max="4369" width="7.85546875" style="1700" customWidth="1"/>
    <col min="4370" max="4370" width="8.28515625" style="1700" customWidth="1"/>
    <col min="4371" max="4371" width="9.140625" style="1700" customWidth="1"/>
    <col min="4372" max="4372" width="9.85546875" style="1700" customWidth="1"/>
    <col min="4373" max="4373" width="10.85546875" style="1700" customWidth="1"/>
    <col min="4374" max="4374" width="12.85546875" style="1700" customWidth="1"/>
    <col min="4375" max="4375" width="10.28515625" style="1700" customWidth="1"/>
    <col min="4376" max="4376" width="27.7109375" style="1700" customWidth="1"/>
    <col min="4377" max="4605" width="11.42578125" style="1700"/>
    <col min="4606" max="4606" width="4" style="1700" customWidth="1"/>
    <col min="4607" max="4607" width="8.5703125" style="1700" customWidth="1"/>
    <col min="4608" max="4608" width="11.5703125" style="1700" customWidth="1"/>
    <col min="4609" max="4609" width="28.5703125" style="1700" customWidth="1"/>
    <col min="4610" max="4610" width="22.28515625" style="1700" customWidth="1"/>
    <col min="4611" max="4611" width="11.42578125" style="1700" customWidth="1"/>
    <col min="4612" max="4612" width="12" style="1700" customWidth="1"/>
    <col min="4613" max="4613" width="16.5703125" style="1700" customWidth="1"/>
    <col min="4614" max="4614" width="11.5703125" style="1700" customWidth="1"/>
    <col min="4615" max="4615" width="8" style="1700" customWidth="1"/>
    <col min="4616" max="4616" width="9.5703125" style="1700" customWidth="1"/>
    <col min="4617" max="4617" width="8.5703125" style="1700" customWidth="1"/>
    <col min="4618" max="4618" width="9.85546875" style="1700" customWidth="1"/>
    <col min="4619" max="4619" width="7.85546875" style="1700" customWidth="1"/>
    <col min="4620" max="4620" width="8" style="1700" customWidth="1"/>
    <col min="4621" max="4621" width="7.7109375" style="1700" customWidth="1"/>
    <col min="4622" max="4622" width="12.5703125" style="1700" customWidth="1"/>
    <col min="4623" max="4623" width="7.85546875" style="1700" customWidth="1"/>
    <col min="4624" max="4624" width="5.7109375" style="1700" customWidth="1"/>
    <col min="4625" max="4625" width="7.85546875" style="1700" customWidth="1"/>
    <col min="4626" max="4626" width="8.28515625" style="1700" customWidth="1"/>
    <col min="4627" max="4627" width="9.140625" style="1700" customWidth="1"/>
    <col min="4628" max="4628" width="9.85546875" style="1700" customWidth="1"/>
    <col min="4629" max="4629" width="10.85546875" style="1700" customWidth="1"/>
    <col min="4630" max="4630" width="12.85546875" style="1700" customWidth="1"/>
    <col min="4631" max="4631" width="10.28515625" style="1700" customWidth="1"/>
    <col min="4632" max="4632" width="27.7109375" style="1700" customWidth="1"/>
    <col min="4633" max="4861" width="11.42578125" style="1700"/>
    <col min="4862" max="4862" width="4" style="1700" customWidth="1"/>
    <col min="4863" max="4863" width="8.5703125" style="1700" customWidth="1"/>
    <col min="4864" max="4864" width="11.5703125" style="1700" customWidth="1"/>
    <col min="4865" max="4865" width="28.5703125" style="1700" customWidth="1"/>
    <col min="4866" max="4866" width="22.28515625" style="1700" customWidth="1"/>
    <col min="4867" max="4867" width="11.42578125" style="1700" customWidth="1"/>
    <col min="4868" max="4868" width="12" style="1700" customWidth="1"/>
    <col min="4869" max="4869" width="16.5703125" style="1700" customWidth="1"/>
    <col min="4870" max="4870" width="11.5703125" style="1700" customWidth="1"/>
    <col min="4871" max="4871" width="8" style="1700" customWidth="1"/>
    <col min="4872" max="4872" width="9.5703125" style="1700" customWidth="1"/>
    <col min="4873" max="4873" width="8.5703125" style="1700" customWidth="1"/>
    <col min="4874" max="4874" width="9.85546875" style="1700" customWidth="1"/>
    <col min="4875" max="4875" width="7.85546875" style="1700" customWidth="1"/>
    <col min="4876" max="4876" width="8" style="1700" customWidth="1"/>
    <col min="4877" max="4877" width="7.7109375" style="1700" customWidth="1"/>
    <col min="4878" max="4878" width="12.5703125" style="1700" customWidth="1"/>
    <col min="4879" max="4879" width="7.85546875" style="1700" customWidth="1"/>
    <col min="4880" max="4880" width="5.7109375" style="1700" customWidth="1"/>
    <col min="4881" max="4881" width="7.85546875" style="1700" customWidth="1"/>
    <col min="4882" max="4882" width="8.28515625" style="1700" customWidth="1"/>
    <col min="4883" max="4883" width="9.140625" style="1700" customWidth="1"/>
    <col min="4884" max="4884" width="9.85546875" style="1700" customWidth="1"/>
    <col min="4885" max="4885" width="10.85546875" style="1700" customWidth="1"/>
    <col min="4886" max="4886" width="12.85546875" style="1700" customWidth="1"/>
    <col min="4887" max="4887" width="10.28515625" style="1700" customWidth="1"/>
    <col min="4888" max="4888" width="27.7109375" style="1700" customWidth="1"/>
    <col min="4889" max="5117" width="11.42578125" style="1700"/>
    <col min="5118" max="5118" width="4" style="1700" customWidth="1"/>
    <col min="5119" max="5119" width="8.5703125" style="1700" customWidth="1"/>
    <col min="5120" max="5120" width="11.5703125" style="1700" customWidth="1"/>
    <col min="5121" max="5121" width="28.5703125" style="1700" customWidth="1"/>
    <col min="5122" max="5122" width="22.28515625" style="1700" customWidth="1"/>
    <col min="5123" max="5123" width="11.42578125" style="1700" customWidth="1"/>
    <col min="5124" max="5124" width="12" style="1700" customWidth="1"/>
    <col min="5125" max="5125" width="16.5703125" style="1700" customWidth="1"/>
    <col min="5126" max="5126" width="11.5703125" style="1700" customWidth="1"/>
    <col min="5127" max="5127" width="8" style="1700" customWidth="1"/>
    <col min="5128" max="5128" width="9.5703125" style="1700" customWidth="1"/>
    <col min="5129" max="5129" width="8.5703125" style="1700" customWidth="1"/>
    <col min="5130" max="5130" width="9.85546875" style="1700" customWidth="1"/>
    <col min="5131" max="5131" width="7.85546875" style="1700" customWidth="1"/>
    <col min="5132" max="5132" width="8" style="1700" customWidth="1"/>
    <col min="5133" max="5133" width="7.7109375" style="1700" customWidth="1"/>
    <col min="5134" max="5134" width="12.5703125" style="1700" customWidth="1"/>
    <col min="5135" max="5135" width="7.85546875" style="1700" customWidth="1"/>
    <col min="5136" max="5136" width="5.7109375" style="1700" customWidth="1"/>
    <col min="5137" max="5137" width="7.85546875" style="1700" customWidth="1"/>
    <col min="5138" max="5138" width="8.28515625" style="1700" customWidth="1"/>
    <col min="5139" max="5139" width="9.140625" style="1700" customWidth="1"/>
    <col min="5140" max="5140" width="9.85546875" style="1700" customWidth="1"/>
    <col min="5141" max="5141" width="10.85546875" style="1700" customWidth="1"/>
    <col min="5142" max="5142" width="12.85546875" style="1700" customWidth="1"/>
    <col min="5143" max="5143" width="10.28515625" style="1700" customWidth="1"/>
    <col min="5144" max="5144" width="27.7109375" style="1700" customWidth="1"/>
    <col min="5145" max="5373" width="11.42578125" style="1700"/>
    <col min="5374" max="5374" width="4" style="1700" customWidth="1"/>
    <col min="5375" max="5375" width="8.5703125" style="1700" customWidth="1"/>
    <col min="5376" max="5376" width="11.5703125" style="1700" customWidth="1"/>
    <col min="5377" max="5377" width="28.5703125" style="1700" customWidth="1"/>
    <col min="5378" max="5378" width="22.28515625" style="1700" customWidth="1"/>
    <col min="5379" max="5379" width="11.42578125" style="1700" customWidth="1"/>
    <col min="5380" max="5380" width="12" style="1700" customWidth="1"/>
    <col min="5381" max="5381" width="16.5703125" style="1700" customWidth="1"/>
    <col min="5382" max="5382" width="11.5703125" style="1700" customWidth="1"/>
    <col min="5383" max="5383" width="8" style="1700" customWidth="1"/>
    <col min="5384" max="5384" width="9.5703125" style="1700" customWidth="1"/>
    <col min="5385" max="5385" width="8.5703125" style="1700" customWidth="1"/>
    <col min="5386" max="5386" width="9.85546875" style="1700" customWidth="1"/>
    <col min="5387" max="5387" width="7.85546875" style="1700" customWidth="1"/>
    <col min="5388" max="5388" width="8" style="1700" customWidth="1"/>
    <col min="5389" max="5389" width="7.7109375" style="1700" customWidth="1"/>
    <col min="5390" max="5390" width="12.5703125" style="1700" customWidth="1"/>
    <col min="5391" max="5391" width="7.85546875" style="1700" customWidth="1"/>
    <col min="5392" max="5392" width="5.7109375" style="1700" customWidth="1"/>
    <col min="5393" max="5393" width="7.85546875" style="1700" customWidth="1"/>
    <col min="5394" max="5394" width="8.28515625" style="1700" customWidth="1"/>
    <col min="5395" max="5395" width="9.140625" style="1700" customWidth="1"/>
    <col min="5396" max="5396" width="9.85546875" style="1700" customWidth="1"/>
    <col min="5397" max="5397" width="10.85546875" style="1700" customWidth="1"/>
    <col min="5398" max="5398" width="12.85546875" style="1700" customWidth="1"/>
    <col min="5399" max="5399" width="10.28515625" style="1700" customWidth="1"/>
    <col min="5400" max="5400" width="27.7109375" style="1700" customWidth="1"/>
    <col min="5401" max="5629" width="11.42578125" style="1700"/>
    <col min="5630" max="5630" width="4" style="1700" customWidth="1"/>
    <col min="5631" max="5631" width="8.5703125" style="1700" customWidth="1"/>
    <col min="5632" max="5632" width="11.5703125" style="1700" customWidth="1"/>
    <col min="5633" max="5633" width="28.5703125" style="1700" customWidth="1"/>
    <col min="5634" max="5634" width="22.28515625" style="1700" customWidth="1"/>
    <col min="5635" max="5635" width="11.42578125" style="1700" customWidth="1"/>
    <col min="5636" max="5636" width="12" style="1700" customWidth="1"/>
    <col min="5637" max="5637" width="16.5703125" style="1700" customWidth="1"/>
    <col min="5638" max="5638" width="11.5703125" style="1700" customWidth="1"/>
    <col min="5639" max="5639" width="8" style="1700" customWidth="1"/>
    <col min="5640" max="5640" width="9.5703125" style="1700" customWidth="1"/>
    <col min="5641" max="5641" width="8.5703125" style="1700" customWidth="1"/>
    <col min="5642" max="5642" width="9.85546875" style="1700" customWidth="1"/>
    <col min="5643" max="5643" width="7.85546875" style="1700" customWidth="1"/>
    <col min="5644" max="5644" width="8" style="1700" customWidth="1"/>
    <col min="5645" max="5645" width="7.7109375" style="1700" customWidth="1"/>
    <col min="5646" max="5646" width="12.5703125" style="1700" customWidth="1"/>
    <col min="5647" max="5647" width="7.85546875" style="1700" customWidth="1"/>
    <col min="5648" max="5648" width="5.7109375" style="1700" customWidth="1"/>
    <col min="5649" max="5649" width="7.85546875" style="1700" customWidth="1"/>
    <col min="5650" max="5650" width="8.28515625" style="1700" customWidth="1"/>
    <col min="5651" max="5651" width="9.140625" style="1700" customWidth="1"/>
    <col min="5652" max="5652" width="9.85546875" style="1700" customWidth="1"/>
    <col min="5653" max="5653" width="10.85546875" style="1700" customWidth="1"/>
    <col min="5654" max="5654" width="12.85546875" style="1700" customWidth="1"/>
    <col min="5655" max="5655" width="10.28515625" style="1700" customWidth="1"/>
    <col min="5656" max="5656" width="27.7109375" style="1700" customWidth="1"/>
    <col min="5657" max="5885" width="11.42578125" style="1700"/>
    <col min="5886" max="5886" width="4" style="1700" customWidth="1"/>
    <col min="5887" max="5887" width="8.5703125" style="1700" customWidth="1"/>
    <col min="5888" max="5888" width="11.5703125" style="1700" customWidth="1"/>
    <col min="5889" max="5889" width="28.5703125" style="1700" customWidth="1"/>
    <col min="5890" max="5890" width="22.28515625" style="1700" customWidth="1"/>
    <col min="5891" max="5891" width="11.42578125" style="1700" customWidth="1"/>
    <col min="5892" max="5892" width="12" style="1700" customWidth="1"/>
    <col min="5893" max="5893" width="16.5703125" style="1700" customWidth="1"/>
    <col min="5894" max="5894" width="11.5703125" style="1700" customWidth="1"/>
    <col min="5895" max="5895" width="8" style="1700" customWidth="1"/>
    <col min="5896" max="5896" width="9.5703125" style="1700" customWidth="1"/>
    <col min="5897" max="5897" width="8.5703125" style="1700" customWidth="1"/>
    <col min="5898" max="5898" width="9.85546875" style="1700" customWidth="1"/>
    <col min="5899" max="5899" width="7.85546875" style="1700" customWidth="1"/>
    <col min="5900" max="5900" width="8" style="1700" customWidth="1"/>
    <col min="5901" max="5901" width="7.7109375" style="1700" customWidth="1"/>
    <col min="5902" max="5902" width="12.5703125" style="1700" customWidth="1"/>
    <col min="5903" max="5903" width="7.85546875" style="1700" customWidth="1"/>
    <col min="5904" max="5904" width="5.7109375" style="1700" customWidth="1"/>
    <col min="5905" max="5905" width="7.85546875" style="1700" customWidth="1"/>
    <col min="5906" max="5906" width="8.28515625" style="1700" customWidth="1"/>
    <col min="5907" max="5907" width="9.140625" style="1700" customWidth="1"/>
    <col min="5908" max="5908" width="9.85546875" style="1700" customWidth="1"/>
    <col min="5909" max="5909" width="10.85546875" style="1700" customWidth="1"/>
    <col min="5910" max="5910" width="12.85546875" style="1700" customWidth="1"/>
    <col min="5911" max="5911" width="10.28515625" style="1700" customWidth="1"/>
    <col min="5912" max="5912" width="27.7109375" style="1700" customWidth="1"/>
    <col min="5913" max="6141" width="11.42578125" style="1700"/>
    <col min="6142" max="6142" width="4" style="1700" customWidth="1"/>
    <col min="6143" max="6143" width="8.5703125" style="1700" customWidth="1"/>
    <col min="6144" max="6144" width="11.5703125" style="1700" customWidth="1"/>
    <col min="6145" max="6145" width="28.5703125" style="1700" customWidth="1"/>
    <col min="6146" max="6146" width="22.28515625" style="1700" customWidth="1"/>
    <col min="6147" max="6147" width="11.42578125" style="1700" customWidth="1"/>
    <col min="6148" max="6148" width="12" style="1700" customWidth="1"/>
    <col min="6149" max="6149" width="16.5703125" style="1700" customWidth="1"/>
    <col min="6150" max="6150" width="11.5703125" style="1700" customWidth="1"/>
    <col min="6151" max="6151" width="8" style="1700" customWidth="1"/>
    <col min="6152" max="6152" width="9.5703125" style="1700" customWidth="1"/>
    <col min="6153" max="6153" width="8.5703125" style="1700" customWidth="1"/>
    <col min="6154" max="6154" width="9.85546875" style="1700" customWidth="1"/>
    <col min="6155" max="6155" width="7.85546875" style="1700" customWidth="1"/>
    <col min="6156" max="6156" width="8" style="1700" customWidth="1"/>
    <col min="6157" max="6157" width="7.7109375" style="1700" customWidth="1"/>
    <col min="6158" max="6158" width="12.5703125" style="1700" customWidth="1"/>
    <col min="6159" max="6159" width="7.85546875" style="1700" customWidth="1"/>
    <col min="6160" max="6160" width="5.7109375" style="1700" customWidth="1"/>
    <col min="6161" max="6161" width="7.85546875" style="1700" customWidth="1"/>
    <col min="6162" max="6162" width="8.28515625" style="1700" customWidth="1"/>
    <col min="6163" max="6163" width="9.140625" style="1700" customWidth="1"/>
    <col min="6164" max="6164" width="9.85546875" style="1700" customWidth="1"/>
    <col min="6165" max="6165" width="10.85546875" style="1700" customWidth="1"/>
    <col min="6166" max="6166" width="12.85546875" style="1700" customWidth="1"/>
    <col min="6167" max="6167" width="10.28515625" style="1700" customWidth="1"/>
    <col min="6168" max="6168" width="27.7109375" style="1700" customWidth="1"/>
    <col min="6169" max="6397" width="11.42578125" style="1700"/>
    <col min="6398" max="6398" width="4" style="1700" customWidth="1"/>
    <col min="6399" max="6399" width="8.5703125" style="1700" customWidth="1"/>
    <col min="6400" max="6400" width="11.5703125" style="1700" customWidth="1"/>
    <col min="6401" max="6401" width="28.5703125" style="1700" customWidth="1"/>
    <col min="6402" max="6402" width="22.28515625" style="1700" customWidth="1"/>
    <col min="6403" max="6403" width="11.42578125" style="1700" customWidth="1"/>
    <col min="6404" max="6404" width="12" style="1700" customWidth="1"/>
    <col min="6405" max="6405" width="16.5703125" style="1700" customWidth="1"/>
    <col min="6406" max="6406" width="11.5703125" style="1700" customWidth="1"/>
    <col min="6407" max="6407" width="8" style="1700" customWidth="1"/>
    <col min="6408" max="6408" width="9.5703125" style="1700" customWidth="1"/>
    <col min="6409" max="6409" width="8.5703125" style="1700" customWidth="1"/>
    <col min="6410" max="6410" width="9.85546875" style="1700" customWidth="1"/>
    <col min="6411" max="6411" width="7.85546875" style="1700" customWidth="1"/>
    <col min="6412" max="6412" width="8" style="1700" customWidth="1"/>
    <col min="6413" max="6413" width="7.7109375" style="1700" customWidth="1"/>
    <col min="6414" max="6414" width="12.5703125" style="1700" customWidth="1"/>
    <col min="6415" max="6415" width="7.85546875" style="1700" customWidth="1"/>
    <col min="6416" max="6416" width="5.7109375" style="1700" customWidth="1"/>
    <col min="6417" max="6417" width="7.85546875" style="1700" customWidth="1"/>
    <col min="6418" max="6418" width="8.28515625" style="1700" customWidth="1"/>
    <col min="6419" max="6419" width="9.140625" style="1700" customWidth="1"/>
    <col min="6420" max="6420" width="9.85546875" style="1700" customWidth="1"/>
    <col min="6421" max="6421" width="10.85546875" style="1700" customWidth="1"/>
    <col min="6422" max="6422" width="12.85546875" style="1700" customWidth="1"/>
    <col min="6423" max="6423" width="10.28515625" style="1700" customWidth="1"/>
    <col min="6424" max="6424" width="27.7109375" style="1700" customWidth="1"/>
    <col min="6425" max="6653" width="11.42578125" style="1700"/>
    <col min="6654" max="6654" width="4" style="1700" customWidth="1"/>
    <col min="6655" max="6655" width="8.5703125" style="1700" customWidth="1"/>
    <col min="6656" max="6656" width="11.5703125" style="1700" customWidth="1"/>
    <col min="6657" max="6657" width="28.5703125" style="1700" customWidth="1"/>
    <col min="6658" max="6658" width="22.28515625" style="1700" customWidth="1"/>
    <col min="6659" max="6659" width="11.42578125" style="1700" customWidth="1"/>
    <col min="6660" max="6660" width="12" style="1700" customWidth="1"/>
    <col min="6661" max="6661" width="16.5703125" style="1700" customWidth="1"/>
    <col min="6662" max="6662" width="11.5703125" style="1700" customWidth="1"/>
    <col min="6663" max="6663" width="8" style="1700" customWidth="1"/>
    <col min="6664" max="6664" width="9.5703125" style="1700" customWidth="1"/>
    <col min="6665" max="6665" width="8.5703125" style="1700" customWidth="1"/>
    <col min="6666" max="6666" width="9.85546875" style="1700" customWidth="1"/>
    <col min="6667" max="6667" width="7.85546875" style="1700" customWidth="1"/>
    <col min="6668" max="6668" width="8" style="1700" customWidth="1"/>
    <col min="6669" max="6669" width="7.7109375" style="1700" customWidth="1"/>
    <col min="6670" max="6670" width="12.5703125" style="1700" customWidth="1"/>
    <col min="6671" max="6671" width="7.85546875" style="1700" customWidth="1"/>
    <col min="6672" max="6672" width="5.7109375" style="1700" customWidth="1"/>
    <col min="6673" max="6673" width="7.85546875" style="1700" customWidth="1"/>
    <col min="6674" max="6674" width="8.28515625" style="1700" customWidth="1"/>
    <col min="6675" max="6675" width="9.140625" style="1700" customWidth="1"/>
    <col min="6676" max="6676" width="9.85546875" style="1700" customWidth="1"/>
    <col min="6677" max="6677" width="10.85546875" style="1700" customWidth="1"/>
    <col min="6678" max="6678" width="12.85546875" style="1700" customWidth="1"/>
    <col min="6679" max="6679" width="10.28515625" style="1700" customWidth="1"/>
    <col min="6680" max="6680" width="27.7109375" style="1700" customWidth="1"/>
    <col min="6681" max="6909" width="11.42578125" style="1700"/>
    <col min="6910" max="6910" width="4" style="1700" customWidth="1"/>
    <col min="6911" max="6911" width="8.5703125" style="1700" customWidth="1"/>
    <col min="6912" max="6912" width="11.5703125" style="1700" customWidth="1"/>
    <col min="6913" max="6913" width="28.5703125" style="1700" customWidth="1"/>
    <col min="6914" max="6914" width="22.28515625" style="1700" customWidth="1"/>
    <col min="6915" max="6915" width="11.42578125" style="1700" customWidth="1"/>
    <col min="6916" max="6916" width="12" style="1700" customWidth="1"/>
    <col min="6917" max="6917" width="16.5703125" style="1700" customWidth="1"/>
    <col min="6918" max="6918" width="11.5703125" style="1700" customWidth="1"/>
    <col min="6919" max="6919" width="8" style="1700" customWidth="1"/>
    <col min="6920" max="6920" width="9.5703125" style="1700" customWidth="1"/>
    <col min="6921" max="6921" width="8.5703125" style="1700" customWidth="1"/>
    <col min="6922" max="6922" width="9.85546875" style="1700" customWidth="1"/>
    <col min="6923" max="6923" width="7.85546875" style="1700" customWidth="1"/>
    <col min="6924" max="6924" width="8" style="1700" customWidth="1"/>
    <col min="6925" max="6925" width="7.7109375" style="1700" customWidth="1"/>
    <col min="6926" max="6926" width="12.5703125" style="1700" customWidth="1"/>
    <col min="6927" max="6927" width="7.85546875" style="1700" customWidth="1"/>
    <col min="6928" max="6928" width="5.7109375" style="1700" customWidth="1"/>
    <col min="6929" max="6929" width="7.85546875" style="1700" customWidth="1"/>
    <col min="6930" max="6930" width="8.28515625" style="1700" customWidth="1"/>
    <col min="6931" max="6931" width="9.140625" style="1700" customWidth="1"/>
    <col min="6932" max="6932" width="9.85546875" style="1700" customWidth="1"/>
    <col min="6933" max="6933" width="10.85546875" style="1700" customWidth="1"/>
    <col min="6934" max="6934" width="12.85546875" style="1700" customWidth="1"/>
    <col min="6935" max="6935" width="10.28515625" style="1700" customWidth="1"/>
    <col min="6936" max="6936" width="27.7109375" style="1700" customWidth="1"/>
    <col min="6937" max="7165" width="11.42578125" style="1700"/>
    <col min="7166" max="7166" width="4" style="1700" customWidth="1"/>
    <col min="7167" max="7167" width="8.5703125" style="1700" customWidth="1"/>
    <col min="7168" max="7168" width="11.5703125" style="1700" customWidth="1"/>
    <col min="7169" max="7169" width="28.5703125" style="1700" customWidth="1"/>
    <col min="7170" max="7170" width="22.28515625" style="1700" customWidth="1"/>
    <col min="7171" max="7171" width="11.42578125" style="1700" customWidth="1"/>
    <col min="7172" max="7172" width="12" style="1700" customWidth="1"/>
    <col min="7173" max="7173" width="16.5703125" style="1700" customWidth="1"/>
    <col min="7174" max="7174" width="11.5703125" style="1700" customWidth="1"/>
    <col min="7175" max="7175" width="8" style="1700" customWidth="1"/>
    <col min="7176" max="7176" width="9.5703125" style="1700" customWidth="1"/>
    <col min="7177" max="7177" width="8.5703125" style="1700" customWidth="1"/>
    <col min="7178" max="7178" width="9.85546875" style="1700" customWidth="1"/>
    <col min="7179" max="7179" width="7.85546875" style="1700" customWidth="1"/>
    <col min="7180" max="7180" width="8" style="1700" customWidth="1"/>
    <col min="7181" max="7181" width="7.7109375" style="1700" customWidth="1"/>
    <col min="7182" max="7182" width="12.5703125" style="1700" customWidth="1"/>
    <col min="7183" max="7183" width="7.85546875" style="1700" customWidth="1"/>
    <col min="7184" max="7184" width="5.7109375" style="1700" customWidth="1"/>
    <col min="7185" max="7185" width="7.85546875" style="1700" customWidth="1"/>
    <col min="7186" max="7186" width="8.28515625" style="1700" customWidth="1"/>
    <col min="7187" max="7187" width="9.140625" style="1700" customWidth="1"/>
    <col min="7188" max="7188" width="9.85546875" style="1700" customWidth="1"/>
    <col min="7189" max="7189" width="10.85546875" style="1700" customWidth="1"/>
    <col min="7190" max="7190" width="12.85546875" style="1700" customWidth="1"/>
    <col min="7191" max="7191" width="10.28515625" style="1700" customWidth="1"/>
    <col min="7192" max="7192" width="27.7109375" style="1700" customWidth="1"/>
    <col min="7193" max="7421" width="11.42578125" style="1700"/>
    <col min="7422" max="7422" width="4" style="1700" customWidth="1"/>
    <col min="7423" max="7423" width="8.5703125" style="1700" customWidth="1"/>
    <col min="7424" max="7424" width="11.5703125" style="1700" customWidth="1"/>
    <col min="7425" max="7425" width="28.5703125" style="1700" customWidth="1"/>
    <col min="7426" max="7426" width="22.28515625" style="1700" customWidth="1"/>
    <col min="7427" max="7427" width="11.42578125" style="1700" customWidth="1"/>
    <col min="7428" max="7428" width="12" style="1700" customWidth="1"/>
    <col min="7429" max="7429" width="16.5703125" style="1700" customWidth="1"/>
    <col min="7430" max="7430" width="11.5703125" style="1700" customWidth="1"/>
    <col min="7431" max="7431" width="8" style="1700" customWidth="1"/>
    <col min="7432" max="7432" width="9.5703125" style="1700" customWidth="1"/>
    <col min="7433" max="7433" width="8.5703125" style="1700" customWidth="1"/>
    <col min="7434" max="7434" width="9.85546875" style="1700" customWidth="1"/>
    <col min="7435" max="7435" width="7.85546875" style="1700" customWidth="1"/>
    <col min="7436" max="7436" width="8" style="1700" customWidth="1"/>
    <col min="7437" max="7437" width="7.7109375" style="1700" customWidth="1"/>
    <col min="7438" max="7438" width="12.5703125" style="1700" customWidth="1"/>
    <col min="7439" max="7439" width="7.85546875" style="1700" customWidth="1"/>
    <col min="7440" max="7440" width="5.7109375" style="1700" customWidth="1"/>
    <col min="7441" max="7441" width="7.85546875" style="1700" customWidth="1"/>
    <col min="7442" max="7442" width="8.28515625" style="1700" customWidth="1"/>
    <col min="7443" max="7443" width="9.140625" style="1700" customWidth="1"/>
    <col min="7444" max="7444" width="9.85546875" style="1700" customWidth="1"/>
    <col min="7445" max="7445" width="10.85546875" style="1700" customWidth="1"/>
    <col min="7446" max="7446" width="12.85546875" style="1700" customWidth="1"/>
    <col min="7447" max="7447" width="10.28515625" style="1700" customWidth="1"/>
    <col min="7448" max="7448" width="27.7109375" style="1700" customWidth="1"/>
    <col min="7449" max="7677" width="11.42578125" style="1700"/>
    <col min="7678" max="7678" width="4" style="1700" customWidth="1"/>
    <col min="7679" max="7679" width="8.5703125" style="1700" customWidth="1"/>
    <col min="7680" max="7680" width="11.5703125" style="1700" customWidth="1"/>
    <col min="7681" max="7681" width="28.5703125" style="1700" customWidth="1"/>
    <col min="7682" max="7682" width="22.28515625" style="1700" customWidth="1"/>
    <col min="7683" max="7683" width="11.42578125" style="1700" customWidth="1"/>
    <col min="7684" max="7684" width="12" style="1700" customWidth="1"/>
    <col min="7685" max="7685" width="16.5703125" style="1700" customWidth="1"/>
    <col min="7686" max="7686" width="11.5703125" style="1700" customWidth="1"/>
    <col min="7687" max="7687" width="8" style="1700" customWidth="1"/>
    <col min="7688" max="7688" width="9.5703125" style="1700" customWidth="1"/>
    <col min="7689" max="7689" width="8.5703125" style="1700" customWidth="1"/>
    <col min="7690" max="7690" width="9.85546875" style="1700" customWidth="1"/>
    <col min="7691" max="7691" width="7.85546875" style="1700" customWidth="1"/>
    <col min="7692" max="7692" width="8" style="1700" customWidth="1"/>
    <col min="7693" max="7693" width="7.7109375" style="1700" customWidth="1"/>
    <col min="7694" max="7694" width="12.5703125" style="1700" customWidth="1"/>
    <col min="7695" max="7695" width="7.85546875" style="1700" customWidth="1"/>
    <col min="7696" max="7696" width="5.7109375" style="1700" customWidth="1"/>
    <col min="7697" max="7697" width="7.85546875" style="1700" customWidth="1"/>
    <col min="7698" max="7698" width="8.28515625" style="1700" customWidth="1"/>
    <col min="7699" max="7699" width="9.140625" style="1700" customWidth="1"/>
    <col min="7700" max="7700" width="9.85546875" style="1700" customWidth="1"/>
    <col min="7701" max="7701" width="10.85546875" style="1700" customWidth="1"/>
    <col min="7702" max="7702" width="12.85546875" style="1700" customWidth="1"/>
    <col min="7703" max="7703" width="10.28515625" style="1700" customWidth="1"/>
    <col min="7704" max="7704" width="27.7109375" style="1700" customWidth="1"/>
    <col min="7705" max="7933" width="11.42578125" style="1700"/>
    <col min="7934" max="7934" width="4" style="1700" customWidth="1"/>
    <col min="7935" max="7935" width="8.5703125" style="1700" customWidth="1"/>
    <col min="7936" max="7936" width="11.5703125" style="1700" customWidth="1"/>
    <col min="7937" max="7937" width="28.5703125" style="1700" customWidth="1"/>
    <col min="7938" max="7938" width="22.28515625" style="1700" customWidth="1"/>
    <col min="7939" max="7939" width="11.42578125" style="1700" customWidth="1"/>
    <col min="7940" max="7940" width="12" style="1700" customWidth="1"/>
    <col min="7941" max="7941" width="16.5703125" style="1700" customWidth="1"/>
    <col min="7942" max="7942" width="11.5703125" style="1700" customWidth="1"/>
    <col min="7943" max="7943" width="8" style="1700" customWidth="1"/>
    <col min="7944" max="7944" width="9.5703125" style="1700" customWidth="1"/>
    <col min="7945" max="7945" width="8.5703125" style="1700" customWidth="1"/>
    <col min="7946" max="7946" width="9.85546875" style="1700" customWidth="1"/>
    <col min="7947" max="7947" width="7.85546875" style="1700" customWidth="1"/>
    <col min="7948" max="7948" width="8" style="1700" customWidth="1"/>
    <col min="7949" max="7949" width="7.7109375" style="1700" customWidth="1"/>
    <col min="7950" max="7950" width="12.5703125" style="1700" customWidth="1"/>
    <col min="7951" max="7951" width="7.85546875" style="1700" customWidth="1"/>
    <col min="7952" max="7952" width="5.7109375" style="1700" customWidth="1"/>
    <col min="7953" max="7953" width="7.85546875" style="1700" customWidth="1"/>
    <col min="7954" max="7954" width="8.28515625" style="1700" customWidth="1"/>
    <col min="7955" max="7955" width="9.140625" style="1700" customWidth="1"/>
    <col min="7956" max="7956" width="9.85546875" style="1700" customWidth="1"/>
    <col min="7957" max="7957" width="10.85546875" style="1700" customWidth="1"/>
    <col min="7958" max="7958" width="12.85546875" style="1700" customWidth="1"/>
    <col min="7959" max="7959" width="10.28515625" style="1700" customWidth="1"/>
    <col min="7960" max="7960" width="27.7109375" style="1700" customWidth="1"/>
    <col min="7961" max="8189" width="11.42578125" style="1700"/>
    <col min="8190" max="8190" width="4" style="1700" customWidth="1"/>
    <col min="8191" max="8191" width="8.5703125" style="1700" customWidth="1"/>
    <col min="8192" max="8192" width="11.5703125" style="1700" customWidth="1"/>
    <col min="8193" max="8193" width="28.5703125" style="1700" customWidth="1"/>
    <col min="8194" max="8194" width="22.28515625" style="1700" customWidth="1"/>
    <col min="8195" max="8195" width="11.42578125" style="1700" customWidth="1"/>
    <col min="8196" max="8196" width="12" style="1700" customWidth="1"/>
    <col min="8197" max="8197" width="16.5703125" style="1700" customWidth="1"/>
    <col min="8198" max="8198" width="11.5703125" style="1700" customWidth="1"/>
    <col min="8199" max="8199" width="8" style="1700" customWidth="1"/>
    <col min="8200" max="8200" width="9.5703125" style="1700" customWidth="1"/>
    <col min="8201" max="8201" width="8.5703125" style="1700" customWidth="1"/>
    <col min="8202" max="8202" width="9.85546875" style="1700" customWidth="1"/>
    <col min="8203" max="8203" width="7.85546875" style="1700" customWidth="1"/>
    <col min="8204" max="8204" width="8" style="1700" customWidth="1"/>
    <col min="8205" max="8205" width="7.7109375" style="1700" customWidth="1"/>
    <col min="8206" max="8206" width="12.5703125" style="1700" customWidth="1"/>
    <col min="8207" max="8207" width="7.85546875" style="1700" customWidth="1"/>
    <col min="8208" max="8208" width="5.7109375" style="1700" customWidth="1"/>
    <col min="8209" max="8209" width="7.85546875" style="1700" customWidth="1"/>
    <col min="8210" max="8210" width="8.28515625" style="1700" customWidth="1"/>
    <col min="8211" max="8211" width="9.140625" style="1700" customWidth="1"/>
    <col min="8212" max="8212" width="9.85546875" style="1700" customWidth="1"/>
    <col min="8213" max="8213" width="10.85546875" style="1700" customWidth="1"/>
    <col min="8214" max="8214" width="12.85546875" style="1700" customWidth="1"/>
    <col min="8215" max="8215" width="10.28515625" style="1700" customWidth="1"/>
    <col min="8216" max="8216" width="27.7109375" style="1700" customWidth="1"/>
    <col min="8217" max="8445" width="11.42578125" style="1700"/>
    <col min="8446" max="8446" width="4" style="1700" customWidth="1"/>
    <col min="8447" max="8447" width="8.5703125" style="1700" customWidth="1"/>
    <col min="8448" max="8448" width="11.5703125" style="1700" customWidth="1"/>
    <col min="8449" max="8449" width="28.5703125" style="1700" customWidth="1"/>
    <col min="8450" max="8450" width="22.28515625" style="1700" customWidth="1"/>
    <col min="8451" max="8451" width="11.42578125" style="1700" customWidth="1"/>
    <col min="8452" max="8452" width="12" style="1700" customWidth="1"/>
    <col min="8453" max="8453" width="16.5703125" style="1700" customWidth="1"/>
    <col min="8454" max="8454" width="11.5703125" style="1700" customWidth="1"/>
    <col min="8455" max="8455" width="8" style="1700" customWidth="1"/>
    <col min="8456" max="8456" width="9.5703125" style="1700" customWidth="1"/>
    <col min="8457" max="8457" width="8.5703125" style="1700" customWidth="1"/>
    <col min="8458" max="8458" width="9.85546875" style="1700" customWidth="1"/>
    <col min="8459" max="8459" width="7.85546875" style="1700" customWidth="1"/>
    <col min="8460" max="8460" width="8" style="1700" customWidth="1"/>
    <col min="8461" max="8461" width="7.7109375" style="1700" customWidth="1"/>
    <col min="8462" max="8462" width="12.5703125" style="1700" customWidth="1"/>
    <col min="8463" max="8463" width="7.85546875" style="1700" customWidth="1"/>
    <col min="8464" max="8464" width="5.7109375" style="1700" customWidth="1"/>
    <col min="8465" max="8465" width="7.85546875" style="1700" customWidth="1"/>
    <col min="8466" max="8466" width="8.28515625" style="1700" customWidth="1"/>
    <col min="8467" max="8467" width="9.140625" style="1700" customWidth="1"/>
    <col min="8468" max="8468" width="9.85546875" style="1700" customWidth="1"/>
    <col min="8469" max="8469" width="10.85546875" style="1700" customWidth="1"/>
    <col min="8470" max="8470" width="12.85546875" style="1700" customWidth="1"/>
    <col min="8471" max="8471" width="10.28515625" style="1700" customWidth="1"/>
    <col min="8472" max="8472" width="27.7109375" style="1700" customWidth="1"/>
    <col min="8473" max="8701" width="11.42578125" style="1700"/>
    <col min="8702" max="8702" width="4" style="1700" customWidth="1"/>
    <col min="8703" max="8703" width="8.5703125" style="1700" customWidth="1"/>
    <col min="8704" max="8704" width="11.5703125" style="1700" customWidth="1"/>
    <col min="8705" max="8705" width="28.5703125" style="1700" customWidth="1"/>
    <col min="8706" max="8706" width="22.28515625" style="1700" customWidth="1"/>
    <col min="8707" max="8707" width="11.42578125" style="1700" customWidth="1"/>
    <col min="8708" max="8708" width="12" style="1700" customWidth="1"/>
    <col min="8709" max="8709" width="16.5703125" style="1700" customWidth="1"/>
    <col min="8710" max="8710" width="11.5703125" style="1700" customWidth="1"/>
    <col min="8711" max="8711" width="8" style="1700" customWidth="1"/>
    <col min="8712" max="8712" width="9.5703125" style="1700" customWidth="1"/>
    <col min="8713" max="8713" width="8.5703125" style="1700" customWidth="1"/>
    <col min="8714" max="8714" width="9.85546875" style="1700" customWidth="1"/>
    <col min="8715" max="8715" width="7.85546875" style="1700" customWidth="1"/>
    <col min="8716" max="8716" width="8" style="1700" customWidth="1"/>
    <col min="8717" max="8717" width="7.7109375" style="1700" customWidth="1"/>
    <col min="8718" max="8718" width="12.5703125" style="1700" customWidth="1"/>
    <col min="8719" max="8719" width="7.85546875" style="1700" customWidth="1"/>
    <col min="8720" max="8720" width="5.7109375" style="1700" customWidth="1"/>
    <col min="8721" max="8721" width="7.85546875" style="1700" customWidth="1"/>
    <col min="8722" max="8722" width="8.28515625" style="1700" customWidth="1"/>
    <col min="8723" max="8723" width="9.140625" style="1700" customWidth="1"/>
    <col min="8724" max="8724" width="9.85546875" style="1700" customWidth="1"/>
    <col min="8725" max="8725" width="10.85546875" style="1700" customWidth="1"/>
    <col min="8726" max="8726" width="12.85546875" style="1700" customWidth="1"/>
    <col min="8727" max="8727" width="10.28515625" style="1700" customWidth="1"/>
    <col min="8728" max="8728" width="27.7109375" style="1700" customWidth="1"/>
    <col min="8729" max="8957" width="11.42578125" style="1700"/>
    <col min="8958" max="8958" width="4" style="1700" customWidth="1"/>
    <col min="8959" max="8959" width="8.5703125" style="1700" customWidth="1"/>
    <col min="8960" max="8960" width="11.5703125" style="1700" customWidth="1"/>
    <col min="8961" max="8961" width="28.5703125" style="1700" customWidth="1"/>
    <col min="8962" max="8962" width="22.28515625" style="1700" customWidth="1"/>
    <col min="8963" max="8963" width="11.42578125" style="1700" customWidth="1"/>
    <col min="8964" max="8964" width="12" style="1700" customWidth="1"/>
    <col min="8965" max="8965" width="16.5703125" style="1700" customWidth="1"/>
    <col min="8966" max="8966" width="11.5703125" style="1700" customWidth="1"/>
    <col min="8967" max="8967" width="8" style="1700" customWidth="1"/>
    <col min="8968" max="8968" width="9.5703125" style="1700" customWidth="1"/>
    <col min="8969" max="8969" width="8.5703125" style="1700" customWidth="1"/>
    <col min="8970" max="8970" width="9.85546875" style="1700" customWidth="1"/>
    <col min="8971" max="8971" width="7.85546875" style="1700" customWidth="1"/>
    <col min="8972" max="8972" width="8" style="1700" customWidth="1"/>
    <col min="8973" max="8973" width="7.7109375" style="1700" customWidth="1"/>
    <col min="8974" max="8974" width="12.5703125" style="1700" customWidth="1"/>
    <col min="8975" max="8975" width="7.85546875" style="1700" customWidth="1"/>
    <col min="8976" max="8976" width="5.7109375" style="1700" customWidth="1"/>
    <col min="8977" max="8977" width="7.85546875" style="1700" customWidth="1"/>
    <col min="8978" max="8978" width="8.28515625" style="1700" customWidth="1"/>
    <col min="8979" max="8979" width="9.140625" style="1700" customWidth="1"/>
    <col min="8980" max="8980" width="9.85546875" style="1700" customWidth="1"/>
    <col min="8981" max="8981" width="10.85546875" style="1700" customWidth="1"/>
    <col min="8982" max="8982" width="12.85546875" style="1700" customWidth="1"/>
    <col min="8983" max="8983" width="10.28515625" style="1700" customWidth="1"/>
    <col min="8984" max="8984" width="27.7109375" style="1700" customWidth="1"/>
    <col min="8985" max="9213" width="11.42578125" style="1700"/>
    <col min="9214" max="9214" width="4" style="1700" customWidth="1"/>
    <col min="9215" max="9215" width="8.5703125" style="1700" customWidth="1"/>
    <col min="9216" max="9216" width="11.5703125" style="1700" customWidth="1"/>
    <col min="9217" max="9217" width="28.5703125" style="1700" customWidth="1"/>
    <col min="9218" max="9218" width="22.28515625" style="1700" customWidth="1"/>
    <col min="9219" max="9219" width="11.42578125" style="1700" customWidth="1"/>
    <col min="9220" max="9220" width="12" style="1700" customWidth="1"/>
    <col min="9221" max="9221" width="16.5703125" style="1700" customWidth="1"/>
    <col min="9222" max="9222" width="11.5703125" style="1700" customWidth="1"/>
    <col min="9223" max="9223" width="8" style="1700" customWidth="1"/>
    <col min="9224" max="9224" width="9.5703125" style="1700" customWidth="1"/>
    <col min="9225" max="9225" width="8.5703125" style="1700" customWidth="1"/>
    <col min="9226" max="9226" width="9.85546875" style="1700" customWidth="1"/>
    <col min="9227" max="9227" width="7.85546875" style="1700" customWidth="1"/>
    <col min="9228" max="9228" width="8" style="1700" customWidth="1"/>
    <col min="9229" max="9229" width="7.7109375" style="1700" customWidth="1"/>
    <col min="9230" max="9230" width="12.5703125" style="1700" customWidth="1"/>
    <col min="9231" max="9231" width="7.85546875" style="1700" customWidth="1"/>
    <col min="9232" max="9232" width="5.7109375" style="1700" customWidth="1"/>
    <col min="9233" max="9233" width="7.85546875" style="1700" customWidth="1"/>
    <col min="9234" max="9234" width="8.28515625" style="1700" customWidth="1"/>
    <col min="9235" max="9235" width="9.140625" style="1700" customWidth="1"/>
    <col min="9236" max="9236" width="9.85546875" style="1700" customWidth="1"/>
    <col min="9237" max="9237" width="10.85546875" style="1700" customWidth="1"/>
    <col min="9238" max="9238" width="12.85546875" style="1700" customWidth="1"/>
    <col min="9239" max="9239" width="10.28515625" style="1700" customWidth="1"/>
    <col min="9240" max="9240" width="27.7109375" style="1700" customWidth="1"/>
    <col min="9241" max="9469" width="11.42578125" style="1700"/>
    <col min="9470" max="9470" width="4" style="1700" customWidth="1"/>
    <col min="9471" max="9471" width="8.5703125" style="1700" customWidth="1"/>
    <col min="9472" max="9472" width="11.5703125" style="1700" customWidth="1"/>
    <col min="9473" max="9473" width="28.5703125" style="1700" customWidth="1"/>
    <col min="9474" max="9474" width="22.28515625" style="1700" customWidth="1"/>
    <col min="9475" max="9475" width="11.42578125" style="1700" customWidth="1"/>
    <col min="9476" max="9476" width="12" style="1700" customWidth="1"/>
    <col min="9477" max="9477" width="16.5703125" style="1700" customWidth="1"/>
    <col min="9478" max="9478" width="11.5703125" style="1700" customWidth="1"/>
    <col min="9479" max="9479" width="8" style="1700" customWidth="1"/>
    <col min="9480" max="9480" width="9.5703125" style="1700" customWidth="1"/>
    <col min="9481" max="9481" width="8.5703125" style="1700" customWidth="1"/>
    <col min="9482" max="9482" width="9.85546875" style="1700" customWidth="1"/>
    <col min="9483" max="9483" width="7.85546875" style="1700" customWidth="1"/>
    <col min="9484" max="9484" width="8" style="1700" customWidth="1"/>
    <col min="9485" max="9485" width="7.7109375" style="1700" customWidth="1"/>
    <col min="9486" max="9486" width="12.5703125" style="1700" customWidth="1"/>
    <col min="9487" max="9487" width="7.85546875" style="1700" customWidth="1"/>
    <col min="9488" max="9488" width="5.7109375" style="1700" customWidth="1"/>
    <col min="9489" max="9489" width="7.85546875" style="1700" customWidth="1"/>
    <col min="9490" max="9490" width="8.28515625" style="1700" customWidth="1"/>
    <col min="9491" max="9491" width="9.140625" style="1700" customWidth="1"/>
    <col min="9492" max="9492" width="9.85546875" style="1700" customWidth="1"/>
    <col min="9493" max="9493" width="10.85546875" style="1700" customWidth="1"/>
    <col min="9494" max="9494" width="12.85546875" style="1700" customWidth="1"/>
    <col min="9495" max="9495" width="10.28515625" style="1700" customWidth="1"/>
    <col min="9496" max="9496" width="27.7109375" style="1700" customWidth="1"/>
    <col min="9497" max="9725" width="11.42578125" style="1700"/>
    <col min="9726" max="9726" width="4" style="1700" customWidth="1"/>
    <col min="9727" max="9727" width="8.5703125" style="1700" customWidth="1"/>
    <col min="9728" max="9728" width="11.5703125" style="1700" customWidth="1"/>
    <col min="9729" max="9729" width="28.5703125" style="1700" customWidth="1"/>
    <col min="9730" max="9730" width="22.28515625" style="1700" customWidth="1"/>
    <col min="9731" max="9731" width="11.42578125" style="1700" customWidth="1"/>
    <col min="9732" max="9732" width="12" style="1700" customWidth="1"/>
    <col min="9733" max="9733" width="16.5703125" style="1700" customWidth="1"/>
    <col min="9734" max="9734" width="11.5703125" style="1700" customWidth="1"/>
    <col min="9735" max="9735" width="8" style="1700" customWidth="1"/>
    <col min="9736" max="9736" width="9.5703125" style="1700" customWidth="1"/>
    <col min="9737" max="9737" width="8.5703125" style="1700" customWidth="1"/>
    <col min="9738" max="9738" width="9.85546875" style="1700" customWidth="1"/>
    <col min="9739" max="9739" width="7.85546875" style="1700" customWidth="1"/>
    <col min="9740" max="9740" width="8" style="1700" customWidth="1"/>
    <col min="9741" max="9741" width="7.7109375" style="1700" customWidth="1"/>
    <col min="9742" max="9742" width="12.5703125" style="1700" customWidth="1"/>
    <col min="9743" max="9743" width="7.85546875" style="1700" customWidth="1"/>
    <col min="9744" max="9744" width="5.7109375" style="1700" customWidth="1"/>
    <col min="9745" max="9745" width="7.85546875" style="1700" customWidth="1"/>
    <col min="9746" max="9746" width="8.28515625" style="1700" customWidth="1"/>
    <col min="9747" max="9747" width="9.140625" style="1700" customWidth="1"/>
    <col min="9748" max="9748" width="9.85546875" style="1700" customWidth="1"/>
    <col min="9749" max="9749" width="10.85546875" style="1700" customWidth="1"/>
    <col min="9750" max="9750" width="12.85546875" style="1700" customWidth="1"/>
    <col min="9751" max="9751" width="10.28515625" style="1700" customWidth="1"/>
    <col min="9752" max="9752" width="27.7109375" style="1700" customWidth="1"/>
    <col min="9753" max="9981" width="11.42578125" style="1700"/>
    <col min="9982" max="9982" width="4" style="1700" customWidth="1"/>
    <col min="9983" max="9983" width="8.5703125" style="1700" customWidth="1"/>
    <col min="9984" max="9984" width="11.5703125" style="1700" customWidth="1"/>
    <col min="9985" max="9985" width="28.5703125" style="1700" customWidth="1"/>
    <col min="9986" max="9986" width="22.28515625" style="1700" customWidth="1"/>
    <col min="9987" max="9987" width="11.42578125" style="1700" customWidth="1"/>
    <col min="9988" max="9988" width="12" style="1700" customWidth="1"/>
    <col min="9989" max="9989" width="16.5703125" style="1700" customWidth="1"/>
    <col min="9990" max="9990" width="11.5703125" style="1700" customWidth="1"/>
    <col min="9991" max="9991" width="8" style="1700" customWidth="1"/>
    <col min="9992" max="9992" width="9.5703125" style="1700" customWidth="1"/>
    <col min="9993" max="9993" width="8.5703125" style="1700" customWidth="1"/>
    <col min="9994" max="9994" width="9.85546875" style="1700" customWidth="1"/>
    <col min="9995" max="9995" width="7.85546875" style="1700" customWidth="1"/>
    <col min="9996" max="9996" width="8" style="1700" customWidth="1"/>
    <col min="9997" max="9997" width="7.7109375" style="1700" customWidth="1"/>
    <col min="9998" max="9998" width="12.5703125" style="1700" customWidth="1"/>
    <col min="9999" max="9999" width="7.85546875" style="1700" customWidth="1"/>
    <col min="10000" max="10000" width="5.7109375" style="1700" customWidth="1"/>
    <col min="10001" max="10001" width="7.85546875" style="1700" customWidth="1"/>
    <col min="10002" max="10002" width="8.28515625" style="1700" customWidth="1"/>
    <col min="10003" max="10003" width="9.140625" style="1700" customWidth="1"/>
    <col min="10004" max="10004" width="9.85546875" style="1700" customWidth="1"/>
    <col min="10005" max="10005" width="10.85546875" style="1700" customWidth="1"/>
    <col min="10006" max="10006" width="12.85546875" style="1700" customWidth="1"/>
    <col min="10007" max="10007" width="10.28515625" style="1700" customWidth="1"/>
    <col min="10008" max="10008" width="27.7109375" style="1700" customWidth="1"/>
    <col min="10009" max="10237" width="11.42578125" style="1700"/>
    <col min="10238" max="10238" width="4" style="1700" customWidth="1"/>
    <col min="10239" max="10239" width="8.5703125" style="1700" customWidth="1"/>
    <col min="10240" max="10240" width="11.5703125" style="1700" customWidth="1"/>
    <col min="10241" max="10241" width="28.5703125" style="1700" customWidth="1"/>
    <col min="10242" max="10242" width="22.28515625" style="1700" customWidth="1"/>
    <col min="10243" max="10243" width="11.42578125" style="1700" customWidth="1"/>
    <col min="10244" max="10244" width="12" style="1700" customWidth="1"/>
    <col min="10245" max="10245" width="16.5703125" style="1700" customWidth="1"/>
    <col min="10246" max="10246" width="11.5703125" style="1700" customWidth="1"/>
    <col min="10247" max="10247" width="8" style="1700" customWidth="1"/>
    <col min="10248" max="10248" width="9.5703125" style="1700" customWidth="1"/>
    <col min="10249" max="10249" width="8.5703125" style="1700" customWidth="1"/>
    <col min="10250" max="10250" width="9.85546875" style="1700" customWidth="1"/>
    <col min="10251" max="10251" width="7.85546875" style="1700" customWidth="1"/>
    <col min="10252" max="10252" width="8" style="1700" customWidth="1"/>
    <col min="10253" max="10253" width="7.7109375" style="1700" customWidth="1"/>
    <col min="10254" max="10254" width="12.5703125" style="1700" customWidth="1"/>
    <col min="10255" max="10255" width="7.85546875" style="1700" customWidth="1"/>
    <col min="10256" max="10256" width="5.7109375" style="1700" customWidth="1"/>
    <col min="10257" max="10257" width="7.85546875" style="1700" customWidth="1"/>
    <col min="10258" max="10258" width="8.28515625" style="1700" customWidth="1"/>
    <col min="10259" max="10259" width="9.140625" style="1700" customWidth="1"/>
    <col min="10260" max="10260" width="9.85546875" style="1700" customWidth="1"/>
    <col min="10261" max="10261" width="10.85546875" style="1700" customWidth="1"/>
    <col min="10262" max="10262" width="12.85546875" style="1700" customWidth="1"/>
    <col min="10263" max="10263" width="10.28515625" style="1700" customWidth="1"/>
    <col min="10264" max="10264" width="27.7109375" style="1700" customWidth="1"/>
    <col min="10265" max="10493" width="11.42578125" style="1700"/>
    <col min="10494" max="10494" width="4" style="1700" customWidth="1"/>
    <col min="10495" max="10495" width="8.5703125" style="1700" customWidth="1"/>
    <col min="10496" max="10496" width="11.5703125" style="1700" customWidth="1"/>
    <col min="10497" max="10497" width="28.5703125" style="1700" customWidth="1"/>
    <col min="10498" max="10498" width="22.28515625" style="1700" customWidth="1"/>
    <col min="10499" max="10499" width="11.42578125" style="1700" customWidth="1"/>
    <col min="10500" max="10500" width="12" style="1700" customWidth="1"/>
    <col min="10501" max="10501" width="16.5703125" style="1700" customWidth="1"/>
    <col min="10502" max="10502" width="11.5703125" style="1700" customWidth="1"/>
    <col min="10503" max="10503" width="8" style="1700" customWidth="1"/>
    <col min="10504" max="10504" width="9.5703125" style="1700" customWidth="1"/>
    <col min="10505" max="10505" width="8.5703125" style="1700" customWidth="1"/>
    <col min="10506" max="10506" width="9.85546875" style="1700" customWidth="1"/>
    <col min="10507" max="10507" width="7.85546875" style="1700" customWidth="1"/>
    <col min="10508" max="10508" width="8" style="1700" customWidth="1"/>
    <col min="10509" max="10509" width="7.7109375" style="1700" customWidth="1"/>
    <col min="10510" max="10510" width="12.5703125" style="1700" customWidth="1"/>
    <col min="10511" max="10511" width="7.85546875" style="1700" customWidth="1"/>
    <col min="10512" max="10512" width="5.7109375" style="1700" customWidth="1"/>
    <col min="10513" max="10513" width="7.85546875" style="1700" customWidth="1"/>
    <col min="10514" max="10514" width="8.28515625" style="1700" customWidth="1"/>
    <col min="10515" max="10515" width="9.140625" style="1700" customWidth="1"/>
    <col min="10516" max="10516" width="9.85546875" style="1700" customWidth="1"/>
    <col min="10517" max="10517" width="10.85546875" style="1700" customWidth="1"/>
    <col min="10518" max="10518" width="12.85546875" style="1700" customWidth="1"/>
    <col min="10519" max="10519" width="10.28515625" style="1700" customWidth="1"/>
    <col min="10520" max="10520" width="27.7109375" style="1700" customWidth="1"/>
    <col min="10521" max="10749" width="11.42578125" style="1700"/>
    <col min="10750" max="10750" width="4" style="1700" customWidth="1"/>
    <col min="10751" max="10751" width="8.5703125" style="1700" customWidth="1"/>
    <col min="10752" max="10752" width="11.5703125" style="1700" customWidth="1"/>
    <col min="10753" max="10753" width="28.5703125" style="1700" customWidth="1"/>
    <col min="10754" max="10754" width="22.28515625" style="1700" customWidth="1"/>
    <col min="10755" max="10755" width="11.42578125" style="1700" customWidth="1"/>
    <col min="10756" max="10756" width="12" style="1700" customWidth="1"/>
    <col min="10757" max="10757" width="16.5703125" style="1700" customWidth="1"/>
    <col min="10758" max="10758" width="11.5703125" style="1700" customWidth="1"/>
    <col min="10759" max="10759" width="8" style="1700" customWidth="1"/>
    <col min="10760" max="10760" width="9.5703125" style="1700" customWidth="1"/>
    <col min="10761" max="10761" width="8.5703125" style="1700" customWidth="1"/>
    <col min="10762" max="10762" width="9.85546875" style="1700" customWidth="1"/>
    <col min="10763" max="10763" width="7.85546875" style="1700" customWidth="1"/>
    <col min="10764" max="10764" width="8" style="1700" customWidth="1"/>
    <col min="10765" max="10765" width="7.7109375" style="1700" customWidth="1"/>
    <col min="10766" max="10766" width="12.5703125" style="1700" customWidth="1"/>
    <col min="10767" max="10767" width="7.85546875" style="1700" customWidth="1"/>
    <col min="10768" max="10768" width="5.7109375" style="1700" customWidth="1"/>
    <col min="10769" max="10769" width="7.85546875" style="1700" customWidth="1"/>
    <col min="10770" max="10770" width="8.28515625" style="1700" customWidth="1"/>
    <col min="10771" max="10771" width="9.140625" style="1700" customWidth="1"/>
    <col min="10772" max="10772" width="9.85546875" style="1700" customWidth="1"/>
    <col min="10773" max="10773" width="10.85546875" style="1700" customWidth="1"/>
    <col min="10774" max="10774" width="12.85546875" style="1700" customWidth="1"/>
    <col min="10775" max="10775" width="10.28515625" style="1700" customWidth="1"/>
    <col min="10776" max="10776" width="27.7109375" style="1700" customWidth="1"/>
    <col min="10777" max="11005" width="11.42578125" style="1700"/>
    <col min="11006" max="11006" width="4" style="1700" customWidth="1"/>
    <col min="11007" max="11007" width="8.5703125" style="1700" customWidth="1"/>
    <col min="11008" max="11008" width="11.5703125" style="1700" customWidth="1"/>
    <col min="11009" max="11009" width="28.5703125" style="1700" customWidth="1"/>
    <col min="11010" max="11010" width="22.28515625" style="1700" customWidth="1"/>
    <col min="11011" max="11011" width="11.42578125" style="1700" customWidth="1"/>
    <col min="11012" max="11012" width="12" style="1700" customWidth="1"/>
    <col min="11013" max="11013" width="16.5703125" style="1700" customWidth="1"/>
    <col min="11014" max="11014" width="11.5703125" style="1700" customWidth="1"/>
    <col min="11015" max="11015" width="8" style="1700" customWidth="1"/>
    <col min="11016" max="11016" width="9.5703125" style="1700" customWidth="1"/>
    <col min="11017" max="11017" width="8.5703125" style="1700" customWidth="1"/>
    <col min="11018" max="11018" width="9.85546875" style="1700" customWidth="1"/>
    <col min="11019" max="11019" width="7.85546875" style="1700" customWidth="1"/>
    <col min="11020" max="11020" width="8" style="1700" customWidth="1"/>
    <col min="11021" max="11021" width="7.7109375" style="1700" customWidth="1"/>
    <col min="11022" max="11022" width="12.5703125" style="1700" customWidth="1"/>
    <col min="11023" max="11023" width="7.85546875" style="1700" customWidth="1"/>
    <col min="11024" max="11024" width="5.7109375" style="1700" customWidth="1"/>
    <col min="11025" max="11025" width="7.85546875" style="1700" customWidth="1"/>
    <col min="11026" max="11026" width="8.28515625" style="1700" customWidth="1"/>
    <col min="11027" max="11027" width="9.140625" style="1700" customWidth="1"/>
    <col min="11028" max="11028" width="9.85546875" style="1700" customWidth="1"/>
    <col min="11029" max="11029" width="10.85546875" style="1700" customWidth="1"/>
    <col min="11030" max="11030" width="12.85546875" style="1700" customWidth="1"/>
    <col min="11031" max="11031" width="10.28515625" style="1700" customWidth="1"/>
    <col min="11032" max="11032" width="27.7109375" style="1700" customWidth="1"/>
    <col min="11033" max="11261" width="11.42578125" style="1700"/>
    <col min="11262" max="11262" width="4" style="1700" customWidth="1"/>
    <col min="11263" max="11263" width="8.5703125" style="1700" customWidth="1"/>
    <col min="11264" max="11264" width="11.5703125" style="1700" customWidth="1"/>
    <col min="11265" max="11265" width="28.5703125" style="1700" customWidth="1"/>
    <col min="11266" max="11266" width="22.28515625" style="1700" customWidth="1"/>
    <col min="11267" max="11267" width="11.42578125" style="1700" customWidth="1"/>
    <col min="11268" max="11268" width="12" style="1700" customWidth="1"/>
    <col min="11269" max="11269" width="16.5703125" style="1700" customWidth="1"/>
    <col min="11270" max="11270" width="11.5703125" style="1700" customWidth="1"/>
    <col min="11271" max="11271" width="8" style="1700" customWidth="1"/>
    <col min="11272" max="11272" width="9.5703125" style="1700" customWidth="1"/>
    <col min="11273" max="11273" width="8.5703125" style="1700" customWidth="1"/>
    <col min="11274" max="11274" width="9.85546875" style="1700" customWidth="1"/>
    <col min="11275" max="11275" width="7.85546875" style="1700" customWidth="1"/>
    <col min="11276" max="11276" width="8" style="1700" customWidth="1"/>
    <col min="11277" max="11277" width="7.7109375" style="1700" customWidth="1"/>
    <col min="11278" max="11278" width="12.5703125" style="1700" customWidth="1"/>
    <col min="11279" max="11279" width="7.85546875" style="1700" customWidth="1"/>
    <col min="11280" max="11280" width="5.7109375" style="1700" customWidth="1"/>
    <col min="11281" max="11281" width="7.85546875" style="1700" customWidth="1"/>
    <col min="11282" max="11282" width="8.28515625" style="1700" customWidth="1"/>
    <col min="11283" max="11283" width="9.140625" style="1700" customWidth="1"/>
    <col min="11284" max="11284" width="9.85546875" style="1700" customWidth="1"/>
    <col min="11285" max="11285" width="10.85546875" style="1700" customWidth="1"/>
    <col min="11286" max="11286" width="12.85546875" style="1700" customWidth="1"/>
    <col min="11287" max="11287" width="10.28515625" style="1700" customWidth="1"/>
    <col min="11288" max="11288" width="27.7109375" style="1700" customWidth="1"/>
    <col min="11289" max="11517" width="11.42578125" style="1700"/>
    <col min="11518" max="11518" width="4" style="1700" customWidth="1"/>
    <col min="11519" max="11519" width="8.5703125" style="1700" customWidth="1"/>
    <col min="11520" max="11520" width="11.5703125" style="1700" customWidth="1"/>
    <col min="11521" max="11521" width="28.5703125" style="1700" customWidth="1"/>
    <col min="11522" max="11522" width="22.28515625" style="1700" customWidth="1"/>
    <col min="11523" max="11523" width="11.42578125" style="1700" customWidth="1"/>
    <col min="11524" max="11524" width="12" style="1700" customWidth="1"/>
    <col min="11525" max="11525" width="16.5703125" style="1700" customWidth="1"/>
    <col min="11526" max="11526" width="11.5703125" style="1700" customWidth="1"/>
    <col min="11527" max="11527" width="8" style="1700" customWidth="1"/>
    <col min="11528" max="11528" width="9.5703125" style="1700" customWidth="1"/>
    <col min="11529" max="11529" width="8.5703125" style="1700" customWidth="1"/>
    <col min="11530" max="11530" width="9.85546875" style="1700" customWidth="1"/>
    <col min="11531" max="11531" width="7.85546875" style="1700" customWidth="1"/>
    <col min="11532" max="11532" width="8" style="1700" customWidth="1"/>
    <col min="11533" max="11533" width="7.7109375" style="1700" customWidth="1"/>
    <col min="11534" max="11534" width="12.5703125" style="1700" customWidth="1"/>
    <col min="11535" max="11535" width="7.85546875" style="1700" customWidth="1"/>
    <col min="11536" max="11536" width="5.7109375" style="1700" customWidth="1"/>
    <col min="11537" max="11537" width="7.85546875" style="1700" customWidth="1"/>
    <col min="11538" max="11538" width="8.28515625" style="1700" customWidth="1"/>
    <col min="11539" max="11539" width="9.140625" style="1700" customWidth="1"/>
    <col min="11540" max="11540" width="9.85546875" style="1700" customWidth="1"/>
    <col min="11541" max="11541" width="10.85546875" style="1700" customWidth="1"/>
    <col min="11542" max="11542" width="12.85546875" style="1700" customWidth="1"/>
    <col min="11543" max="11543" width="10.28515625" style="1700" customWidth="1"/>
    <col min="11544" max="11544" width="27.7109375" style="1700" customWidth="1"/>
    <col min="11545" max="11773" width="11.42578125" style="1700"/>
    <col min="11774" max="11774" width="4" style="1700" customWidth="1"/>
    <col min="11775" max="11775" width="8.5703125" style="1700" customWidth="1"/>
    <col min="11776" max="11776" width="11.5703125" style="1700" customWidth="1"/>
    <col min="11777" max="11777" width="28.5703125" style="1700" customWidth="1"/>
    <col min="11778" max="11778" width="22.28515625" style="1700" customWidth="1"/>
    <col min="11779" max="11779" width="11.42578125" style="1700" customWidth="1"/>
    <col min="11780" max="11780" width="12" style="1700" customWidth="1"/>
    <col min="11781" max="11781" width="16.5703125" style="1700" customWidth="1"/>
    <col min="11782" max="11782" width="11.5703125" style="1700" customWidth="1"/>
    <col min="11783" max="11783" width="8" style="1700" customWidth="1"/>
    <col min="11784" max="11784" width="9.5703125" style="1700" customWidth="1"/>
    <col min="11785" max="11785" width="8.5703125" style="1700" customWidth="1"/>
    <col min="11786" max="11786" width="9.85546875" style="1700" customWidth="1"/>
    <col min="11787" max="11787" width="7.85546875" style="1700" customWidth="1"/>
    <col min="11788" max="11788" width="8" style="1700" customWidth="1"/>
    <col min="11789" max="11789" width="7.7109375" style="1700" customWidth="1"/>
    <col min="11790" max="11790" width="12.5703125" style="1700" customWidth="1"/>
    <col min="11791" max="11791" width="7.85546875" style="1700" customWidth="1"/>
    <col min="11792" max="11792" width="5.7109375" style="1700" customWidth="1"/>
    <col min="11793" max="11793" width="7.85546875" style="1700" customWidth="1"/>
    <col min="11794" max="11794" width="8.28515625" style="1700" customWidth="1"/>
    <col min="11795" max="11795" width="9.140625" style="1700" customWidth="1"/>
    <col min="11796" max="11796" width="9.85546875" style="1700" customWidth="1"/>
    <col min="11797" max="11797" width="10.85546875" style="1700" customWidth="1"/>
    <col min="11798" max="11798" width="12.85546875" style="1700" customWidth="1"/>
    <col min="11799" max="11799" width="10.28515625" style="1700" customWidth="1"/>
    <col min="11800" max="11800" width="27.7109375" style="1700" customWidth="1"/>
    <col min="11801" max="12029" width="11.42578125" style="1700"/>
    <col min="12030" max="12030" width="4" style="1700" customWidth="1"/>
    <col min="12031" max="12031" width="8.5703125" style="1700" customWidth="1"/>
    <col min="12032" max="12032" width="11.5703125" style="1700" customWidth="1"/>
    <col min="12033" max="12033" width="28.5703125" style="1700" customWidth="1"/>
    <col min="12034" max="12034" width="22.28515625" style="1700" customWidth="1"/>
    <col min="12035" max="12035" width="11.42578125" style="1700" customWidth="1"/>
    <col min="12036" max="12036" width="12" style="1700" customWidth="1"/>
    <col min="12037" max="12037" width="16.5703125" style="1700" customWidth="1"/>
    <col min="12038" max="12038" width="11.5703125" style="1700" customWidth="1"/>
    <col min="12039" max="12039" width="8" style="1700" customWidth="1"/>
    <col min="12040" max="12040" width="9.5703125" style="1700" customWidth="1"/>
    <col min="12041" max="12041" width="8.5703125" style="1700" customWidth="1"/>
    <col min="12042" max="12042" width="9.85546875" style="1700" customWidth="1"/>
    <col min="12043" max="12043" width="7.85546875" style="1700" customWidth="1"/>
    <col min="12044" max="12044" width="8" style="1700" customWidth="1"/>
    <col min="12045" max="12045" width="7.7109375" style="1700" customWidth="1"/>
    <col min="12046" max="12046" width="12.5703125" style="1700" customWidth="1"/>
    <col min="12047" max="12047" width="7.85546875" style="1700" customWidth="1"/>
    <col min="12048" max="12048" width="5.7109375" style="1700" customWidth="1"/>
    <col min="12049" max="12049" width="7.85546875" style="1700" customWidth="1"/>
    <col min="12050" max="12050" width="8.28515625" style="1700" customWidth="1"/>
    <col min="12051" max="12051" width="9.140625" style="1700" customWidth="1"/>
    <col min="12052" max="12052" width="9.85546875" style="1700" customWidth="1"/>
    <col min="12053" max="12053" width="10.85546875" style="1700" customWidth="1"/>
    <col min="12054" max="12054" width="12.85546875" style="1700" customWidth="1"/>
    <col min="12055" max="12055" width="10.28515625" style="1700" customWidth="1"/>
    <col min="12056" max="12056" width="27.7109375" style="1700" customWidth="1"/>
    <col min="12057" max="12285" width="11.42578125" style="1700"/>
    <col min="12286" max="12286" width="4" style="1700" customWidth="1"/>
    <col min="12287" max="12287" width="8.5703125" style="1700" customWidth="1"/>
    <col min="12288" max="12288" width="11.5703125" style="1700" customWidth="1"/>
    <col min="12289" max="12289" width="28.5703125" style="1700" customWidth="1"/>
    <col min="12290" max="12290" width="22.28515625" style="1700" customWidth="1"/>
    <col min="12291" max="12291" width="11.42578125" style="1700" customWidth="1"/>
    <col min="12292" max="12292" width="12" style="1700" customWidth="1"/>
    <col min="12293" max="12293" width="16.5703125" style="1700" customWidth="1"/>
    <col min="12294" max="12294" width="11.5703125" style="1700" customWidth="1"/>
    <col min="12295" max="12295" width="8" style="1700" customWidth="1"/>
    <col min="12296" max="12296" width="9.5703125" style="1700" customWidth="1"/>
    <col min="12297" max="12297" width="8.5703125" style="1700" customWidth="1"/>
    <col min="12298" max="12298" width="9.85546875" style="1700" customWidth="1"/>
    <col min="12299" max="12299" width="7.85546875" style="1700" customWidth="1"/>
    <col min="12300" max="12300" width="8" style="1700" customWidth="1"/>
    <col min="12301" max="12301" width="7.7109375" style="1700" customWidth="1"/>
    <col min="12302" max="12302" width="12.5703125" style="1700" customWidth="1"/>
    <col min="12303" max="12303" width="7.85546875" style="1700" customWidth="1"/>
    <col min="12304" max="12304" width="5.7109375" style="1700" customWidth="1"/>
    <col min="12305" max="12305" width="7.85546875" style="1700" customWidth="1"/>
    <col min="12306" max="12306" width="8.28515625" style="1700" customWidth="1"/>
    <col min="12307" max="12307" width="9.140625" style="1700" customWidth="1"/>
    <col min="12308" max="12308" width="9.85546875" style="1700" customWidth="1"/>
    <col min="12309" max="12309" width="10.85546875" style="1700" customWidth="1"/>
    <col min="12310" max="12310" width="12.85546875" style="1700" customWidth="1"/>
    <col min="12311" max="12311" width="10.28515625" style="1700" customWidth="1"/>
    <col min="12312" max="12312" width="27.7109375" style="1700" customWidth="1"/>
    <col min="12313" max="12541" width="11.42578125" style="1700"/>
    <col min="12542" max="12542" width="4" style="1700" customWidth="1"/>
    <col min="12543" max="12543" width="8.5703125" style="1700" customWidth="1"/>
    <col min="12544" max="12544" width="11.5703125" style="1700" customWidth="1"/>
    <col min="12545" max="12545" width="28.5703125" style="1700" customWidth="1"/>
    <col min="12546" max="12546" width="22.28515625" style="1700" customWidth="1"/>
    <col min="12547" max="12547" width="11.42578125" style="1700" customWidth="1"/>
    <col min="12548" max="12548" width="12" style="1700" customWidth="1"/>
    <col min="12549" max="12549" width="16.5703125" style="1700" customWidth="1"/>
    <col min="12550" max="12550" width="11.5703125" style="1700" customWidth="1"/>
    <col min="12551" max="12551" width="8" style="1700" customWidth="1"/>
    <col min="12552" max="12552" width="9.5703125" style="1700" customWidth="1"/>
    <col min="12553" max="12553" width="8.5703125" style="1700" customWidth="1"/>
    <col min="12554" max="12554" width="9.85546875" style="1700" customWidth="1"/>
    <col min="12555" max="12555" width="7.85546875" style="1700" customWidth="1"/>
    <col min="12556" max="12556" width="8" style="1700" customWidth="1"/>
    <col min="12557" max="12557" width="7.7109375" style="1700" customWidth="1"/>
    <col min="12558" max="12558" width="12.5703125" style="1700" customWidth="1"/>
    <col min="12559" max="12559" width="7.85546875" style="1700" customWidth="1"/>
    <col min="12560" max="12560" width="5.7109375" style="1700" customWidth="1"/>
    <col min="12561" max="12561" width="7.85546875" style="1700" customWidth="1"/>
    <col min="12562" max="12562" width="8.28515625" style="1700" customWidth="1"/>
    <col min="12563" max="12563" width="9.140625" style="1700" customWidth="1"/>
    <col min="12564" max="12564" width="9.85546875" style="1700" customWidth="1"/>
    <col min="12565" max="12565" width="10.85546875" style="1700" customWidth="1"/>
    <col min="12566" max="12566" width="12.85546875" style="1700" customWidth="1"/>
    <col min="12567" max="12567" width="10.28515625" style="1700" customWidth="1"/>
    <col min="12568" max="12568" width="27.7109375" style="1700" customWidth="1"/>
    <col min="12569" max="12797" width="11.42578125" style="1700"/>
    <col min="12798" max="12798" width="4" style="1700" customWidth="1"/>
    <col min="12799" max="12799" width="8.5703125" style="1700" customWidth="1"/>
    <col min="12800" max="12800" width="11.5703125" style="1700" customWidth="1"/>
    <col min="12801" max="12801" width="28.5703125" style="1700" customWidth="1"/>
    <col min="12802" max="12802" width="22.28515625" style="1700" customWidth="1"/>
    <col min="12803" max="12803" width="11.42578125" style="1700" customWidth="1"/>
    <col min="12804" max="12804" width="12" style="1700" customWidth="1"/>
    <col min="12805" max="12805" width="16.5703125" style="1700" customWidth="1"/>
    <col min="12806" max="12806" width="11.5703125" style="1700" customWidth="1"/>
    <col min="12807" max="12807" width="8" style="1700" customWidth="1"/>
    <col min="12808" max="12808" width="9.5703125" style="1700" customWidth="1"/>
    <col min="12809" max="12809" width="8.5703125" style="1700" customWidth="1"/>
    <col min="12810" max="12810" width="9.85546875" style="1700" customWidth="1"/>
    <col min="12811" max="12811" width="7.85546875" style="1700" customWidth="1"/>
    <col min="12812" max="12812" width="8" style="1700" customWidth="1"/>
    <col min="12813" max="12813" width="7.7109375" style="1700" customWidth="1"/>
    <col min="12814" max="12814" width="12.5703125" style="1700" customWidth="1"/>
    <col min="12815" max="12815" width="7.85546875" style="1700" customWidth="1"/>
    <col min="12816" max="12816" width="5.7109375" style="1700" customWidth="1"/>
    <col min="12817" max="12817" width="7.85546875" style="1700" customWidth="1"/>
    <col min="12818" max="12818" width="8.28515625" style="1700" customWidth="1"/>
    <col min="12819" max="12819" width="9.140625" style="1700" customWidth="1"/>
    <col min="12820" max="12820" width="9.85546875" style="1700" customWidth="1"/>
    <col min="12821" max="12821" width="10.85546875" style="1700" customWidth="1"/>
    <col min="12822" max="12822" width="12.85546875" style="1700" customWidth="1"/>
    <col min="12823" max="12823" width="10.28515625" style="1700" customWidth="1"/>
    <col min="12824" max="12824" width="27.7109375" style="1700" customWidth="1"/>
    <col min="12825" max="13053" width="11.42578125" style="1700"/>
    <col min="13054" max="13054" width="4" style="1700" customWidth="1"/>
    <col min="13055" max="13055" width="8.5703125" style="1700" customWidth="1"/>
    <col min="13056" max="13056" width="11.5703125" style="1700" customWidth="1"/>
    <col min="13057" max="13057" width="28.5703125" style="1700" customWidth="1"/>
    <col min="13058" max="13058" width="22.28515625" style="1700" customWidth="1"/>
    <col min="13059" max="13059" width="11.42578125" style="1700" customWidth="1"/>
    <col min="13060" max="13060" width="12" style="1700" customWidth="1"/>
    <col min="13061" max="13061" width="16.5703125" style="1700" customWidth="1"/>
    <col min="13062" max="13062" width="11.5703125" style="1700" customWidth="1"/>
    <col min="13063" max="13063" width="8" style="1700" customWidth="1"/>
    <col min="13064" max="13064" width="9.5703125" style="1700" customWidth="1"/>
    <col min="13065" max="13065" width="8.5703125" style="1700" customWidth="1"/>
    <col min="13066" max="13066" width="9.85546875" style="1700" customWidth="1"/>
    <col min="13067" max="13067" width="7.85546875" style="1700" customWidth="1"/>
    <col min="13068" max="13068" width="8" style="1700" customWidth="1"/>
    <col min="13069" max="13069" width="7.7109375" style="1700" customWidth="1"/>
    <col min="13070" max="13070" width="12.5703125" style="1700" customWidth="1"/>
    <col min="13071" max="13071" width="7.85546875" style="1700" customWidth="1"/>
    <col min="13072" max="13072" width="5.7109375" style="1700" customWidth="1"/>
    <col min="13073" max="13073" width="7.85546875" style="1700" customWidth="1"/>
    <col min="13074" max="13074" width="8.28515625" style="1700" customWidth="1"/>
    <col min="13075" max="13075" width="9.140625" style="1700" customWidth="1"/>
    <col min="13076" max="13076" width="9.85546875" style="1700" customWidth="1"/>
    <col min="13077" max="13077" width="10.85546875" style="1700" customWidth="1"/>
    <col min="13078" max="13078" width="12.85546875" style="1700" customWidth="1"/>
    <col min="13079" max="13079" width="10.28515625" style="1700" customWidth="1"/>
    <col min="13080" max="13080" width="27.7109375" style="1700" customWidth="1"/>
    <col min="13081" max="13309" width="11.42578125" style="1700"/>
    <col min="13310" max="13310" width="4" style="1700" customWidth="1"/>
    <col min="13311" max="13311" width="8.5703125" style="1700" customWidth="1"/>
    <col min="13312" max="13312" width="11.5703125" style="1700" customWidth="1"/>
    <col min="13313" max="13313" width="28.5703125" style="1700" customWidth="1"/>
    <col min="13314" max="13314" width="22.28515625" style="1700" customWidth="1"/>
    <col min="13315" max="13315" width="11.42578125" style="1700" customWidth="1"/>
    <col min="13316" max="13316" width="12" style="1700" customWidth="1"/>
    <col min="13317" max="13317" width="16.5703125" style="1700" customWidth="1"/>
    <col min="13318" max="13318" width="11.5703125" style="1700" customWidth="1"/>
    <col min="13319" max="13319" width="8" style="1700" customWidth="1"/>
    <col min="13320" max="13320" width="9.5703125" style="1700" customWidth="1"/>
    <col min="13321" max="13321" width="8.5703125" style="1700" customWidth="1"/>
    <col min="13322" max="13322" width="9.85546875" style="1700" customWidth="1"/>
    <col min="13323" max="13323" width="7.85546875" style="1700" customWidth="1"/>
    <col min="13324" max="13324" width="8" style="1700" customWidth="1"/>
    <col min="13325" max="13325" width="7.7109375" style="1700" customWidth="1"/>
    <col min="13326" max="13326" width="12.5703125" style="1700" customWidth="1"/>
    <col min="13327" max="13327" width="7.85546875" style="1700" customWidth="1"/>
    <col min="13328" max="13328" width="5.7109375" style="1700" customWidth="1"/>
    <col min="13329" max="13329" width="7.85546875" style="1700" customWidth="1"/>
    <col min="13330" max="13330" width="8.28515625" style="1700" customWidth="1"/>
    <col min="13331" max="13331" width="9.140625" style="1700" customWidth="1"/>
    <col min="13332" max="13332" width="9.85546875" style="1700" customWidth="1"/>
    <col min="13333" max="13333" width="10.85546875" style="1700" customWidth="1"/>
    <col min="13334" max="13334" width="12.85546875" style="1700" customWidth="1"/>
    <col min="13335" max="13335" width="10.28515625" style="1700" customWidth="1"/>
    <col min="13336" max="13336" width="27.7109375" style="1700" customWidth="1"/>
    <col min="13337" max="13565" width="11.42578125" style="1700"/>
    <col min="13566" max="13566" width="4" style="1700" customWidth="1"/>
    <col min="13567" max="13567" width="8.5703125" style="1700" customWidth="1"/>
    <col min="13568" max="13568" width="11.5703125" style="1700" customWidth="1"/>
    <col min="13569" max="13569" width="28.5703125" style="1700" customWidth="1"/>
    <col min="13570" max="13570" width="22.28515625" style="1700" customWidth="1"/>
    <col min="13571" max="13571" width="11.42578125" style="1700" customWidth="1"/>
    <col min="13572" max="13572" width="12" style="1700" customWidth="1"/>
    <col min="13573" max="13573" width="16.5703125" style="1700" customWidth="1"/>
    <col min="13574" max="13574" width="11.5703125" style="1700" customWidth="1"/>
    <col min="13575" max="13575" width="8" style="1700" customWidth="1"/>
    <col min="13576" max="13576" width="9.5703125" style="1700" customWidth="1"/>
    <col min="13577" max="13577" width="8.5703125" style="1700" customWidth="1"/>
    <col min="13578" max="13578" width="9.85546875" style="1700" customWidth="1"/>
    <col min="13579" max="13579" width="7.85546875" style="1700" customWidth="1"/>
    <col min="13580" max="13580" width="8" style="1700" customWidth="1"/>
    <col min="13581" max="13581" width="7.7109375" style="1700" customWidth="1"/>
    <col min="13582" max="13582" width="12.5703125" style="1700" customWidth="1"/>
    <col min="13583" max="13583" width="7.85546875" style="1700" customWidth="1"/>
    <col min="13584" max="13584" width="5.7109375" style="1700" customWidth="1"/>
    <col min="13585" max="13585" width="7.85546875" style="1700" customWidth="1"/>
    <col min="13586" max="13586" width="8.28515625" style="1700" customWidth="1"/>
    <col min="13587" max="13587" width="9.140625" style="1700" customWidth="1"/>
    <col min="13588" max="13588" width="9.85546875" style="1700" customWidth="1"/>
    <col min="13589" max="13589" width="10.85546875" style="1700" customWidth="1"/>
    <col min="13590" max="13590" width="12.85546875" style="1700" customWidth="1"/>
    <col min="13591" max="13591" width="10.28515625" style="1700" customWidth="1"/>
    <col min="13592" max="13592" width="27.7109375" style="1700" customWidth="1"/>
    <col min="13593" max="13821" width="11.42578125" style="1700"/>
    <col min="13822" max="13822" width="4" style="1700" customWidth="1"/>
    <col min="13823" max="13823" width="8.5703125" style="1700" customWidth="1"/>
    <col min="13824" max="13824" width="11.5703125" style="1700" customWidth="1"/>
    <col min="13825" max="13825" width="28.5703125" style="1700" customWidth="1"/>
    <col min="13826" max="13826" width="22.28515625" style="1700" customWidth="1"/>
    <col min="13827" max="13827" width="11.42578125" style="1700" customWidth="1"/>
    <col min="13828" max="13828" width="12" style="1700" customWidth="1"/>
    <col min="13829" max="13829" width="16.5703125" style="1700" customWidth="1"/>
    <col min="13830" max="13830" width="11.5703125" style="1700" customWidth="1"/>
    <col min="13831" max="13831" width="8" style="1700" customWidth="1"/>
    <col min="13832" max="13832" width="9.5703125" style="1700" customWidth="1"/>
    <col min="13833" max="13833" width="8.5703125" style="1700" customWidth="1"/>
    <col min="13834" max="13834" width="9.85546875" style="1700" customWidth="1"/>
    <col min="13835" max="13835" width="7.85546875" style="1700" customWidth="1"/>
    <col min="13836" max="13836" width="8" style="1700" customWidth="1"/>
    <col min="13837" max="13837" width="7.7109375" style="1700" customWidth="1"/>
    <col min="13838" max="13838" width="12.5703125" style="1700" customWidth="1"/>
    <col min="13839" max="13839" width="7.85546875" style="1700" customWidth="1"/>
    <col min="13840" max="13840" width="5.7109375" style="1700" customWidth="1"/>
    <col min="13841" max="13841" width="7.85546875" style="1700" customWidth="1"/>
    <col min="13842" max="13842" width="8.28515625" style="1700" customWidth="1"/>
    <col min="13843" max="13843" width="9.140625" style="1700" customWidth="1"/>
    <col min="13844" max="13844" width="9.85546875" style="1700" customWidth="1"/>
    <col min="13845" max="13845" width="10.85546875" style="1700" customWidth="1"/>
    <col min="13846" max="13846" width="12.85546875" style="1700" customWidth="1"/>
    <col min="13847" max="13847" width="10.28515625" style="1700" customWidth="1"/>
    <col min="13848" max="13848" width="27.7109375" style="1700" customWidth="1"/>
    <col min="13849" max="14077" width="11.42578125" style="1700"/>
    <col min="14078" max="14078" width="4" style="1700" customWidth="1"/>
    <col min="14079" max="14079" width="8.5703125" style="1700" customWidth="1"/>
    <col min="14080" max="14080" width="11.5703125" style="1700" customWidth="1"/>
    <col min="14081" max="14081" width="28.5703125" style="1700" customWidth="1"/>
    <col min="14082" max="14082" width="22.28515625" style="1700" customWidth="1"/>
    <col min="14083" max="14083" width="11.42578125" style="1700" customWidth="1"/>
    <col min="14084" max="14084" width="12" style="1700" customWidth="1"/>
    <col min="14085" max="14085" width="16.5703125" style="1700" customWidth="1"/>
    <col min="14086" max="14086" width="11.5703125" style="1700" customWidth="1"/>
    <col min="14087" max="14087" width="8" style="1700" customWidth="1"/>
    <col min="14088" max="14088" width="9.5703125" style="1700" customWidth="1"/>
    <col min="14089" max="14089" width="8.5703125" style="1700" customWidth="1"/>
    <col min="14090" max="14090" width="9.85546875" style="1700" customWidth="1"/>
    <col min="14091" max="14091" width="7.85546875" style="1700" customWidth="1"/>
    <col min="14092" max="14092" width="8" style="1700" customWidth="1"/>
    <col min="14093" max="14093" width="7.7109375" style="1700" customWidth="1"/>
    <col min="14094" max="14094" width="12.5703125" style="1700" customWidth="1"/>
    <col min="14095" max="14095" width="7.85546875" style="1700" customWidth="1"/>
    <col min="14096" max="14096" width="5.7109375" style="1700" customWidth="1"/>
    <col min="14097" max="14097" width="7.85546875" style="1700" customWidth="1"/>
    <col min="14098" max="14098" width="8.28515625" style="1700" customWidth="1"/>
    <col min="14099" max="14099" width="9.140625" style="1700" customWidth="1"/>
    <col min="14100" max="14100" width="9.85546875" style="1700" customWidth="1"/>
    <col min="14101" max="14101" width="10.85546875" style="1700" customWidth="1"/>
    <col min="14102" max="14102" width="12.85546875" style="1700" customWidth="1"/>
    <col min="14103" max="14103" width="10.28515625" style="1700" customWidth="1"/>
    <col min="14104" max="14104" width="27.7109375" style="1700" customWidth="1"/>
    <col min="14105" max="14333" width="11.42578125" style="1700"/>
    <col min="14334" max="14334" width="4" style="1700" customWidth="1"/>
    <col min="14335" max="14335" width="8.5703125" style="1700" customWidth="1"/>
    <col min="14336" max="14336" width="11.5703125" style="1700" customWidth="1"/>
    <col min="14337" max="14337" width="28.5703125" style="1700" customWidth="1"/>
    <col min="14338" max="14338" width="22.28515625" style="1700" customWidth="1"/>
    <col min="14339" max="14339" width="11.42578125" style="1700" customWidth="1"/>
    <col min="14340" max="14340" width="12" style="1700" customWidth="1"/>
    <col min="14341" max="14341" width="16.5703125" style="1700" customWidth="1"/>
    <col min="14342" max="14342" width="11.5703125" style="1700" customWidth="1"/>
    <col min="14343" max="14343" width="8" style="1700" customWidth="1"/>
    <col min="14344" max="14344" width="9.5703125" style="1700" customWidth="1"/>
    <col min="14345" max="14345" width="8.5703125" style="1700" customWidth="1"/>
    <col min="14346" max="14346" width="9.85546875" style="1700" customWidth="1"/>
    <col min="14347" max="14347" width="7.85546875" style="1700" customWidth="1"/>
    <col min="14348" max="14348" width="8" style="1700" customWidth="1"/>
    <col min="14349" max="14349" width="7.7109375" style="1700" customWidth="1"/>
    <col min="14350" max="14350" width="12.5703125" style="1700" customWidth="1"/>
    <col min="14351" max="14351" width="7.85546875" style="1700" customWidth="1"/>
    <col min="14352" max="14352" width="5.7109375" style="1700" customWidth="1"/>
    <col min="14353" max="14353" width="7.85546875" style="1700" customWidth="1"/>
    <col min="14354" max="14354" width="8.28515625" style="1700" customWidth="1"/>
    <col min="14355" max="14355" width="9.140625" style="1700" customWidth="1"/>
    <col min="14356" max="14356" width="9.85546875" style="1700" customWidth="1"/>
    <col min="14357" max="14357" width="10.85546875" style="1700" customWidth="1"/>
    <col min="14358" max="14358" width="12.85546875" style="1700" customWidth="1"/>
    <col min="14359" max="14359" width="10.28515625" style="1700" customWidth="1"/>
    <col min="14360" max="14360" width="27.7109375" style="1700" customWidth="1"/>
    <col min="14361" max="14589" width="11.42578125" style="1700"/>
    <col min="14590" max="14590" width="4" style="1700" customWidth="1"/>
    <col min="14591" max="14591" width="8.5703125" style="1700" customWidth="1"/>
    <col min="14592" max="14592" width="11.5703125" style="1700" customWidth="1"/>
    <col min="14593" max="14593" width="28.5703125" style="1700" customWidth="1"/>
    <col min="14594" max="14594" width="22.28515625" style="1700" customWidth="1"/>
    <col min="14595" max="14595" width="11.42578125" style="1700" customWidth="1"/>
    <col min="14596" max="14596" width="12" style="1700" customWidth="1"/>
    <col min="14597" max="14597" width="16.5703125" style="1700" customWidth="1"/>
    <col min="14598" max="14598" width="11.5703125" style="1700" customWidth="1"/>
    <col min="14599" max="14599" width="8" style="1700" customWidth="1"/>
    <col min="14600" max="14600" width="9.5703125" style="1700" customWidth="1"/>
    <col min="14601" max="14601" width="8.5703125" style="1700" customWidth="1"/>
    <col min="14602" max="14602" width="9.85546875" style="1700" customWidth="1"/>
    <col min="14603" max="14603" width="7.85546875" style="1700" customWidth="1"/>
    <col min="14604" max="14604" width="8" style="1700" customWidth="1"/>
    <col min="14605" max="14605" width="7.7109375" style="1700" customWidth="1"/>
    <col min="14606" max="14606" width="12.5703125" style="1700" customWidth="1"/>
    <col min="14607" max="14607" width="7.85546875" style="1700" customWidth="1"/>
    <col min="14608" max="14608" width="5.7109375" style="1700" customWidth="1"/>
    <col min="14609" max="14609" width="7.85546875" style="1700" customWidth="1"/>
    <col min="14610" max="14610" width="8.28515625" style="1700" customWidth="1"/>
    <col min="14611" max="14611" width="9.140625" style="1700" customWidth="1"/>
    <col min="14612" max="14612" width="9.85546875" style="1700" customWidth="1"/>
    <col min="14613" max="14613" width="10.85546875" style="1700" customWidth="1"/>
    <col min="14614" max="14614" width="12.85546875" style="1700" customWidth="1"/>
    <col min="14615" max="14615" width="10.28515625" style="1700" customWidth="1"/>
    <col min="14616" max="14616" width="27.7109375" style="1700" customWidth="1"/>
    <col min="14617" max="14845" width="11.42578125" style="1700"/>
    <col min="14846" max="14846" width="4" style="1700" customWidth="1"/>
    <col min="14847" max="14847" width="8.5703125" style="1700" customWidth="1"/>
    <col min="14848" max="14848" width="11.5703125" style="1700" customWidth="1"/>
    <col min="14849" max="14849" width="28.5703125" style="1700" customWidth="1"/>
    <col min="14850" max="14850" width="22.28515625" style="1700" customWidth="1"/>
    <col min="14851" max="14851" width="11.42578125" style="1700" customWidth="1"/>
    <col min="14852" max="14852" width="12" style="1700" customWidth="1"/>
    <col min="14853" max="14853" width="16.5703125" style="1700" customWidth="1"/>
    <col min="14854" max="14854" width="11.5703125" style="1700" customWidth="1"/>
    <col min="14855" max="14855" width="8" style="1700" customWidth="1"/>
    <col min="14856" max="14856" width="9.5703125" style="1700" customWidth="1"/>
    <col min="14857" max="14857" width="8.5703125" style="1700" customWidth="1"/>
    <col min="14858" max="14858" width="9.85546875" style="1700" customWidth="1"/>
    <col min="14859" max="14859" width="7.85546875" style="1700" customWidth="1"/>
    <col min="14860" max="14860" width="8" style="1700" customWidth="1"/>
    <col min="14861" max="14861" width="7.7109375" style="1700" customWidth="1"/>
    <col min="14862" max="14862" width="12.5703125" style="1700" customWidth="1"/>
    <col min="14863" max="14863" width="7.85546875" style="1700" customWidth="1"/>
    <col min="14864" max="14864" width="5.7109375" style="1700" customWidth="1"/>
    <col min="14865" max="14865" width="7.85546875" style="1700" customWidth="1"/>
    <col min="14866" max="14866" width="8.28515625" style="1700" customWidth="1"/>
    <col min="14867" max="14867" width="9.140625" style="1700" customWidth="1"/>
    <col min="14868" max="14868" width="9.85546875" style="1700" customWidth="1"/>
    <col min="14869" max="14869" width="10.85546875" style="1700" customWidth="1"/>
    <col min="14870" max="14870" width="12.85546875" style="1700" customWidth="1"/>
    <col min="14871" max="14871" width="10.28515625" style="1700" customWidth="1"/>
    <col min="14872" max="14872" width="27.7109375" style="1700" customWidth="1"/>
    <col min="14873" max="15101" width="11.42578125" style="1700"/>
    <col min="15102" max="15102" width="4" style="1700" customWidth="1"/>
    <col min="15103" max="15103" width="8.5703125" style="1700" customWidth="1"/>
    <col min="15104" max="15104" width="11.5703125" style="1700" customWidth="1"/>
    <col min="15105" max="15105" width="28.5703125" style="1700" customWidth="1"/>
    <col min="15106" max="15106" width="22.28515625" style="1700" customWidth="1"/>
    <col min="15107" max="15107" width="11.42578125" style="1700" customWidth="1"/>
    <col min="15108" max="15108" width="12" style="1700" customWidth="1"/>
    <col min="15109" max="15109" width="16.5703125" style="1700" customWidth="1"/>
    <col min="15110" max="15110" width="11.5703125" style="1700" customWidth="1"/>
    <col min="15111" max="15111" width="8" style="1700" customWidth="1"/>
    <col min="15112" max="15112" width="9.5703125" style="1700" customWidth="1"/>
    <col min="15113" max="15113" width="8.5703125" style="1700" customWidth="1"/>
    <col min="15114" max="15114" width="9.85546875" style="1700" customWidth="1"/>
    <col min="15115" max="15115" width="7.85546875" style="1700" customWidth="1"/>
    <col min="15116" max="15116" width="8" style="1700" customWidth="1"/>
    <col min="15117" max="15117" width="7.7109375" style="1700" customWidth="1"/>
    <col min="15118" max="15118" width="12.5703125" style="1700" customWidth="1"/>
    <col min="15119" max="15119" width="7.85546875" style="1700" customWidth="1"/>
    <col min="15120" max="15120" width="5.7109375" style="1700" customWidth="1"/>
    <col min="15121" max="15121" width="7.85546875" style="1700" customWidth="1"/>
    <col min="15122" max="15122" width="8.28515625" style="1700" customWidth="1"/>
    <col min="15123" max="15123" width="9.140625" style="1700" customWidth="1"/>
    <col min="15124" max="15124" width="9.85546875" style="1700" customWidth="1"/>
    <col min="15125" max="15125" width="10.85546875" style="1700" customWidth="1"/>
    <col min="15126" max="15126" width="12.85546875" style="1700" customWidth="1"/>
    <col min="15127" max="15127" width="10.28515625" style="1700" customWidth="1"/>
    <col min="15128" max="15128" width="27.7109375" style="1700" customWidth="1"/>
    <col min="15129" max="15357" width="11.42578125" style="1700"/>
    <col min="15358" max="15358" width="4" style="1700" customWidth="1"/>
    <col min="15359" max="15359" width="8.5703125" style="1700" customWidth="1"/>
    <col min="15360" max="15360" width="11.5703125" style="1700" customWidth="1"/>
    <col min="15361" max="15361" width="28.5703125" style="1700" customWidth="1"/>
    <col min="15362" max="15362" width="22.28515625" style="1700" customWidth="1"/>
    <col min="15363" max="15363" width="11.42578125" style="1700" customWidth="1"/>
    <col min="15364" max="15364" width="12" style="1700" customWidth="1"/>
    <col min="15365" max="15365" width="16.5703125" style="1700" customWidth="1"/>
    <col min="15366" max="15366" width="11.5703125" style="1700" customWidth="1"/>
    <col min="15367" max="15367" width="8" style="1700" customWidth="1"/>
    <col min="15368" max="15368" width="9.5703125" style="1700" customWidth="1"/>
    <col min="15369" max="15369" width="8.5703125" style="1700" customWidth="1"/>
    <col min="15370" max="15370" width="9.85546875" style="1700" customWidth="1"/>
    <col min="15371" max="15371" width="7.85546875" style="1700" customWidth="1"/>
    <col min="15372" max="15372" width="8" style="1700" customWidth="1"/>
    <col min="15373" max="15373" width="7.7109375" style="1700" customWidth="1"/>
    <col min="15374" max="15374" width="12.5703125" style="1700" customWidth="1"/>
    <col min="15375" max="15375" width="7.85546875" style="1700" customWidth="1"/>
    <col min="15376" max="15376" width="5.7109375" style="1700" customWidth="1"/>
    <col min="15377" max="15377" width="7.85546875" style="1700" customWidth="1"/>
    <col min="15378" max="15378" width="8.28515625" style="1700" customWidth="1"/>
    <col min="15379" max="15379" width="9.140625" style="1700" customWidth="1"/>
    <col min="15380" max="15380" width="9.85546875" style="1700" customWidth="1"/>
    <col min="15381" max="15381" width="10.85546875" style="1700" customWidth="1"/>
    <col min="15382" max="15382" width="12.85546875" style="1700" customWidth="1"/>
    <col min="15383" max="15383" width="10.28515625" style="1700" customWidth="1"/>
    <col min="15384" max="15384" width="27.7109375" style="1700" customWidth="1"/>
    <col min="15385" max="15613" width="11.42578125" style="1700"/>
    <col min="15614" max="15614" width="4" style="1700" customWidth="1"/>
    <col min="15615" max="15615" width="8.5703125" style="1700" customWidth="1"/>
    <col min="15616" max="15616" width="11.5703125" style="1700" customWidth="1"/>
    <col min="15617" max="15617" width="28.5703125" style="1700" customWidth="1"/>
    <col min="15618" max="15618" width="22.28515625" style="1700" customWidth="1"/>
    <col min="15619" max="15619" width="11.42578125" style="1700" customWidth="1"/>
    <col min="15620" max="15620" width="12" style="1700" customWidth="1"/>
    <col min="15621" max="15621" width="16.5703125" style="1700" customWidth="1"/>
    <col min="15622" max="15622" width="11.5703125" style="1700" customWidth="1"/>
    <col min="15623" max="15623" width="8" style="1700" customWidth="1"/>
    <col min="15624" max="15624" width="9.5703125" style="1700" customWidth="1"/>
    <col min="15625" max="15625" width="8.5703125" style="1700" customWidth="1"/>
    <col min="15626" max="15626" width="9.85546875" style="1700" customWidth="1"/>
    <col min="15627" max="15627" width="7.85546875" style="1700" customWidth="1"/>
    <col min="15628" max="15628" width="8" style="1700" customWidth="1"/>
    <col min="15629" max="15629" width="7.7109375" style="1700" customWidth="1"/>
    <col min="15630" max="15630" width="12.5703125" style="1700" customWidth="1"/>
    <col min="15631" max="15631" width="7.85546875" style="1700" customWidth="1"/>
    <col min="15632" max="15632" width="5.7109375" style="1700" customWidth="1"/>
    <col min="15633" max="15633" width="7.85546875" style="1700" customWidth="1"/>
    <col min="15634" max="15634" width="8.28515625" style="1700" customWidth="1"/>
    <col min="15635" max="15635" width="9.140625" style="1700" customWidth="1"/>
    <col min="15636" max="15636" width="9.85546875" style="1700" customWidth="1"/>
    <col min="15637" max="15637" width="10.85546875" style="1700" customWidth="1"/>
    <col min="15638" max="15638" width="12.85546875" style="1700" customWidth="1"/>
    <col min="15639" max="15639" width="10.28515625" style="1700" customWidth="1"/>
    <col min="15640" max="15640" width="27.7109375" style="1700" customWidth="1"/>
    <col min="15641" max="15869" width="11.42578125" style="1700"/>
    <col min="15870" max="15870" width="4" style="1700" customWidth="1"/>
    <col min="15871" max="15871" width="8.5703125" style="1700" customWidth="1"/>
    <col min="15872" max="15872" width="11.5703125" style="1700" customWidth="1"/>
    <col min="15873" max="15873" width="28.5703125" style="1700" customWidth="1"/>
    <col min="15874" max="15874" width="22.28515625" style="1700" customWidth="1"/>
    <col min="15875" max="15875" width="11.42578125" style="1700" customWidth="1"/>
    <col min="15876" max="15876" width="12" style="1700" customWidth="1"/>
    <col min="15877" max="15877" width="16.5703125" style="1700" customWidth="1"/>
    <col min="15878" max="15878" width="11.5703125" style="1700" customWidth="1"/>
    <col min="15879" max="15879" width="8" style="1700" customWidth="1"/>
    <col min="15880" max="15880" width="9.5703125" style="1700" customWidth="1"/>
    <col min="15881" max="15881" width="8.5703125" style="1700" customWidth="1"/>
    <col min="15882" max="15882" width="9.85546875" style="1700" customWidth="1"/>
    <col min="15883" max="15883" width="7.85546875" style="1700" customWidth="1"/>
    <col min="15884" max="15884" width="8" style="1700" customWidth="1"/>
    <col min="15885" max="15885" width="7.7109375" style="1700" customWidth="1"/>
    <col min="15886" max="15886" width="12.5703125" style="1700" customWidth="1"/>
    <col min="15887" max="15887" width="7.85546875" style="1700" customWidth="1"/>
    <col min="15888" max="15888" width="5.7109375" style="1700" customWidth="1"/>
    <col min="15889" max="15889" width="7.85546875" style="1700" customWidth="1"/>
    <col min="15890" max="15890" width="8.28515625" style="1700" customWidth="1"/>
    <col min="15891" max="15891" width="9.140625" style="1700" customWidth="1"/>
    <col min="15892" max="15892" width="9.85546875" style="1700" customWidth="1"/>
    <col min="15893" max="15893" width="10.85546875" style="1700" customWidth="1"/>
    <col min="15894" max="15894" width="12.85546875" style="1700" customWidth="1"/>
    <col min="15895" max="15895" width="10.28515625" style="1700" customWidth="1"/>
    <col min="15896" max="15896" width="27.7109375" style="1700" customWidth="1"/>
    <col min="15897" max="16125" width="11.42578125" style="1700"/>
    <col min="16126" max="16126" width="4" style="1700" customWidth="1"/>
    <col min="16127" max="16127" width="8.5703125" style="1700" customWidth="1"/>
    <col min="16128" max="16128" width="11.5703125" style="1700" customWidth="1"/>
    <col min="16129" max="16129" width="28.5703125" style="1700" customWidth="1"/>
    <col min="16130" max="16130" width="22.28515625" style="1700" customWidth="1"/>
    <col min="16131" max="16131" width="11.42578125" style="1700" customWidth="1"/>
    <col min="16132" max="16132" width="12" style="1700" customWidth="1"/>
    <col min="16133" max="16133" width="16.5703125" style="1700" customWidth="1"/>
    <col min="16134" max="16134" width="11.5703125" style="1700" customWidth="1"/>
    <col min="16135" max="16135" width="8" style="1700" customWidth="1"/>
    <col min="16136" max="16136" width="9.5703125" style="1700" customWidth="1"/>
    <col min="16137" max="16137" width="8.5703125" style="1700" customWidth="1"/>
    <col min="16138" max="16138" width="9.85546875" style="1700" customWidth="1"/>
    <col min="16139" max="16139" width="7.85546875" style="1700" customWidth="1"/>
    <col min="16140" max="16140" width="8" style="1700" customWidth="1"/>
    <col min="16141" max="16141" width="7.7109375" style="1700" customWidth="1"/>
    <col min="16142" max="16142" width="12.5703125" style="1700" customWidth="1"/>
    <col min="16143" max="16143" width="7.85546875" style="1700" customWidth="1"/>
    <col min="16144" max="16144" width="5.7109375" style="1700" customWidth="1"/>
    <col min="16145" max="16145" width="7.85546875" style="1700" customWidth="1"/>
    <col min="16146" max="16146" width="8.28515625" style="1700" customWidth="1"/>
    <col min="16147" max="16147" width="9.140625" style="1700" customWidth="1"/>
    <col min="16148" max="16148" width="9.85546875" style="1700" customWidth="1"/>
    <col min="16149" max="16149" width="10.85546875" style="1700" customWidth="1"/>
    <col min="16150" max="16150" width="12.85546875" style="1700" customWidth="1"/>
    <col min="16151" max="16151" width="10.28515625" style="1700" customWidth="1"/>
    <col min="16152" max="16152" width="27.7109375" style="1700" customWidth="1"/>
    <col min="16153" max="16384" width="11.42578125" style="1700"/>
  </cols>
  <sheetData>
    <row r="2" spans="2:27" ht="19.149999999999999" customHeight="1" x14ac:dyDescent="0.2">
      <c r="B2" s="1770"/>
      <c r="C2" s="2373" t="s">
        <v>1053</v>
      </c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  <c r="R2" s="2373"/>
      <c r="S2" s="2373"/>
      <c r="T2" s="2373"/>
      <c r="U2" s="2373"/>
      <c r="V2" s="2373"/>
      <c r="W2" s="2373"/>
      <c r="X2" s="2373"/>
      <c r="Y2" s="2373"/>
      <c r="Z2" s="2373"/>
      <c r="AA2" s="1770"/>
    </row>
    <row r="3" spans="2:27" ht="21.6" customHeight="1" x14ac:dyDescent="0.2">
      <c r="C3" s="2373" t="s">
        <v>2318</v>
      </c>
      <c r="D3" s="2373"/>
      <c r="E3" s="2373"/>
      <c r="F3" s="2373"/>
      <c r="G3" s="2373"/>
      <c r="H3" s="2373"/>
      <c r="I3" s="2373"/>
      <c r="J3" s="2373"/>
      <c r="K3" s="2373"/>
      <c r="L3" s="2373"/>
      <c r="M3" s="2373"/>
      <c r="N3" s="2373"/>
      <c r="O3" s="2373"/>
      <c r="P3" s="2373"/>
      <c r="Q3" s="2373"/>
      <c r="R3" s="2373"/>
      <c r="S3" s="2373"/>
      <c r="T3" s="2373"/>
      <c r="U3" s="2373"/>
      <c r="V3" s="2373"/>
      <c r="W3" s="2373"/>
      <c r="X3" s="2373"/>
      <c r="Y3" s="2373"/>
      <c r="Z3" s="2373"/>
      <c r="AA3" s="1770"/>
    </row>
    <row r="4" spans="2:27" ht="20.25" x14ac:dyDescent="0.3">
      <c r="C4" s="2374" t="s">
        <v>469</v>
      </c>
      <c r="D4" s="2374"/>
      <c r="E4" s="2374"/>
      <c r="F4" s="2374"/>
      <c r="G4" s="2374"/>
      <c r="H4" s="2374"/>
      <c r="I4" s="2374"/>
      <c r="J4" s="2374"/>
      <c r="K4" s="2374"/>
      <c r="L4" s="2374"/>
      <c r="M4" s="2374"/>
      <c r="N4" s="2374"/>
      <c r="O4" s="2374"/>
      <c r="P4" s="2374"/>
      <c r="Q4" s="2374"/>
      <c r="R4" s="2374"/>
      <c r="S4" s="2374"/>
      <c r="T4" s="2374"/>
      <c r="U4" s="2374"/>
      <c r="V4" s="2374"/>
      <c r="W4" s="2374"/>
      <c r="X4" s="2374"/>
      <c r="Y4" s="2374"/>
      <c r="Z4" s="2374"/>
      <c r="AA4" s="1771"/>
    </row>
    <row r="5" spans="2:27" ht="14.25" x14ac:dyDescent="0.2">
      <c r="C5" s="1772"/>
      <c r="D5" s="1772"/>
      <c r="E5" s="1772"/>
      <c r="F5" s="1772"/>
      <c r="G5" s="1772"/>
      <c r="H5" s="1772"/>
      <c r="I5" s="1772"/>
      <c r="J5" s="1772"/>
      <c r="K5" s="1772"/>
      <c r="L5" s="1772"/>
      <c r="M5" s="1772"/>
      <c r="N5" s="1772"/>
      <c r="O5" s="1772"/>
      <c r="P5" s="1772"/>
      <c r="Q5" s="1772"/>
      <c r="R5" s="1772"/>
      <c r="S5" s="1772"/>
      <c r="T5" s="1772"/>
      <c r="U5" s="1772"/>
      <c r="V5" s="1772"/>
      <c r="W5" s="1772"/>
      <c r="X5" s="1772"/>
      <c r="Y5" s="1772"/>
      <c r="Z5" s="1772"/>
      <c r="AA5" s="1772"/>
    </row>
    <row r="8" spans="2:27" ht="14.25" x14ac:dyDescent="0.2">
      <c r="K8" s="1773"/>
      <c r="S8" s="1773"/>
      <c r="U8" s="1774"/>
      <c r="V8" s="1775"/>
    </row>
    <row r="9" spans="2:27" ht="14.25" x14ac:dyDescent="0.2">
      <c r="M9" s="1773"/>
      <c r="S9" s="1773"/>
      <c r="U9" s="1774"/>
      <c r="V9" s="1775"/>
    </row>
    <row r="10" spans="2:27" ht="14.25" x14ac:dyDescent="0.2">
      <c r="M10" s="1776" t="s">
        <v>2319</v>
      </c>
      <c r="O10" s="1777"/>
      <c r="S10" s="1773"/>
      <c r="U10" s="1774"/>
      <c r="V10" s="1775"/>
    </row>
    <row r="11" spans="2:27" x14ac:dyDescent="0.2">
      <c r="M11" s="1776" t="s">
        <v>2090</v>
      </c>
      <c r="O11" s="1777"/>
      <c r="S11" s="1773"/>
      <c r="U11" s="1696" t="s">
        <v>2320</v>
      </c>
      <c r="V11" s="2375" t="s">
        <v>2321</v>
      </c>
      <c r="W11" s="2375"/>
    </row>
    <row r="12" spans="2:27" ht="14.25" x14ac:dyDescent="0.2">
      <c r="C12" s="1699"/>
      <c r="D12" s="1699"/>
      <c r="E12" s="1729"/>
      <c r="F12" s="1696" t="s">
        <v>2217</v>
      </c>
      <c r="G12" s="1776" t="s">
        <v>2244</v>
      </c>
      <c r="H12" s="1699"/>
      <c r="I12" s="1699"/>
      <c r="L12" s="1729" t="s">
        <v>2222</v>
      </c>
      <c r="M12" s="1776" t="s">
        <v>2091</v>
      </c>
      <c r="O12" s="1779"/>
      <c r="Q12" s="1699"/>
      <c r="R12" s="1776"/>
      <c r="S12" s="2372"/>
      <c r="T12" s="2372"/>
      <c r="U12" s="1774"/>
      <c r="V12" s="1775"/>
      <c r="W12" s="1774"/>
      <c r="X12" s="1774"/>
      <c r="Y12" s="1774"/>
      <c r="Z12" s="1729"/>
    </row>
    <row r="13" spans="2:27" ht="14.25" x14ac:dyDescent="0.2">
      <c r="D13" s="1780"/>
      <c r="E13" s="1780"/>
      <c r="F13" s="1781" t="s">
        <v>2220</v>
      </c>
      <c r="G13" s="1700" t="s">
        <v>2322</v>
      </c>
      <c r="H13" s="1696"/>
      <c r="I13" s="1774"/>
      <c r="L13" s="1727"/>
      <c r="M13" s="1776" t="s">
        <v>2223</v>
      </c>
      <c r="O13" s="1782"/>
      <c r="Q13" s="1774"/>
      <c r="R13" s="1776"/>
      <c r="S13" s="2372"/>
      <c r="T13" s="2372"/>
      <c r="U13" s="1774"/>
      <c r="V13" s="1775"/>
      <c r="W13" s="1783"/>
      <c r="X13" s="1783"/>
      <c r="Y13" s="1783"/>
      <c r="Z13" s="1729"/>
    </row>
    <row r="14" spans="2:27" ht="14.25" x14ac:dyDescent="0.2">
      <c r="E14" s="1780"/>
      <c r="F14" s="1780"/>
      <c r="G14" s="1780"/>
      <c r="H14" s="1784"/>
      <c r="I14" s="1784"/>
      <c r="L14" s="1785"/>
      <c r="M14" s="1776" t="s">
        <v>2224</v>
      </c>
      <c r="O14" s="1786"/>
      <c r="Q14" s="1787"/>
      <c r="R14" s="1776"/>
      <c r="S14" s="2372"/>
      <c r="T14" s="2372"/>
      <c r="U14" s="1774"/>
      <c r="V14" s="1788"/>
      <c r="W14" s="1783"/>
      <c r="X14" s="1783"/>
      <c r="Y14" s="1783"/>
      <c r="Z14" s="1729"/>
    </row>
    <row r="15" spans="2:27" ht="14.25" x14ac:dyDescent="0.2">
      <c r="C15" s="1789"/>
      <c r="E15" s="1698"/>
      <c r="F15" s="1698"/>
      <c r="G15" s="1698"/>
      <c r="H15" s="1698"/>
      <c r="I15" s="1698"/>
      <c r="L15" s="1698"/>
      <c r="M15" s="1698"/>
      <c r="P15" s="1698"/>
      <c r="Q15" s="1790"/>
      <c r="R15" s="1791"/>
      <c r="S15" s="2376"/>
      <c r="T15" s="2376"/>
      <c r="U15" s="1774"/>
      <c r="V15" s="1792"/>
      <c r="W15" s="1774"/>
      <c r="X15" s="1774"/>
      <c r="Y15" s="1774"/>
      <c r="Z15" s="1729"/>
    </row>
    <row r="16" spans="2:27" ht="24.75" customHeight="1" thickBot="1" x14ac:dyDescent="0.25">
      <c r="C16" s="1789"/>
      <c r="D16" s="1789"/>
      <c r="E16" s="1789"/>
      <c r="F16" s="1789"/>
      <c r="G16" s="1789"/>
      <c r="H16" s="1789"/>
      <c r="I16" s="1789"/>
      <c r="J16" s="1789"/>
      <c r="K16" s="1789"/>
      <c r="L16" s="1698"/>
      <c r="M16" s="1698"/>
    </row>
    <row r="17" spans="3:27" ht="27" thickTop="1" thickBot="1" x14ac:dyDescent="0.25">
      <c r="C17" s="2377" t="s">
        <v>2323</v>
      </c>
      <c r="D17" s="2378"/>
      <c r="E17" s="2378"/>
      <c r="F17" s="2378"/>
      <c r="G17" s="2378"/>
      <c r="H17" s="2378"/>
      <c r="I17" s="2378"/>
      <c r="J17" s="2378"/>
      <c r="K17" s="2378"/>
      <c r="L17" s="2378"/>
      <c r="M17" s="2378"/>
      <c r="N17" s="2378"/>
      <c r="O17" s="2378"/>
      <c r="P17" s="2378"/>
      <c r="Q17" s="2378"/>
      <c r="R17" s="2378"/>
      <c r="S17" s="2378"/>
      <c r="T17" s="2378"/>
      <c r="U17" s="2378"/>
      <c r="V17" s="2378"/>
      <c r="W17" s="2378"/>
      <c r="X17" s="2378"/>
      <c r="Y17" s="2378"/>
      <c r="Z17" s="2379"/>
      <c r="AA17" s="1793"/>
    </row>
    <row r="18" spans="3:27" ht="9" customHeight="1" thickTop="1" thickBot="1" x14ac:dyDescent="0.25">
      <c r="C18" s="1794"/>
      <c r="D18" s="1794"/>
      <c r="E18" s="1794"/>
      <c r="F18" s="1794"/>
      <c r="G18" s="1794"/>
      <c r="H18" s="1794"/>
      <c r="I18" s="1794"/>
      <c r="J18" s="1795"/>
      <c r="K18" s="1796"/>
      <c r="L18" s="1797"/>
      <c r="M18" s="1795"/>
      <c r="N18" s="1796"/>
      <c r="O18" s="1796"/>
      <c r="P18" s="1796"/>
      <c r="Q18" s="1796"/>
      <c r="R18" s="1796"/>
      <c r="S18" s="1796"/>
      <c r="T18" s="1796"/>
      <c r="U18" s="1796"/>
      <c r="V18" s="1796"/>
      <c r="W18" s="1798"/>
      <c r="X18" s="1798"/>
      <c r="Y18" s="1798"/>
      <c r="Z18" s="1795"/>
    </row>
    <row r="19" spans="3:27" s="1804" customFormat="1" ht="25.5" customHeight="1" thickTop="1" thickBot="1" x14ac:dyDescent="0.25">
      <c r="C19" s="1799">
        <v>5</v>
      </c>
      <c r="D19" s="2380">
        <v>6</v>
      </c>
      <c r="E19" s="2381"/>
      <c r="F19" s="1800">
        <v>7</v>
      </c>
      <c r="G19" s="1801">
        <v>8</v>
      </c>
      <c r="H19" s="1801">
        <v>9</v>
      </c>
      <c r="I19" s="1801">
        <v>10</v>
      </c>
      <c r="J19" s="1801">
        <v>11</v>
      </c>
      <c r="K19" s="1801">
        <v>12</v>
      </c>
      <c r="L19" s="1801">
        <v>13</v>
      </c>
      <c r="M19" s="2382">
        <v>14</v>
      </c>
      <c r="N19" s="2383"/>
      <c r="O19" s="2383"/>
      <c r="P19" s="2384"/>
      <c r="Q19" s="2382">
        <v>15</v>
      </c>
      <c r="R19" s="2383"/>
      <c r="S19" s="2384"/>
      <c r="T19" s="1801">
        <v>16</v>
      </c>
      <c r="U19" s="1802">
        <v>17</v>
      </c>
      <c r="V19" s="2385">
        <v>18</v>
      </c>
      <c r="W19" s="2386"/>
      <c r="X19" s="2386"/>
      <c r="Y19" s="2387"/>
      <c r="Z19" s="1803">
        <v>19</v>
      </c>
    </row>
    <row r="20" spans="3:27" s="1804" customFormat="1" ht="20.100000000000001" customHeight="1" thickTop="1" x14ac:dyDescent="0.2">
      <c r="C20" s="2403" t="s">
        <v>2324</v>
      </c>
      <c r="D20" s="2398" t="s">
        <v>2325</v>
      </c>
      <c r="E20" s="2398" t="s">
        <v>2326</v>
      </c>
      <c r="F20" s="2398" t="s">
        <v>2327</v>
      </c>
      <c r="G20" s="2398" t="s">
        <v>2328</v>
      </c>
      <c r="H20" s="2398" t="s">
        <v>2329</v>
      </c>
      <c r="I20" s="2396" t="s">
        <v>2330</v>
      </c>
      <c r="J20" s="2398" t="s">
        <v>2331</v>
      </c>
      <c r="K20" s="2396" t="s">
        <v>2332</v>
      </c>
      <c r="L20" s="2398" t="s">
        <v>2333</v>
      </c>
      <c r="M20" s="2400" t="s">
        <v>2334</v>
      </c>
      <c r="N20" s="2401"/>
      <c r="O20" s="2401"/>
      <c r="P20" s="2402"/>
      <c r="Q20" s="2400" t="s">
        <v>2335</v>
      </c>
      <c r="R20" s="2401"/>
      <c r="S20" s="2402"/>
      <c r="T20" s="2398" t="s">
        <v>2336</v>
      </c>
      <c r="U20" s="2408" t="s">
        <v>2337</v>
      </c>
      <c r="V20" s="2410" t="s">
        <v>2338</v>
      </c>
      <c r="W20" s="2411"/>
      <c r="X20" s="2411"/>
      <c r="Y20" s="2412"/>
      <c r="Z20" s="2388" t="s">
        <v>2339</v>
      </c>
    </row>
    <row r="21" spans="3:27" s="1804" customFormat="1" ht="39.75" customHeight="1" thickBot="1" x14ac:dyDescent="0.25">
      <c r="C21" s="2404"/>
      <c r="D21" s="2399"/>
      <c r="E21" s="2399"/>
      <c r="F21" s="2399"/>
      <c r="G21" s="2399"/>
      <c r="H21" s="2399"/>
      <c r="I21" s="2397"/>
      <c r="J21" s="2399"/>
      <c r="K21" s="2397"/>
      <c r="L21" s="2399"/>
      <c r="M21" s="1805" t="s">
        <v>2340</v>
      </c>
      <c r="N21" s="1805" t="s">
        <v>2341</v>
      </c>
      <c r="O21" s="1805" t="s">
        <v>2342</v>
      </c>
      <c r="P21" s="1805" t="s">
        <v>2343</v>
      </c>
      <c r="Q21" s="1806" t="s">
        <v>2344</v>
      </c>
      <c r="R21" s="1806" t="s">
        <v>2340</v>
      </c>
      <c r="S21" s="1806" t="s">
        <v>2345</v>
      </c>
      <c r="T21" s="2399"/>
      <c r="U21" s="2409"/>
      <c r="V21" s="1807" t="s">
        <v>2346</v>
      </c>
      <c r="W21" s="1808" t="s">
        <v>208</v>
      </c>
      <c r="X21" s="1808" t="s">
        <v>2347</v>
      </c>
      <c r="Y21" s="1809" t="s">
        <v>2348</v>
      </c>
      <c r="Z21" s="2389"/>
    </row>
    <row r="22" spans="3:27" s="1816" customFormat="1" ht="7.5" customHeight="1" thickTop="1" thickBot="1" x14ac:dyDescent="0.25">
      <c r="C22" s="1810"/>
      <c r="D22" s="1811"/>
      <c r="E22" s="1811"/>
      <c r="F22" s="1811"/>
      <c r="G22" s="1811"/>
      <c r="H22" s="1811"/>
      <c r="I22" s="1812"/>
      <c r="J22" s="1811"/>
      <c r="K22" s="1811"/>
      <c r="L22" s="1811"/>
      <c r="M22" s="1811"/>
      <c r="N22" s="1811"/>
      <c r="O22" s="1811"/>
      <c r="P22" s="1811"/>
      <c r="Q22" s="1811"/>
      <c r="R22" s="1811"/>
      <c r="S22" s="1811"/>
      <c r="T22" s="1811"/>
      <c r="U22" s="1811"/>
      <c r="V22" s="1813"/>
      <c r="W22" s="1814"/>
      <c r="X22" s="1814"/>
      <c r="Y22" s="1815"/>
    </row>
    <row r="23" spans="3:27" s="1816" customFormat="1" ht="17.25" customHeight="1" thickTop="1" x14ac:dyDescent="0.2">
      <c r="C23" s="1817"/>
      <c r="D23" s="1818"/>
      <c r="E23" s="1818"/>
      <c r="F23" s="1819"/>
      <c r="G23" s="1818"/>
      <c r="H23" s="1818"/>
      <c r="I23" s="1818"/>
      <c r="J23" s="1818"/>
      <c r="K23" s="1818"/>
      <c r="L23" s="1818"/>
      <c r="M23" s="1818"/>
      <c r="N23" s="1820"/>
      <c r="O23" s="1818"/>
      <c r="P23" s="1821"/>
      <c r="Q23" s="1818"/>
      <c r="R23" s="1818"/>
      <c r="S23" s="1820"/>
      <c r="T23" s="1822"/>
      <c r="U23" s="1818"/>
      <c r="V23" s="1823"/>
      <c r="W23" s="1823"/>
      <c r="X23" s="1823"/>
      <c r="Y23" s="1818"/>
      <c r="Z23" s="1824"/>
    </row>
    <row r="24" spans="3:27" s="1816" customFormat="1" ht="17.25" customHeight="1" x14ac:dyDescent="0.2">
      <c r="C24" s="1825"/>
      <c r="D24" s="1822"/>
      <c r="E24" s="1822"/>
      <c r="F24" s="1826"/>
      <c r="G24" s="1822"/>
      <c r="H24" s="1822"/>
      <c r="I24" s="1822"/>
      <c r="J24" s="1822"/>
      <c r="K24" s="1822"/>
      <c r="L24" s="1822"/>
      <c r="M24" s="1822"/>
      <c r="N24" s="1827"/>
      <c r="O24" s="1822"/>
      <c r="P24" s="1828"/>
      <c r="Q24" s="1822"/>
      <c r="R24" s="1822"/>
      <c r="S24" s="1827"/>
      <c r="T24" s="1822"/>
      <c r="U24" s="1822"/>
      <c r="V24" s="1829"/>
      <c r="W24" s="1829"/>
      <c r="X24" s="1829"/>
      <c r="Y24" s="1822"/>
      <c r="Z24" s="1830"/>
    </row>
    <row r="25" spans="3:27" s="1816" customFormat="1" ht="17.25" customHeight="1" x14ac:dyDescent="0.2">
      <c r="C25" s="1825"/>
      <c r="D25" s="1822"/>
      <c r="E25" s="1822"/>
      <c r="F25" s="1826"/>
      <c r="G25" s="1822"/>
      <c r="H25" s="1822"/>
      <c r="I25" s="1822"/>
      <c r="J25" s="1822"/>
      <c r="K25" s="1822"/>
      <c r="L25" s="1822"/>
      <c r="M25" s="1822"/>
      <c r="N25" s="1827"/>
      <c r="O25" s="1822"/>
      <c r="P25" s="1831"/>
      <c r="Q25" s="1822"/>
      <c r="R25" s="1822"/>
      <c r="S25" s="1827"/>
      <c r="T25" s="1822"/>
      <c r="U25" s="1822"/>
      <c r="V25" s="1829"/>
      <c r="W25" s="1829"/>
      <c r="X25" s="1829"/>
      <c r="Y25" s="1822"/>
      <c r="Z25" s="1830"/>
    </row>
    <row r="26" spans="3:27" s="1816" customFormat="1" ht="17.25" customHeight="1" x14ac:dyDescent="0.2">
      <c r="C26" s="1825"/>
      <c r="D26" s="1822"/>
      <c r="E26" s="1822"/>
      <c r="F26" s="1826"/>
      <c r="G26" s="1822"/>
      <c r="H26" s="1822"/>
      <c r="I26" s="1822"/>
      <c r="J26" s="1822"/>
      <c r="K26" s="1822"/>
      <c r="L26" s="1822"/>
      <c r="M26" s="1822"/>
      <c r="N26" s="1827"/>
      <c r="O26" s="1822"/>
      <c r="P26" s="1832"/>
      <c r="Q26" s="1822"/>
      <c r="R26" s="1822"/>
      <c r="S26" s="1827"/>
      <c r="T26" s="1822"/>
      <c r="U26" s="1822"/>
      <c r="V26" s="1829"/>
      <c r="W26" s="1829"/>
      <c r="X26" s="1829"/>
      <c r="Y26" s="1822"/>
      <c r="Z26" s="1830"/>
    </row>
    <row r="27" spans="3:27" s="1816" customFormat="1" ht="17.25" customHeight="1" x14ac:dyDescent="0.2">
      <c r="C27" s="1825"/>
      <c r="D27" s="1822"/>
      <c r="E27" s="1822"/>
      <c r="F27" s="1826"/>
      <c r="G27" s="1822"/>
      <c r="H27" s="1822"/>
      <c r="I27" s="1822"/>
      <c r="J27" s="1822"/>
      <c r="K27" s="1822"/>
      <c r="L27" s="1822"/>
      <c r="M27" s="1822"/>
      <c r="N27" s="1827"/>
      <c r="O27" s="1822"/>
      <c r="P27" s="1832"/>
      <c r="Q27" s="1822"/>
      <c r="R27" s="1822"/>
      <c r="S27" s="1827"/>
      <c r="T27" s="1822"/>
      <c r="U27" s="1822"/>
      <c r="V27" s="1829"/>
      <c r="W27" s="1829"/>
      <c r="X27" s="1829"/>
      <c r="Y27" s="1822"/>
      <c r="Z27" s="1830"/>
    </row>
    <row r="28" spans="3:27" s="1816" customFormat="1" ht="17.25" customHeight="1" x14ac:dyDescent="0.2">
      <c r="C28" s="1825"/>
      <c r="D28" s="1822"/>
      <c r="E28" s="1822"/>
      <c r="F28" s="1826"/>
      <c r="G28" s="1822"/>
      <c r="H28" s="1822"/>
      <c r="I28" s="1822"/>
      <c r="J28" s="1822"/>
      <c r="K28" s="1822"/>
      <c r="L28" s="1822"/>
      <c r="M28" s="1822"/>
      <c r="N28" s="1827"/>
      <c r="O28" s="1822"/>
      <c r="P28" s="1832"/>
      <c r="Q28" s="1822"/>
      <c r="R28" s="1822"/>
      <c r="S28" s="1827"/>
      <c r="T28" s="1822"/>
      <c r="U28" s="1822"/>
      <c r="V28" s="1829"/>
      <c r="W28" s="1829"/>
      <c r="X28" s="1829"/>
      <c r="Y28" s="1822"/>
      <c r="Z28" s="1830"/>
    </row>
    <row r="29" spans="3:27" s="1816" customFormat="1" ht="19.5" customHeight="1" x14ac:dyDescent="0.2">
      <c r="C29" s="1825"/>
      <c r="D29" s="1822"/>
      <c r="E29" s="1822"/>
      <c r="F29" s="1826"/>
      <c r="G29" s="1822"/>
      <c r="H29" s="1822"/>
      <c r="I29" s="1833"/>
      <c r="J29" s="1822"/>
      <c r="K29" s="1822"/>
      <c r="L29" s="1822"/>
      <c r="M29" s="1822"/>
      <c r="N29" s="1827"/>
      <c r="O29" s="1822"/>
      <c r="P29" s="1834"/>
      <c r="Q29" s="1834"/>
      <c r="R29" s="1822"/>
      <c r="S29" s="1827"/>
      <c r="T29" s="1822"/>
      <c r="U29" s="1822"/>
      <c r="V29" s="1829"/>
      <c r="W29" s="1829"/>
      <c r="X29" s="1829"/>
      <c r="Y29" s="1822"/>
      <c r="Z29" s="1830"/>
    </row>
    <row r="30" spans="3:27" s="1816" customFormat="1" ht="17.25" customHeight="1" x14ac:dyDescent="0.2">
      <c r="C30" s="1825"/>
      <c r="D30" s="1822"/>
      <c r="E30" s="1822"/>
      <c r="F30" s="1826"/>
      <c r="G30" s="1822"/>
      <c r="H30" s="1822"/>
      <c r="I30" s="1822"/>
      <c r="J30" s="1822"/>
      <c r="K30" s="1822"/>
      <c r="L30" s="1822"/>
      <c r="M30" s="1822"/>
      <c r="N30" s="1827"/>
      <c r="O30" s="1822"/>
      <c r="P30" s="1835"/>
      <c r="Q30" s="1836"/>
      <c r="R30" s="1822"/>
      <c r="S30" s="1827"/>
      <c r="T30" s="1822"/>
      <c r="U30" s="1822"/>
      <c r="V30" s="1829"/>
      <c r="W30" s="1829"/>
      <c r="X30" s="1829"/>
      <c r="Y30" s="1822"/>
      <c r="Z30" s="1830"/>
    </row>
    <row r="31" spans="3:27" s="1816" customFormat="1" ht="17.25" customHeight="1" x14ac:dyDescent="0.2">
      <c r="C31" s="1825"/>
      <c r="D31" s="1822"/>
      <c r="E31" s="1822"/>
      <c r="F31" s="1826"/>
      <c r="G31" s="1822"/>
      <c r="H31" s="1822"/>
      <c r="I31" s="1822"/>
      <c r="J31" s="1822"/>
      <c r="K31" s="1822"/>
      <c r="L31" s="1822"/>
      <c r="M31" s="1822"/>
      <c r="N31" s="1827"/>
      <c r="O31" s="1822"/>
      <c r="P31" s="1832"/>
      <c r="Q31" s="1822"/>
      <c r="R31" s="1822"/>
      <c r="S31" s="1827"/>
      <c r="T31" s="1822"/>
      <c r="U31" s="1822"/>
      <c r="V31" s="1829"/>
      <c r="W31" s="1829"/>
      <c r="X31" s="1829"/>
      <c r="Y31" s="1822"/>
      <c r="Z31" s="1830"/>
    </row>
    <row r="32" spans="3:27" s="1816" customFormat="1" ht="17.25" customHeight="1" x14ac:dyDescent="0.2">
      <c r="C32" s="1825"/>
      <c r="D32" s="1822"/>
      <c r="E32" s="1822"/>
      <c r="F32" s="1826"/>
      <c r="G32" s="1822"/>
      <c r="H32" s="1822"/>
      <c r="I32" s="1822"/>
      <c r="J32" s="1822"/>
      <c r="K32" s="1822"/>
      <c r="L32" s="1822"/>
      <c r="M32" s="1822"/>
      <c r="N32" s="1827"/>
      <c r="O32" s="1822"/>
      <c r="P32" s="1832"/>
      <c r="Q32" s="1822"/>
      <c r="R32" s="1822"/>
      <c r="S32" s="1827"/>
      <c r="T32" s="1822"/>
      <c r="U32" s="1822"/>
      <c r="V32" s="1829"/>
      <c r="W32" s="1829"/>
      <c r="X32" s="1829"/>
      <c r="Y32" s="1822"/>
      <c r="Z32" s="1830"/>
    </row>
    <row r="33" spans="3:27" s="1816" customFormat="1" ht="17.25" customHeight="1" x14ac:dyDescent="0.2">
      <c r="C33" s="1825"/>
      <c r="D33" s="1822"/>
      <c r="E33" s="1822"/>
      <c r="F33" s="1826"/>
      <c r="G33" s="1822"/>
      <c r="H33" s="1822"/>
      <c r="I33" s="1822"/>
      <c r="J33" s="1822"/>
      <c r="K33" s="1822"/>
      <c r="L33" s="1822"/>
      <c r="M33" s="1822"/>
      <c r="N33" s="1827"/>
      <c r="O33" s="1822"/>
      <c r="P33" s="1832"/>
      <c r="Q33" s="1822"/>
      <c r="R33" s="1822"/>
      <c r="S33" s="1827"/>
      <c r="T33" s="1822"/>
      <c r="U33" s="1822"/>
      <c r="V33" s="1829"/>
      <c r="W33" s="1829"/>
      <c r="X33" s="1829"/>
      <c r="Y33" s="1822"/>
      <c r="Z33" s="1830"/>
    </row>
    <row r="34" spans="3:27" s="1816" customFormat="1" ht="17.25" customHeight="1" x14ac:dyDescent="0.2">
      <c r="C34" s="1825"/>
      <c r="D34" s="1822"/>
      <c r="E34" s="1822"/>
      <c r="F34" s="1826"/>
      <c r="G34" s="1822"/>
      <c r="H34" s="1822"/>
      <c r="I34" s="1822"/>
      <c r="J34" s="1822"/>
      <c r="K34" s="1822"/>
      <c r="L34" s="1822"/>
      <c r="M34" s="1822"/>
      <c r="N34" s="1827"/>
      <c r="O34" s="1822"/>
      <c r="P34" s="1832"/>
      <c r="Q34" s="1822"/>
      <c r="R34" s="1822"/>
      <c r="S34" s="1827"/>
      <c r="T34" s="1822"/>
      <c r="U34" s="1822"/>
      <c r="V34" s="1829"/>
      <c r="W34" s="1829"/>
      <c r="X34" s="1829"/>
      <c r="Y34" s="1822"/>
      <c r="Z34" s="1830"/>
    </row>
    <row r="35" spans="3:27" s="1816" customFormat="1" ht="17.25" customHeight="1" x14ac:dyDescent="0.2">
      <c r="C35" s="1825"/>
      <c r="D35" s="1822"/>
      <c r="E35" s="1822"/>
      <c r="F35" s="1826"/>
      <c r="G35" s="1822"/>
      <c r="H35" s="1822"/>
      <c r="I35" s="1822"/>
      <c r="J35" s="1822"/>
      <c r="K35" s="1822"/>
      <c r="L35" s="1822"/>
      <c r="M35" s="1822"/>
      <c r="N35" s="1827"/>
      <c r="O35" s="1822"/>
      <c r="P35" s="1832"/>
      <c r="Q35" s="1822"/>
      <c r="R35" s="1822"/>
      <c r="S35" s="1827"/>
      <c r="T35" s="1822"/>
      <c r="U35" s="1822"/>
      <c r="V35" s="1829"/>
      <c r="W35" s="1829"/>
      <c r="X35" s="1829"/>
      <c r="Y35" s="1822"/>
      <c r="Z35" s="1830"/>
    </row>
    <row r="36" spans="3:27" s="1816" customFormat="1" ht="17.25" customHeight="1" x14ac:dyDescent="0.2">
      <c r="C36" s="1825"/>
      <c r="D36" s="1822"/>
      <c r="E36" s="1822"/>
      <c r="F36" s="1826"/>
      <c r="G36" s="1822"/>
      <c r="H36" s="1822"/>
      <c r="I36" s="1822"/>
      <c r="J36" s="1822"/>
      <c r="K36" s="1822"/>
      <c r="L36" s="1822"/>
      <c r="M36" s="1822"/>
      <c r="N36" s="1827"/>
      <c r="O36" s="1822"/>
      <c r="P36" s="1832"/>
      <c r="Q36" s="1822"/>
      <c r="R36" s="1822"/>
      <c r="S36" s="1827"/>
      <c r="T36" s="1822"/>
      <c r="U36" s="1822"/>
      <c r="V36" s="1829"/>
      <c r="W36" s="1829"/>
      <c r="X36" s="1829"/>
      <c r="Y36" s="1822"/>
      <c r="Z36" s="1830"/>
    </row>
    <row r="37" spans="3:27" s="1816" customFormat="1" ht="17.25" customHeight="1" x14ac:dyDescent="0.2">
      <c r="C37" s="1825"/>
      <c r="D37" s="1822"/>
      <c r="E37" s="1822"/>
      <c r="F37" s="1826"/>
      <c r="G37" s="1822"/>
      <c r="H37" s="1822"/>
      <c r="I37" s="1822"/>
      <c r="J37" s="1822"/>
      <c r="K37" s="1822"/>
      <c r="L37" s="1822"/>
      <c r="M37" s="1822"/>
      <c r="N37" s="1827"/>
      <c r="O37" s="1822"/>
      <c r="P37" s="1832"/>
      <c r="Q37" s="1822"/>
      <c r="R37" s="1822"/>
      <c r="S37" s="1827"/>
      <c r="T37" s="1822"/>
      <c r="U37" s="1822"/>
      <c r="V37" s="1829"/>
      <c r="W37" s="1829"/>
      <c r="X37" s="1829"/>
      <c r="Y37" s="1822"/>
      <c r="Z37" s="1830"/>
    </row>
    <row r="38" spans="3:27" s="1816" customFormat="1" ht="17.25" customHeight="1" x14ac:dyDescent="0.2">
      <c r="C38" s="1825"/>
      <c r="D38" s="1822"/>
      <c r="E38" s="1822"/>
      <c r="F38" s="1826"/>
      <c r="G38" s="1822"/>
      <c r="H38" s="1822"/>
      <c r="I38" s="1822"/>
      <c r="J38" s="1822"/>
      <c r="K38" s="1822"/>
      <c r="L38" s="1822"/>
      <c r="M38" s="1822"/>
      <c r="N38" s="1827"/>
      <c r="O38" s="1822"/>
      <c r="P38" s="1832"/>
      <c r="Q38" s="1822"/>
      <c r="R38" s="1822"/>
      <c r="S38" s="1827"/>
      <c r="T38" s="1822"/>
      <c r="U38" s="1822"/>
      <c r="V38" s="1829"/>
      <c r="W38" s="1829"/>
      <c r="X38" s="1829"/>
      <c r="Y38" s="1822"/>
      <c r="Z38" s="1830"/>
    </row>
    <row r="39" spans="3:27" s="1816" customFormat="1" ht="17.25" customHeight="1" x14ac:dyDescent="0.2">
      <c r="C39" s="1825"/>
      <c r="D39" s="1822"/>
      <c r="E39" s="1822"/>
      <c r="F39" s="1826"/>
      <c r="G39" s="1822"/>
      <c r="H39" s="1822"/>
      <c r="I39" s="1822"/>
      <c r="J39" s="1822"/>
      <c r="K39" s="1822"/>
      <c r="L39" s="1822"/>
      <c r="M39" s="1822"/>
      <c r="N39" s="1827"/>
      <c r="O39" s="1822"/>
      <c r="P39" s="1832"/>
      <c r="Q39" s="1822"/>
      <c r="R39" s="1822"/>
      <c r="S39" s="1827"/>
      <c r="T39" s="1822"/>
      <c r="U39" s="1822"/>
      <c r="V39" s="1829"/>
      <c r="W39" s="1829"/>
      <c r="X39" s="1829"/>
      <c r="Y39" s="1822"/>
      <c r="Z39" s="1830"/>
    </row>
    <row r="40" spans="3:27" s="1816" customFormat="1" ht="17.25" customHeight="1" x14ac:dyDescent="0.2">
      <c r="C40" s="1825"/>
      <c r="D40" s="1822"/>
      <c r="E40" s="1822"/>
      <c r="F40" s="1826"/>
      <c r="G40" s="1822"/>
      <c r="H40" s="1822"/>
      <c r="I40" s="1822"/>
      <c r="J40" s="1822"/>
      <c r="K40" s="1822"/>
      <c r="L40" s="1822"/>
      <c r="M40" s="1822"/>
      <c r="N40" s="1827"/>
      <c r="O40" s="1822"/>
      <c r="P40" s="1832"/>
      <c r="Q40" s="1822"/>
      <c r="R40" s="1822"/>
      <c r="S40" s="1827"/>
      <c r="T40" s="1822"/>
      <c r="U40" s="1822"/>
      <c r="V40" s="1829"/>
      <c r="W40" s="1829"/>
      <c r="X40" s="1829"/>
      <c r="Y40" s="1822"/>
      <c r="Z40" s="1830"/>
    </row>
    <row r="41" spans="3:27" s="1816" customFormat="1" ht="17.25" customHeight="1" x14ac:dyDescent="0.2">
      <c r="C41" s="1825"/>
      <c r="D41" s="1822"/>
      <c r="E41" s="1822"/>
      <c r="F41" s="1826"/>
      <c r="G41" s="1822"/>
      <c r="H41" s="1822"/>
      <c r="I41" s="1822"/>
      <c r="J41" s="1822"/>
      <c r="K41" s="1822"/>
      <c r="L41" s="1822"/>
      <c r="M41" s="1822"/>
      <c r="N41" s="1827"/>
      <c r="O41" s="1822"/>
      <c r="P41" s="1832"/>
      <c r="Q41" s="1822"/>
      <c r="R41" s="1822"/>
      <c r="S41" s="1827"/>
      <c r="T41" s="1822"/>
      <c r="U41" s="1822"/>
      <c r="V41" s="1829"/>
      <c r="W41" s="1829"/>
      <c r="X41" s="1829"/>
      <c r="Y41" s="1822"/>
      <c r="Z41" s="1830"/>
    </row>
    <row r="42" spans="3:27" ht="17.25" customHeight="1" thickBot="1" x14ac:dyDescent="0.25">
      <c r="C42" s="1837"/>
      <c r="D42" s="1818"/>
      <c r="E42" s="1818"/>
      <c r="F42" s="1819"/>
      <c r="G42" s="1838"/>
      <c r="H42" s="1838"/>
      <c r="I42" s="1839"/>
      <c r="J42" s="1839"/>
      <c r="K42" s="1839"/>
      <c r="L42" s="1839"/>
      <c r="M42" s="1839"/>
      <c r="N42" s="1840"/>
      <c r="O42" s="1839"/>
      <c r="P42" s="1841"/>
      <c r="Q42" s="1839"/>
      <c r="R42" s="1839"/>
      <c r="S42" s="1827"/>
      <c r="T42" s="1818"/>
      <c r="U42" s="1839"/>
      <c r="V42" s="1842"/>
      <c r="W42" s="1842"/>
      <c r="X42" s="1842"/>
      <c r="Y42" s="1839"/>
      <c r="Z42" s="1843"/>
    </row>
    <row r="43" spans="3:27" ht="15.75" thickTop="1" thickBot="1" x14ac:dyDescent="0.25">
      <c r="C43" s="2390"/>
      <c r="D43" s="2391"/>
      <c r="E43" s="2391"/>
      <c r="F43" s="2391"/>
      <c r="G43" s="2391"/>
      <c r="H43" s="2391"/>
      <c r="I43" s="2391"/>
      <c r="J43" s="2391"/>
      <c r="K43" s="2391"/>
      <c r="L43" s="2391"/>
      <c r="M43" s="2391"/>
      <c r="N43" s="2391"/>
      <c r="O43" s="2391"/>
      <c r="P43" s="2392"/>
      <c r="Q43" s="1844"/>
      <c r="R43" s="2393"/>
      <c r="S43" s="2394"/>
      <c r="T43" s="2394"/>
      <c r="U43" s="2394"/>
      <c r="V43" s="2394"/>
      <c r="W43" s="2394"/>
      <c r="X43" s="2394"/>
      <c r="Y43" s="2394"/>
      <c r="Z43" s="2395"/>
      <c r="AA43" s="1845"/>
    </row>
    <row r="44" spans="3:27" ht="18.75" thickTop="1" x14ac:dyDescent="0.25">
      <c r="C44" s="1846" t="s">
        <v>2240</v>
      </c>
      <c r="Q44" s="1847"/>
    </row>
    <row r="47" spans="3:27" ht="15.75" x14ac:dyDescent="0.25">
      <c r="D47" s="1848" t="s">
        <v>2349</v>
      </c>
      <c r="H47" s="2413"/>
      <c r="I47" s="2413"/>
      <c r="J47" s="1700" t="s">
        <v>2350</v>
      </c>
      <c r="K47" s="1848"/>
      <c r="P47" s="1700" t="s">
        <v>2351</v>
      </c>
      <c r="Q47" s="1848"/>
      <c r="W47" s="2413" t="s">
        <v>2352</v>
      </c>
      <c r="X47" s="2413"/>
      <c r="Y47" s="2413"/>
    </row>
    <row r="48" spans="3:27" ht="15" customHeight="1" x14ac:dyDescent="0.2">
      <c r="D48" s="2413"/>
      <c r="E48" s="2413"/>
      <c r="F48" s="1849"/>
      <c r="G48" s="1849"/>
      <c r="H48" s="1849"/>
      <c r="O48" s="1849"/>
      <c r="P48" s="1849"/>
      <c r="Q48" s="2413"/>
      <c r="R48" s="2413"/>
      <c r="S48" s="2413"/>
      <c r="T48" s="2413"/>
      <c r="U48" s="1849"/>
      <c r="V48" s="1849"/>
      <c r="W48" s="2414"/>
      <c r="X48" s="2414"/>
      <c r="Y48" s="2414"/>
    </row>
    <row r="49" spans="3:26" s="1699" customFormat="1" ht="14.25" x14ac:dyDescent="0.2">
      <c r="D49" s="2405" t="s">
        <v>2353</v>
      </c>
      <c r="E49" s="2405"/>
      <c r="G49" s="2406"/>
      <c r="H49" s="2406"/>
      <c r="K49" s="1789" t="s">
        <v>2353</v>
      </c>
      <c r="L49" s="1789"/>
      <c r="M49" s="1789"/>
      <c r="N49" s="1789"/>
      <c r="Q49" s="1789" t="s">
        <v>2353</v>
      </c>
      <c r="R49" s="1789"/>
      <c r="S49" s="1789"/>
      <c r="T49" s="1789"/>
      <c r="U49" s="1789"/>
      <c r="V49" s="1773"/>
      <c r="W49" s="2407" t="s">
        <v>2353</v>
      </c>
      <c r="X49" s="2407"/>
      <c r="Y49" s="2407"/>
      <c r="Z49" s="1789"/>
    </row>
    <row r="51" spans="3:26" ht="15.75" x14ac:dyDescent="0.25">
      <c r="C51" s="1851" t="s">
        <v>2265</v>
      </c>
      <c r="D51" s="1848"/>
      <c r="E51" s="1848"/>
      <c r="F51" s="1848"/>
      <c r="G51" s="1848"/>
      <c r="H51" s="1848"/>
      <c r="I51" s="1848"/>
      <c r="J51" s="1848"/>
    </row>
    <row r="52" spans="3:26" s="1771" customFormat="1" ht="20.25" x14ac:dyDescent="0.3">
      <c r="C52" s="1852" t="s">
        <v>2354</v>
      </c>
      <c r="D52" s="1771" t="s">
        <v>2355</v>
      </c>
    </row>
    <row r="53" spans="3:26" s="1771" customFormat="1" ht="20.25" x14ac:dyDescent="0.3">
      <c r="C53" s="1852"/>
    </row>
    <row r="54" spans="3:26" s="1771" customFormat="1" ht="20.25" x14ac:dyDescent="0.3">
      <c r="C54" s="1852" t="s">
        <v>2356</v>
      </c>
      <c r="D54" s="1771" t="s">
        <v>2357</v>
      </c>
    </row>
    <row r="55" spans="3:26" ht="15.75" x14ac:dyDescent="0.25">
      <c r="C55" s="1848"/>
      <c r="D55" s="1848"/>
      <c r="E55" s="1851"/>
      <c r="F55" s="1848"/>
      <c r="G55" s="1848"/>
      <c r="H55" s="1848"/>
      <c r="I55" s="1848"/>
      <c r="J55" s="1848"/>
    </row>
    <row r="56" spans="3:26" ht="15.75" x14ac:dyDescent="0.25">
      <c r="C56" s="1848"/>
      <c r="D56" s="1848"/>
      <c r="E56" s="1851"/>
      <c r="F56" s="1848"/>
      <c r="G56" s="1848"/>
      <c r="H56" s="1848"/>
      <c r="I56" s="1848"/>
      <c r="J56" s="1848"/>
    </row>
    <row r="57" spans="3:26" x14ac:dyDescent="0.2">
      <c r="E57" s="1699"/>
    </row>
    <row r="58" spans="3:26" x14ac:dyDescent="0.2">
      <c r="E58" s="1699"/>
    </row>
    <row r="59" spans="3:26" x14ac:dyDescent="0.2">
      <c r="E59" s="1699"/>
    </row>
    <row r="60" spans="3:26" ht="15.75" x14ac:dyDescent="0.25">
      <c r="E60" s="1699"/>
      <c r="T60" s="1848"/>
    </row>
    <row r="63" spans="3:26" x14ac:dyDescent="0.2">
      <c r="C63" s="1804"/>
    </row>
    <row r="70" spans="4:4" x14ac:dyDescent="0.2">
      <c r="D70" s="1804"/>
    </row>
  </sheetData>
  <mergeCells count="39">
    <mergeCell ref="D49:E49"/>
    <mergeCell ref="G49:H49"/>
    <mergeCell ref="W49:Y49"/>
    <mergeCell ref="T20:T21"/>
    <mergeCell ref="U20:U21"/>
    <mergeCell ref="V20:Y20"/>
    <mergeCell ref="H47:I47"/>
    <mergeCell ref="W47:Y47"/>
    <mergeCell ref="D48:E48"/>
    <mergeCell ref="Q48:T48"/>
    <mergeCell ref="W48:Y48"/>
    <mergeCell ref="Z20:Z21"/>
    <mergeCell ref="C43:P43"/>
    <mergeCell ref="R43:Z43"/>
    <mergeCell ref="I20:I21"/>
    <mergeCell ref="J20:J21"/>
    <mergeCell ref="K20:K21"/>
    <mergeCell ref="L20:L21"/>
    <mergeCell ref="M20:P20"/>
    <mergeCell ref="Q20:S20"/>
    <mergeCell ref="C20:C21"/>
    <mergeCell ref="D20:D21"/>
    <mergeCell ref="E20:E21"/>
    <mergeCell ref="F20:F21"/>
    <mergeCell ref="G20:G21"/>
    <mergeCell ref="H20:H21"/>
    <mergeCell ref="S14:T14"/>
    <mergeCell ref="S15:T15"/>
    <mergeCell ref="C17:Z17"/>
    <mergeCell ref="D19:E19"/>
    <mergeCell ref="M19:P19"/>
    <mergeCell ref="Q19:S19"/>
    <mergeCell ref="V19:Y19"/>
    <mergeCell ref="S13:T13"/>
    <mergeCell ref="C2:Z2"/>
    <mergeCell ref="C3:Z3"/>
    <mergeCell ref="C4:Z4"/>
    <mergeCell ref="V11:W11"/>
    <mergeCell ref="S12:T12"/>
  </mergeCells>
  <printOptions horizontalCentered="1"/>
  <pageMargins left="0" right="0" top="0.74803149606299213" bottom="0.74803149606299213" header="0.31496062992125984" footer="0.31496062992125984"/>
  <pageSetup scale="32" pageOrder="overThenDown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F4928-B809-4D58-9FEB-379B7C0CACC1}">
  <dimension ref="C1:AH70"/>
  <sheetViews>
    <sheetView showGridLines="0" topLeftCell="A34" zoomScale="130" zoomScaleNormal="130" zoomScaleSheetLayoutView="110" workbookViewId="0">
      <selection activeCell="C2" sqref="C2:AH51"/>
    </sheetView>
  </sheetViews>
  <sheetFormatPr baseColWidth="10" defaultColWidth="11.42578125" defaultRowHeight="12.75" x14ac:dyDescent="0.2"/>
  <cols>
    <col min="1" max="2" width="3.140625" style="1700" customWidth="1"/>
    <col min="3" max="3" width="5.5703125" style="1700" customWidth="1"/>
    <col min="4" max="4" width="9.5703125" style="1700" customWidth="1"/>
    <col min="5" max="5" width="8.140625" style="1700" customWidth="1"/>
    <col min="6" max="6" width="14.140625" style="1700" customWidth="1"/>
    <col min="7" max="7" width="22.85546875" style="1700" customWidth="1"/>
    <col min="8" max="8" width="19.42578125" style="1700" customWidth="1"/>
    <col min="9" max="9" width="15" style="1700" customWidth="1"/>
    <col min="10" max="10" width="15.42578125" style="1700" customWidth="1"/>
    <col min="11" max="11" width="12" style="1700" customWidth="1"/>
    <col min="12" max="12" width="11.28515625" style="1700" customWidth="1"/>
    <col min="13" max="13" width="12" style="1700" customWidth="1"/>
    <col min="14" max="14" width="8.7109375" style="1700" customWidth="1"/>
    <col min="15" max="16" width="11.85546875" style="1700" customWidth="1"/>
    <col min="17" max="17" width="13" style="1700" customWidth="1"/>
    <col min="18" max="18" width="8.5703125" style="1700" customWidth="1"/>
    <col min="19" max="19" width="12.28515625" style="1700" customWidth="1"/>
    <col min="20" max="20" width="14.85546875" style="1700" customWidth="1"/>
    <col min="21" max="21" width="10.140625" style="1700" customWidth="1"/>
    <col min="22" max="22" width="12" style="1700" customWidth="1"/>
    <col min="23" max="23" width="12.42578125" style="1700" customWidth="1"/>
    <col min="24" max="24" width="11.140625" style="1700" customWidth="1"/>
    <col min="25" max="25" width="5" style="1700" customWidth="1"/>
    <col min="26" max="28" width="6.42578125" style="1700" customWidth="1"/>
    <col min="29" max="29" width="8.7109375" style="1700" customWidth="1"/>
    <col min="30" max="30" width="9.28515625" style="1700" customWidth="1"/>
    <col min="31" max="31" width="9.140625" style="1700" customWidth="1"/>
    <col min="32" max="32" width="9.42578125" style="1700" customWidth="1"/>
    <col min="33" max="33" width="14.28515625" style="1700" customWidth="1"/>
    <col min="34" max="34" width="3.85546875" style="1700" hidden="1" customWidth="1"/>
    <col min="35" max="35" width="4.7109375" style="1700" customWidth="1"/>
    <col min="36" max="16384" width="11.42578125" style="1700"/>
  </cols>
  <sheetData>
    <row r="1" spans="3:34" ht="7.9" customHeight="1" x14ac:dyDescent="0.2"/>
    <row r="2" spans="3:34" ht="16.149999999999999" customHeight="1" x14ac:dyDescent="0.2">
      <c r="C2" s="2418" t="s">
        <v>1053</v>
      </c>
      <c r="D2" s="2418"/>
      <c r="E2" s="2418"/>
      <c r="F2" s="2418"/>
      <c r="G2" s="2418"/>
      <c r="H2" s="2418"/>
      <c r="I2" s="2418"/>
      <c r="J2" s="2418"/>
      <c r="K2" s="2418"/>
      <c r="L2" s="2418"/>
      <c r="M2" s="2418"/>
      <c r="N2" s="2418"/>
      <c r="O2" s="2418"/>
      <c r="P2" s="2418"/>
      <c r="Q2" s="2418"/>
      <c r="R2" s="2418"/>
      <c r="S2" s="2418"/>
      <c r="T2" s="2418"/>
      <c r="U2" s="2418"/>
      <c r="V2" s="2418"/>
      <c r="W2" s="2418"/>
      <c r="X2" s="2418"/>
      <c r="Y2" s="2418"/>
      <c r="Z2" s="2418"/>
      <c r="AA2" s="2418"/>
      <c r="AB2" s="2418"/>
      <c r="AC2" s="2418"/>
      <c r="AD2" s="2418"/>
      <c r="AE2" s="2418"/>
      <c r="AF2" s="2418"/>
      <c r="AG2" s="2418"/>
      <c r="AH2" s="2418"/>
    </row>
    <row r="3" spans="3:34" ht="16.149999999999999" customHeight="1" x14ac:dyDescent="0.2">
      <c r="C3" s="2418" t="s">
        <v>2358</v>
      </c>
      <c r="D3" s="2418"/>
      <c r="E3" s="2418"/>
      <c r="F3" s="2418"/>
      <c r="G3" s="2418"/>
      <c r="H3" s="2418"/>
      <c r="I3" s="2418"/>
      <c r="J3" s="2418"/>
      <c r="K3" s="2418"/>
      <c r="L3" s="2418"/>
      <c r="M3" s="2418"/>
      <c r="N3" s="2418"/>
      <c r="O3" s="2418"/>
      <c r="P3" s="2418"/>
      <c r="Q3" s="2418"/>
      <c r="R3" s="2418"/>
      <c r="S3" s="2418"/>
      <c r="T3" s="2418"/>
      <c r="U3" s="2418"/>
      <c r="V3" s="2418"/>
      <c r="W3" s="2418"/>
      <c r="X3" s="2418"/>
      <c r="Y3" s="2418"/>
      <c r="Z3" s="2418"/>
      <c r="AA3" s="2418"/>
      <c r="AB3" s="2418"/>
      <c r="AC3" s="2418"/>
      <c r="AD3" s="2418"/>
      <c r="AE3" s="2418"/>
      <c r="AF3" s="2418"/>
      <c r="AG3" s="2418"/>
      <c r="AH3" s="1699"/>
    </row>
    <row r="4" spans="3:34" ht="16.149999999999999" customHeight="1" x14ac:dyDescent="0.2">
      <c r="C4" s="2419" t="s">
        <v>469</v>
      </c>
      <c r="D4" s="2419"/>
      <c r="E4" s="2419"/>
      <c r="F4" s="2419"/>
      <c r="G4" s="2419"/>
      <c r="H4" s="2419"/>
      <c r="I4" s="2419"/>
      <c r="J4" s="2419"/>
      <c r="K4" s="2419"/>
      <c r="L4" s="2419"/>
      <c r="M4" s="2419"/>
      <c r="N4" s="2419"/>
      <c r="O4" s="2419"/>
      <c r="P4" s="2419"/>
      <c r="Q4" s="2419"/>
      <c r="R4" s="2419"/>
      <c r="S4" s="2419"/>
      <c r="T4" s="2419"/>
      <c r="U4" s="2419"/>
      <c r="V4" s="2419"/>
      <c r="W4" s="2419"/>
      <c r="X4" s="2419"/>
      <c r="Y4" s="2419"/>
      <c r="Z4" s="2419"/>
      <c r="AA4" s="2419"/>
      <c r="AB4" s="2419"/>
      <c r="AC4" s="2419"/>
      <c r="AD4" s="2419"/>
      <c r="AE4" s="2419"/>
      <c r="AF4" s="2419"/>
      <c r="AG4" s="2419"/>
    </row>
    <row r="5" spans="3:34" x14ac:dyDescent="0.2">
      <c r="H5" s="1773"/>
      <c r="I5" s="1773"/>
      <c r="J5" s="1773"/>
      <c r="R5" s="1853"/>
    </row>
    <row r="6" spans="3:34" x14ac:dyDescent="0.2">
      <c r="H6" s="1773"/>
      <c r="I6" s="1773"/>
      <c r="J6" s="1773"/>
      <c r="R6" s="1853"/>
    </row>
    <row r="7" spans="3:34" x14ac:dyDescent="0.2">
      <c r="H7" s="1773"/>
      <c r="I7" s="1773"/>
      <c r="J7" s="1773"/>
      <c r="L7" s="1854" t="s">
        <v>2319</v>
      </c>
      <c r="M7" s="1777"/>
      <c r="R7" s="1853"/>
    </row>
    <row r="8" spans="3:34" ht="14.25" x14ac:dyDescent="0.2">
      <c r="E8" s="1850"/>
      <c r="F8" s="1699"/>
      <c r="H8" s="1699"/>
      <c r="I8" s="1698"/>
      <c r="J8" s="1698"/>
      <c r="K8" s="1698"/>
      <c r="L8" s="1855" t="s">
        <v>2091</v>
      </c>
      <c r="M8" s="1856"/>
      <c r="N8" s="1697"/>
      <c r="O8" s="1857"/>
      <c r="P8" s="1857"/>
      <c r="Q8" s="1816"/>
      <c r="R8" s="1816"/>
      <c r="S8" s="1730" t="s">
        <v>2320</v>
      </c>
      <c r="T8" s="2417" t="s">
        <v>2321</v>
      </c>
      <c r="U8" s="2417"/>
      <c r="V8" s="1778"/>
      <c r="W8" s="1699"/>
      <c r="X8" s="1699"/>
      <c r="Z8" s="1730"/>
      <c r="AA8" s="1859"/>
      <c r="AB8" s="1859"/>
    </row>
    <row r="9" spans="3:34" ht="14.25" x14ac:dyDescent="0.2">
      <c r="C9" s="1699"/>
      <c r="E9" s="1729"/>
      <c r="F9" s="1730" t="s">
        <v>2217</v>
      </c>
      <c r="G9" s="1857" t="s">
        <v>668</v>
      </c>
      <c r="H9" s="1696"/>
      <c r="I9" s="1857"/>
      <c r="J9" s="1730" t="s">
        <v>2222</v>
      </c>
      <c r="K9" s="1727"/>
      <c r="L9" s="1855" t="s">
        <v>2090</v>
      </c>
      <c r="M9" s="1856"/>
      <c r="N9" s="1860"/>
      <c r="O9" s="1857"/>
      <c r="P9" s="1857"/>
      <c r="Q9" s="1816"/>
      <c r="S9" s="1774"/>
      <c r="T9" s="2417"/>
      <c r="U9" s="2417"/>
      <c r="V9" s="2417"/>
      <c r="W9" s="1861"/>
      <c r="X9" s="1858"/>
      <c r="Y9" s="1862"/>
      <c r="Z9" s="1730"/>
      <c r="AA9" s="1727"/>
      <c r="AB9" s="1727"/>
    </row>
    <row r="10" spans="3:34" ht="14.25" x14ac:dyDescent="0.2">
      <c r="E10" s="1780"/>
      <c r="F10" s="1863" t="s">
        <v>2220</v>
      </c>
      <c r="G10" s="1853" t="s">
        <v>2359</v>
      </c>
      <c r="H10" s="1781"/>
      <c r="I10" s="2415" t="s">
        <v>2360</v>
      </c>
      <c r="J10" s="2416"/>
      <c r="K10" s="2416"/>
      <c r="L10" s="1855" t="s">
        <v>2361</v>
      </c>
      <c r="M10" s="1856"/>
      <c r="N10" s="1864"/>
      <c r="O10" s="1857"/>
      <c r="P10" s="1857"/>
      <c r="Q10" s="1816"/>
      <c r="S10" s="1774"/>
      <c r="T10" s="2417"/>
      <c r="U10" s="2417"/>
      <c r="V10" s="2417"/>
      <c r="W10" s="1861"/>
      <c r="X10" s="1858"/>
      <c r="Y10" s="1865"/>
      <c r="Z10" s="1866"/>
      <c r="AA10" s="1727"/>
      <c r="AB10" s="1727"/>
    </row>
    <row r="11" spans="3:34" ht="14.25" x14ac:dyDescent="0.2">
      <c r="C11" s="1789"/>
      <c r="D11" s="1789"/>
      <c r="E11" s="1698"/>
      <c r="G11" s="1698"/>
      <c r="H11" s="1698"/>
      <c r="I11" s="1698"/>
      <c r="J11" s="1698"/>
      <c r="K11" s="1698"/>
      <c r="L11" s="1855" t="s">
        <v>2224</v>
      </c>
      <c r="M11" s="1856"/>
      <c r="N11" s="1730"/>
      <c r="O11" s="1857"/>
      <c r="P11" s="1857"/>
      <c r="Q11" s="1867"/>
      <c r="R11" s="1789"/>
      <c r="S11" s="1868"/>
      <c r="T11" s="2420"/>
      <c r="U11" s="2420"/>
      <c r="V11" s="1869"/>
      <c r="Z11" s="1730"/>
    </row>
    <row r="12" spans="3:34" ht="15" thickBot="1" x14ac:dyDescent="0.25">
      <c r="C12" s="1789"/>
      <c r="D12" s="1789"/>
      <c r="E12" s="1789"/>
      <c r="F12" s="1789"/>
      <c r="G12" s="1789"/>
      <c r="H12" s="1789"/>
      <c r="I12" s="1698"/>
      <c r="J12" s="1698"/>
      <c r="K12" s="1698"/>
      <c r="L12" s="1698"/>
      <c r="M12" s="1853"/>
      <c r="N12" s="1853"/>
      <c r="O12" s="1853"/>
      <c r="P12" s="1853"/>
    </row>
    <row r="13" spans="3:34" s="1816" customFormat="1" ht="20.25" customHeight="1" thickTop="1" thickBot="1" x14ac:dyDescent="0.25">
      <c r="C13" s="2421" t="s">
        <v>2362</v>
      </c>
      <c r="D13" s="2422"/>
      <c r="E13" s="2422"/>
      <c r="F13" s="2422"/>
      <c r="G13" s="2422"/>
      <c r="H13" s="2422"/>
      <c r="I13" s="2422"/>
      <c r="J13" s="2422"/>
      <c r="K13" s="2422"/>
      <c r="L13" s="2422"/>
      <c r="M13" s="2422"/>
      <c r="N13" s="2422"/>
      <c r="O13" s="2422"/>
      <c r="P13" s="2422"/>
      <c r="Q13" s="2422"/>
      <c r="R13" s="2422"/>
      <c r="S13" s="2422"/>
      <c r="T13" s="2422"/>
      <c r="U13" s="2422"/>
      <c r="V13" s="2422"/>
      <c r="W13" s="2422"/>
      <c r="X13" s="2422"/>
      <c r="Y13" s="2422"/>
      <c r="Z13" s="2422"/>
      <c r="AA13" s="2422"/>
      <c r="AB13" s="2422"/>
      <c r="AC13" s="2422"/>
      <c r="AD13" s="2422"/>
      <c r="AE13" s="2422"/>
      <c r="AF13" s="2422"/>
      <c r="AG13" s="2423"/>
    </row>
    <row r="14" spans="3:34" s="1816" customFormat="1" ht="7.5" customHeight="1" thickTop="1" thickBot="1" x14ac:dyDescent="0.25">
      <c r="C14" s="1870"/>
      <c r="D14" s="1870"/>
      <c r="E14" s="1870"/>
      <c r="F14" s="1870"/>
      <c r="G14" s="1870"/>
      <c r="H14" s="1871"/>
      <c r="I14" s="1871"/>
      <c r="J14" s="1871"/>
      <c r="K14" s="1872"/>
      <c r="L14" s="1873"/>
      <c r="M14" s="1871"/>
      <c r="N14" s="1871"/>
      <c r="O14" s="1871"/>
      <c r="P14" s="1871"/>
      <c r="Q14" s="1872"/>
      <c r="R14" s="1872"/>
      <c r="S14" s="1872"/>
      <c r="T14" s="1872"/>
      <c r="U14" s="1872"/>
      <c r="V14" s="1872"/>
      <c r="W14" s="1872"/>
      <c r="X14" s="1872"/>
      <c r="Y14" s="1872"/>
      <c r="Z14" s="1872"/>
      <c r="AA14" s="1872"/>
      <c r="AB14" s="1872"/>
    </row>
    <row r="15" spans="3:34" s="1804" customFormat="1" ht="18" customHeight="1" thickTop="1" thickBot="1" x14ac:dyDescent="0.25">
      <c r="C15" s="1874">
        <v>5</v>
      </c>
      <c r="D15" s="2424">
        <v>6</v>
      </c>
      <c r="E15" s="2425"/>
      <c r="F15" s="1875">
        <v>7</v>
      </c>
      <c r="G15" s="1875">
        <v>8</v>
      </c>
      <c r="H15" s="1875">
        <v>9</v>
      </c>
      <c r="I15" s="1875">
        <v>10</v>
      </c>
      <c r="J15" s="2426">
        <v>11</v>
      </c>
      <c r="K15" s="2426"/>
      <c r="L15" s="2426"/>
      <c r="M15" s="2426"/>
      <c r="N15" s="1875">
        <v>12</v>
      </c>
      <c r="O15" s="1875">
        <v>13</v>
      </c>
      <c r="P15" s="1875">
        <v>14</v>
      </c>
      <c r="Q15" s="1875">
        <v>15</v>
      </c>
      <c r="R15" s="1876">
        <v>16</v>
      </c>
      <c r="S15" s="1875">
        <v>17</v>
      </c>
      <c r="T15" s="1875">
        <v>18</v>
      </c>
      <c r="U15" s="1875">
        <v>19</v>
      </c>
      <c r="V15" s="1875">
        <v>20</v>
      </c>
      <c r="W15" s="1875">
        <v>21</v>
      </c>
      <c r="X15" s="1877">
        <v>22</v>
      </c>
      <c r="Y15" s="2424">
        <v>23</v>
      </c>
      <c r="Z15" s="2425"/>
      <c r="AA15" s="2427"/>
      <c r="AB15" s="1878">
        <v>24</v>
      </c>
      <c r="AC15" s="2428">
        <v>25</v>
      </c>
      <c r="AD15" s="2428"/>
      <c r="AE15" s="2428"/>
      <c r="AF15" s="2429"/>
      <c r="AG15" s="1879">
        <v>26</v>
      </c>
    </row>
    <row r="16" spans="3:34" s="1804" customFormat="1" ht="15" customHeight="1" thickTop="1" x14ac:dyDescent="0.2">
      <c r="C16" s="1880" t="s">
        <v>2363</v>
      </c>
      <c r="D16" s="2430" t="s">
        <v>2325</v>
      </c>
      <c r="E16" s="2430" t="s">
        <v>2364</v>
      </c>
      <c r="F16" s="2430" t="s">
        <v>2327</v>
      </c>
      <c r="G16" s="1881" t="s">
        <v>2365</v>
      </c>
      <c r="H16" s="2432" t="s">
        <v>2366</v>
      </c>
      <c r="I16" s="2434" t="s">
        <v>2367</v>
      </c>
      <c r="J16" s="2434" t="s">
        <v>2368</v>
      </c>
      <c r="K16" s="2434"/>
      <c r="L16" s="2434"/>
      <c r="M16" s="2434"/>
      <c r="N16" s="1881" t="s">
        <v>2369</v>
      </c>
      <c r="O16" s="1881" t="s">
        <v>2369</v>
      </c>
      <c r="P16" s="1881" t="s">
        <v>2370</v>
      </c>
      <c r="Q16" s="2445" t="s">
        <v>2371</v>
      </c>
      <c r="R16" s="2447" t="s">
        <v>2372</v>
      </c>
      <c r="S16" s="2432" t="s">
        <v>2373</v>
      </c>
      <c r="T16" s="2449" t="s">
        <v>2374</v>
      </c>
      <c r="U16" s="2447" t="s">
        <v>2375</v>
      </c>
      <c r="V16" s="2447" t="s">
        <v>2376</v>
      </c>
      <c r="W16" s="1881" t="s">
        <v>2377</v>
      </c>
      <c r="X16" s="1881" t="s">
        <v>2378</v>
      </c>
      <c r="Y16" s="1882"/>
      <c r="Z16" s="1883" t="s">
        <v>2335</v>
      </c>
      <c r="AA16" s="1884"/>
      <c r="AB16" s="2432" t="s">
        <v>2379</v>
      </c>
      <c r="AC16" s="2437" t="s">
        <v>2338</v>
      </c>
      <c r="AD16" s="2438"/>
      <c r="AE16" s="2438"/>
      <c r="AF16" s="2439"/>
      <c r="AG16" s="2440" t="s">
        <v>2339</v>
      </c>
    </row>
    <row r="17" spans="3:33" s="1804" customFormat="1" ht="18.75" customHeight="1" thickBot="1" x14ac:dyDescent="0.25">
      <c r="C17" s="1885" t="s">
        <v>2380</v>
      </c>
      <c r="D17" s="2431"/>
      <c r="E17" s="2431"/>
      <c r="F17" s="2431"/>
      <c r="G17" s="1886" t="s">
        <v>2381</v>
      </c>
      <c r="H17" s="2433"/>
      <c r="I17" s="2435"/>
      <c r="J17" s="1887" t="s">
        <v>2382</v>
      </c>
      <c r="K17" s="1887" t="s">
        <v>2383</v>
      </c>
      <c r="L17" s="1887" t="s">
        <v>2384</v>
      </c>
      <c r="M17" s="1887" t="s">
        <v>2385</v>
      </c>
      <c r="N17" s="1886" t="s">
        <v>2386</v>
      </c>
      <c r="O17" s="1888" t="s">
        <v>2387</v>
      </c>
      <c r="P17" s="1886" t="s">
        <v>2388</v>
      </c>
      <c r="Q17" s="2446"/>
      <c r="R17" s="2448"/>
      <c r="S17" s="2436"/>
      <c r="T17" s="2450"/>
      <c r="U17" s="2451"/>
      <c r="V17" s="2448"/>
      <c r="W17" s="1886" t="s">
        <v>2389</v>
      </c>
      <c r="X17" s="1886" t="s">
        <v>2388</v>
      </c>
      <c r="Y17" s="1886" t="s">
        <v>2390</v>
      </c>
      <c r="Z17" s="1889" t="s">
        <v>2340</v>
      </c>
      <c r="AA17" s="1889" t="s">
        <v>2345</v>
      </c>
      <c r="AB17" s="2436"/>
      <c r="AC17" s="1890" t="s">
        <v>2346</v>
      </c>
      <c r="AD17" s="1891" t="s">
        <v>208</v>
      </c>
      <c r="AE17" s="1892" t="s">
        <v>2347</v>
      </c>
      <c r="AF17" s="1893" t="s">
        <v>2348</v>
      </c>
      <c r="AG17" s="2441"/>
    </row>
    <row r="18" spans="3:33" ht="11.25" customHeight="1" thickTop="1" thickBot="1" x14ac:dyDescent="0.25">
      <c r="I18" s="1861"/>
      <c r="T18" s="1894"/>
      <c r="V18" s="1895"/>
      <c r="W18" s="1896"/>
      <c r="X18" s="1894"/>
      <c r="Y18" s="1894"/>
      <c r="AC18" s="1897"/>
      <c r="AD18" s="1897"/>
      <c r="AE18" s="1897"/>
      <c r="AF18" s="1897"/>
      <c r="AG18" s="1897"/>
    </row>
    <row r="19" spans="3:33" ht="12" customHeight="1" thickTop="1" thickBot="1" x14ac:dyDescent="0.25">
      <c r="C19" s="1898"/>
      <c r="D19" s="1898"/>
      <c r="E19" s="1898"/>
      <c r="F19" s="1898"/>
      <c r="G19" s="1898"/>
      <c r="H19" s="1898"/>
      <c r="I19" s="1898"/>
      <c r="J19" s="1898"/>
      <c r="K19" s="1898"/>
      <c r="L19" s="1898"/>
      <c r="M19" s="1898"/>
      <c r="N19" s="1898"/>
      <c r="O19" s="1898"/>
      <c r="P19" s="1898"/>
      <c r="Q19" s="1898"/>
      <c r="R19" s="1898"/>
      <c r="S19" s="1898"/>
      <c r="T19" s="1898"/>
      <c r="U19" s="1898"/>
      <c r="V19" s="1898"/>
      <c r="W19" s="1898"/>
      <c r="X19" s="1898"/>
      <c r="Y19" s="1898"/>
      <c r="Z19" s="1898"/>
      <c r="AA19" s="1898"/>
      <c r="AB19" s="1898"/>
      <c r="AC19" s="1897"/>
      <c r="AD19" s="1899"/>
      <c r="AE19" s="1899"/>
      <c r="AF19" s="1900"/>
      <c r="AG19" s="1901"/>
    </row>
    <row r="20" spans="3:33" s="1853" customFormat="1" ht="12" customHeight="1" thickTop="1" x14ac:dyDescent="0.15">
      <c r="C20" s="1902"/>
      <c r="D20" s="1903"/>
      <c r="E20" s="1903"/>
      <c r="F20" s="1903"/>
      <c r="G20" s="1904"/>
      <c r="H20" s="1905"/>
      <c r="I20" s="1905"/>
      <c r="J20" s="1906"/>
      <c r="K20" s="1905"/>
      <c r="L20" s="1905"/>
      <c r="M20" s="1905"/>
      <c r="N20" s="1907"/>
      <c r="O20" s="1907"/>
      <c r="P20" s="1907"/>
      <c r="Q20" s="1908"/>
      <c r="R20" s="1903"/>
      <c r="S20" s="1903"/>
      <c r="T20" s="1903"/>
      <c r="U20" s="1903"/>
      <c r="V20" s="1903"/>
      <c r="W20" s="1907"/>
      <c r="X20" s="1903"/>
      <c r="Y20" s="1903"/>
      <c r="Z20" s="1903"/>
      <c r="AA20" s="1903"/>
      <c r="AB20" s="1903"/>
      <c r="AC20" s="1909"/>
      <c r="AD20" s="1909"/>
      <c r="AE20" s="1909"/>
      <c r="AF20" s="1910"/>
      <c r="AG20" s="1911"/>
    </row>
    <row r="21" spans="3:33" s="1853" customFormat="1" ht="12" customHeight="1" x14ac:dyDescent="0.15">
      <c r="C21" s="1902"/>
      <c r="D21" s="1903"/>
      <c r="E21" s="1903"/>
      <c r="F21" s="1903"/>
      <c r="G21" s="1904"/>
      <c r="H21" s="1905"/>
      <c r="I21" s="1905"/>
      <c r="J21" s="1905"/>
      <c r="K21" s="1905"/>
      <c r="L21" s="1905"/>
      <c r="M21" s="1905"/>
      <c r="N21" s="1907"/>
      <c r="O21" s="1903"/>
      <c r="P21" s="1903"/>
      <c r="Q21" s="1908"/>
      <c r="R21" s="1903"/>
      <c r="S21" s="1903"/>
      <c r="T21" s="1903"/>
      <c r="U21" s="1903"/>
      <c r="V21" s="1903"/>
      <c r="W21" s="1907"/>
      <c r="X21" s="1903"/>
      <c r="Y21" s="1903"/>
      <c r="Z21" s="1903"/>
      <c r="AA21" s="1903"/>
      <c r="AB21" s="1903"/>
      <c r="AC21" s="1904"/>
      <c r="AD21" s="1904"/>
      <c r="AE21" s="1904"/>
      <c r="AF21" s="1912"/>
      <c r="AG21" s="1913"/>
    </row>
    <row r="22" spans="3:33" s="1853" customFormat="1" ht="12" customHeight="1" x14ac:dyDescent="0.15">
      <c r="C22" s="1902"/>
      <c r="D22" s="1903"/>
      <c r="E22" s="1903"/>
      <c r="F22" s="1903"/>
      <c r="G22" s="1904"/>
      <c r="H22" s="1905"/>
      <c r="I22" s="1905"/>
      <c r="J22" s="1914"/>
      <c r="K22" s="1914"/>
      <c r="L22" s="1914"/>
      <c r="M22" s="1914"/>
      <c r="N22" s="1907"/>
      <c r="O22" s="1903"/>
      <c r="P22" s="1903"/>
      <c r="Q22" s="1915"/>
      <c r="R22" s="1903"/>
      <c r="S22" s="1903"/>
      <c r="T22" s="1903"/>
      <c r="U22" s="1916"/>
      <c r="V22" s="1903"/>
      <c r="W22" s="1903"/>
      <c r="X22" s="1903"/>
      <c r="Y22" s="1903"/>
      <c r="Z22" s="1903"/>
      <c r="AA22" s="1903"/>
      <c r="AB22" s="1903"/>
      <c r="AC22" s="1904"/>
      <c r="AD22" s="1904"/>
      <c r="AE22" s="1904"/>
      <c r="AF22" s="1912"/>
      <c r="AG22" s="1913"/>
    </row>
    <row r="23" spans="3:33" s="1853" customFormat="1" ht="12" customHeight="1" x14ac:dyDescent="0.2">
      <c r="C23" s="1902"/>
      <c r="D23" s="1903"/>
      <c r="E23" s="1903"/>
      <c r="F23" s="1903"/>
      <c r="G23" s="1917"/>
      <c r="H23" s="1905"/>
      <c r="I23" s="1905"/>
      <c r="J23" s="1906"/>
      <c r="K23" s="1905"/>
      <c r="L23" s="1905"/>
      <c r="M23" s="1905"/>
      <c r="N23" s="1907"/>
      <c r="O23" s="1903"/>
      <c r="P23" s="1903"/>
      <c r="Q23" s="1918"/>
      <c r="R23" s="1903"/>
      <c r="S23" s="1903"/>
      <c r="T23" s="1903"/>
      <c r="U23" s="1903"/>
      <c r="V23" s="1903"/>
      <c r="W23" s="1907"/>
      <c r="X23" s="1903"/>
      <c r="Y23" s="1903"/>
      <c r="Z23" s="1903"/>
      <c r="AA23" s="1903"/>
      <c r="AB23" s="1903"/>
      <c r="AC23" s="1904"/>
      <c r="AD23" s="1904"/>
      <c r="AE23" s="1904"/>
      <c r="AF23" s="1912"/>
      <c r="AG23" s="1913"/>
    </row>
    <row r="24" spans="3:33" s="1853" customFormat="1" ht="12" customHeight="1" x14ac:dyDescent="0.2">
      <c r="C24" s="1902"/>
      <c r="D24" s="1903"/>
      <c r="E24" s="1903"/>
      <c r="F24" s="1903"/>
      <c r="G24" s="1917"/>
      <c r="H24" s="1905"/>
      <c r="I24" s="1905"/>
      <c r="J24" s="1906"/>
      <c r="K24" s="1905"/>
      <c r="L24" s="1905"/>
      <c r="M24" s="1905"/>
      <c r="N24" s="1907"/>
      <c r="O24" s="1903"/>
      <c r="P24" s="1903"/>
      <c r="Q24" s="1918"/>
      <c r="R24" s="1903"/>
      <c r="S24" s="1903"/>
      <c r="T24" s="1903"/>
      <c r="U24" s="1903"/>
      <c r="V24" s="1903"/>
      <c r="W24" s="1907"/>
      <c r="X24" s="1903"/>
      <c r="Y24" s="1903"/>
      <c r="Z24" s="1903"/>
      <c r="AA24" s="1903"/>
      <c r="AB24" s="1903"/>
      <c r="AC24" s="1904"/>
      <c r="AD24" s="1904"/>
      <c r="AE24" s="1904"/>
      <c r="AF24" s="1912"/>
      <c r="AG24" s="1913"/>
    </row>
    <row r="25" spans="3:33" s="1853" customFormat="1" ht="12" customHeight="1" x14ac:dyDescent="0.2">
      <c r="C25" s="1902"/>
      <c r="D25" s="1903"/>
      <c r="E25" s="1903"/>
      <c r="F25" s="1903"/>
      <c r="G25" s="1917"/>
      <c r="H25" s="1905"/>
      <c r="I25" s="1905"/>
      <c r="J25" s="1906"/>
      <c r="K25" s="1905"/>
      <c r="L25" s="1905"/>
      <c r="M25" s="1905"/>
      <c r="N25" s="1907"/>
      <c r="O25" s="1903"/>
      <c r="P25" s="1903"/>
      <c r="Q25" s="1918"/>
      <c r="R25" s="1903"/>
      <c r="S25" s="1903"/>
      <c r="T25" s="1903"/>
      <c r="U25" s="1903"/>
      <c r="V25" s="1903"/>
      <c r="W25" s="1907"/>
      <c r="X25" s="1903"/>
      <c r="Y25" s="1903"/>
      <c r="Z25" s="1903"/>
      <c r="AA25" s="1903"/>
      <c r="AB25" s="1903"/>
      <c r="AC25" s="1904"/>
      <c r="AD25" s="1904"/>
      <c r="AE25" s="1904"/>
      <c r="AF25" s="1912"/>
      <c r="AG25" s="1913"/>
    </row>
    <row r="26" spans="3:33" s="1853" customFormat="1" ht="12" customHeight="1" x14ac:dyDescent="0.2">
      <c r="C26" s="1902"/>
      <c r="D26" s="1903"/>
      <c r="E26" s="1903"/>
      <c r="F26" s="1903"/>
      <c r="G26" s="1917"/>
      <c r="H26" s="1905"/>
      <c r="I26" s="1905"/>
      <c r="J26" s="1906"/>
      <c r="K26" s="1905"/>
      <c r="L26" s="1905"/>
      <c r="M26" s="1905"/>
      <c r="N26" s="1907"/>
      <c r="O26" s="1903"/>
      <c r="P26" s="1903"/>
      <c r="Q26" s="1918"/>
      <c r="R26" s="1903"/>
      <c r="S26" s="1903"/>
      <c r="T26" s="1903"/>
      <c r="U26" s="1903"/>
      <c r="V26" s="1903"/>
      <c r="W26" s="1907"/>
      <c r="X26" s="1903"/>
      <c r="Y26" s="1903"/>
      <c r="Z26" s="1903"/>
      <c r="AA26" s="1903"/>
      <c r="AB26" s="1903"/>
      <c r="AC26" s="1904"/>
      <c r="AD26" s="1904"/>
      <c r="AE26" s="1904"/>
      <c r="AF26" s="1912"/>
      <c r="AG26" s="1913"/>
    </row>
    <row r="27" spans="3:33" s="1853" customFormat="1" ht="12" customHeight="1" x14ac:dyDescent="0.2">
      <c r="C27" s="1902"/>
      <c r="D27" s="1903"/>
      <c r="E27" s="1903"/>
      <c r="F27" s="1903"/>
      <c r="G27" s="1917"/>
      <c r="H27" s="1905"/>
      <c r="I27" s="1905"/>
      <c r="J27" s="1906"/>
      <c r="K27" s="1905"/>
      <c r="L27" s="1905"/>
      <c r="M27" s="1905"/>
      <c r="N27" s="1907"/>
      <c r="O27" s="1903"/>
      <c r="P27" s="1903"/>
      <c r="Q27" s="1918"/>
      <c r="R27" s="1903"/>
      <c r="S27" s="1903"/>
      <c r="T27" s="1903"/>
      <c r="U27" s="1903"/>
      <c r="V27" s="1903"/>
      <c r="W27" s="1907"/>
      <c r="X27" s="1903"/>
      <c r="Y27" s="1903"/>
      <c r="Z27" s="1903"/>
      <c r="AA27" s="1903"/>
      <c r="AB27" s="1903"/>
      <c r="AC27" s="1904"/>
      <c r="AD27" s="1904"/>
      <c r="AE27" s="1904"/>
      <c r="AF27" s="1912"/>
      <c r="AG27" s="1913"/>
    </row>
    <row r="28" spans="3:33" s="1853" customFormat="1" ht="12" customHeight="1" x14ac:dyDescent="0.2">
      <c r="C28" s="1902"/>
      <c r="D28" s="1903"/>
      <c r="E28" s="1903"/>
      <c r="F28" s="1903"/>
      <c r="G28" s="1917"/>
      <c r="H28" s="1905"/>
      <c r="I28" s="1905"/>
      <c r="J28" s="1906"/>
      <c r="K28" s="1905"/>
      <c r="L28" s="1905"/>
      <c r="M28" s="1905"/>
      <c r="N28" s="1907"/>
      <c r="O28" s="1903"/>
      <c r="P28" s="1903"/>
      <c r="Q28" s="1919"/>
      <c r="R28" s="1903"/>
      <c r="S28" s="1903"/>
      <c r="T28" s="1903"/>
      <c r="U28" s="1903"/>
      <c r="V28" s="1903"/>
      <c r="W28" s="1907"/>
      <c r="X28" s="1903"/>
      <c r="Y28" s="1903"/>
      <c r="Z28" s="1903"/>
      <c r="AA28" s="1903"/>
      <c r="AB28" s="1903"/>
      <c r="AC28" s="1904"/>
      <c r="AD28" s="1904"/>
      <c r="AE28" s="1904"/>
      <c r="AF28" s="1912"/>
      <c r="AG28" s="1913"/>
    </row>
    <row r="29" spans="3:33" s="1853" customFormat="1" ht="12" customHeight="1" x14ac:dyDescent="0.2">
      <c r="C29" s="1902"/>
      <c r="D29" s="1903"/>
      <c r="E29" s="1903"/>
      <c r="F29" s="1903"/>
      <c r="G29" s="1917"/>
      <c r="H29" s="1905"/>
      <c r="I29" s="1905"/>
      <c r="J29" s="1906"/>
      <c r="K29" s="1905"/>
      <c r="L29" s="1905"/>
      <c r="M29" s="1905"/>
      <c r="N29" s="1907"/>
      <c r="O29" s="1903"/>
      <c r="P29" s="1903"/>
      <c r="Q29" s="1918"/>
      <c r="R29" s="1903"/>
      <c r="S29" s="1903"/>
      <c r="T29" s="1903"/>
      <c r="U29" s="1903"/>
      <c r="V29" s="1903"/>
      <c r="W29" s="1907"/>
      <c r="X29" s="1903"/>
      <c r="Y29" s="1903"/>
      <c r="Z29" s="1903"/>
      <c r="AA29" s="1903"/>
      <c r="AB29" s="1903"/>
      <c r="AC29" s="1904"/>
      <c r="AD29" s="1904"/>
      <c r="AE29" s="1904"/>
      <c r="AF29" s="1912"/>
      <c r="AG29" s="1913"/>
    </row>
    <row r="30" spans="3:33" s="1853" customFormat="1" ht="12" customHeight="1" x14ac:dyDescent="0.2">
      <c r="C30" s="1902"/>
      <c r="D30" s="1903"/>
      <c r="E30" s="1903"/>
      <c r="F30" s="1903"/>
      <c r="G30" s="1917"/>
      <c r="H30" s="1905"/>
      <c r="I30" s="1905"/>
      <c r="J30" s="1906"/>
      <c r="K30" s="1905"/>
      <c r="L30" s="1905"/>
      <c r="M30" s="1905"/>
      <c r="N30" s="1907"/>
      <c r="O30" s="1903"/>
      <c r="P30" s="1903"/>
      <c r="Q30" s="1918"/>
      <c r="R30" s="1903"/>
      <c r="S30" s="1903"/>
      <c r="T30" s="1903"/>
      <c r="U30" s="1903"/>
      <c r="V30" s="1903"/>
      <c r="W30" s="1907"/>
      <c r="X30" s="1903"/>
      <c r="Y30" s="1903"/>
      <c r="Z30" s="1903"/>
      <c r="AA30" s="1903"/>
      <c r="AB30" s="1903"/>
      <c r="AC30" s="1904"/>
      <c r="AD30" s="1904"/>
      <c r="AE30" s="1904"/>
      <c r="AF30" s="1912"/>
      <c r="AG30" s="1913"/>
    </row>
    <row r="31" spans="3:33" s="1853" customFormat="1" ht="12" customHeight="1" x14ac:dyDescent="0.2">
      <c r="C31" s="1902"/>
      <c r="D31" s="1903"/>
      <c r="E31" s="1903"/>
      <c r="F31" s="1903"/>
      <c r="G31" s="1917"/>
      <c r="H31" s="1905"/>
      <c r="I31" s="1905"/>
      <c r="J31" s="1906"/>
      <c r="K31" s="1905"/>
      <c r="L31" s="1905"/>
      <c r="M31" s="1905"/>
      <c r="N31" s="1907"/>
      <c r="O31" s="1903"/>
      <c r="P31" s="1903"/>
      <c r="Q31" s="1918"/>
      <c r="R31" s="1903"/>
      <c r="S31" s="1903"/>
      <c r="T31" s="1903"/>
      <c r="U31" s="1903"/>
      <c r="V31" s="1903"/>
      <c r="W31" s="1907"/>
      <c r="X31" s="1903"/>
      <c r="Y31" s="1903"/>
      <c r="Z31" s="1903"/>
      <c r="AA31" s="1903"/>
      <c r="AB31" s="1903"/>
      <c r="AC31" s="1904"/>
      <c r="AD31" s="1904"/>
      <c r="AE31" s="1904"/>
      <c r="AF31" s="1912"/>
      <c r="AG31" s="1913"/>
    </row>
    <row r="32" spans="3:33" s="1853" customFormat="1" ht="12" customHeight="1" x14ac:dyDescent="0.2">
      <c r="C32" s="1902"/>
      <c r="D32" s="1903"/>
      <c r="E32" s="1903"/>
      <c r="F32" s="1903"/>
      <c r="G32" s="1917"/>
      <c r="H32" s="1905"/>
      <c r="I32" s="1905"/>
      <c r="J32" s="1906"/>
      <c r="K32" s="1905"/>
      <c r="L32" s="1905"/>
      <c r="M32" s="1905"/>
      <c r="N32" s="1907"/>
      <c r="O32" s="1903"/>
      <c r="P32" s="1903"/>
      <c r="Q32" s="1918"/>
      <c r="R32" s="1903"/>
      <c r="S32" s="1903"/>
      <c r="T32" s="1903"/>
      <c r="U32" s="1903"/>
      <c r="V32" s="1903"/>
      <c r="W32" s="1907"/>
      <c r="X32" s="1903"/>
      <c r="Y32" s="1903"/>
      <c r="Z32" s="1903"/>
      <c r="AA32" s="1903"/>
      <c r="AB32" s="1903"/>
      <c r="AC32" s="1904"/>
      <c r="AD32" s="1904"/>
      <c r="AE32" s="1904"/>
      <c r="AF32" s="1912"/>
      <c r="AG32" s="1913"/>
    </row>
    <row r="33" spans="3:33" s="1853" customFormat="1" ht="12" customHeight="1" x14ac:dyDescent="0.2">
      <c r="C33" s="1902"/>
      <c r="D33" s="1903"/>
      <c r="E33" s="1903"/>
      <c r="F33" s="1903"/>
      <c r="G33" s="1917"/>
      <c r="H33" s="1905"/>
      <c r="I33" s="1905"/>
      <c r="J33" s="1906"/>
      <c r="K33" s="1905"/>
      <c r="L33" s="1905"/>
      <c r="M33" s="1905"/>
      <c r="N33" s="1907"/>
      <c r="O33" s="1903"/>
      <c r="P33" s="1903"/>
      <c r="Q33" s="1918"/>
      <c r="R33" s="1903"/>
      <c r="S33" s="1903"/>
      <c r="T33" s="1903"/>
      <c r="U33" s="1903"/>
      <c r="V33" s="1903"/>
      <c r="W33" s="1907"/>
      <c r="X33" s="1903"/>
      <c r="Y33" s="1903"/>
      <c r="Z33" s="1903"/>
      <c r="AA33" s="1903"/>
      <c r="AB33" s="1903"/>
      <c r="AC33" s="1904"/>
      <c r="AD33" s="1904"/>
      <c r="AE33" s="1904"/>
      <c r="AF33" s="1912"/>
      <c r="AG33" s="1913"/>
    </row>
    <row r="34" spans="3:33" s="1853" customFormat="1" ht="12" customHeight="1" x14ac:dyDescent="0.2">
      <c r="C34" s="1902"/>
      <c r="D34" s="1903"/>
      <c r="E34" s="1903"/>
      <c r="F34" s="1903"/>
      <c r="G34" s="1917"/>
      <c r="H34" s="1905"/>
      <c r="I34" s="1905"/>
      <c r="J34" s="1906"/>
      <c r="K34" s="1905"/>
      <c r="L34" s="1920"/>
      <c r="M34" s="1905"/>
      <c r="N34" s="1907"/>
      <c r="O34" s="1903"/>
      <c r="P34" s="1903"/>
      <c r="Q34" s="1918"/>
      <c r="R34" s="1903"/>
      <c r="S34" s="1903"/>
      <c r="T34" s="1903"/>
      <c r="U34" s="1903"/>
      <c r="V34" s="1903"/>
      <c r="W34" s="1907"/>
      <c r="X34" s="1903"/>
      <c r="Y34" s="1903"/>
      <c r="Z34" s="1903"/>
      <c r="AA34" s="1903"/>
      <c r="AB34" s="1903"/>
      <c r="AC34" s="1904"/>
      <c r="AD34" s="1904"/>
      <c r="AE34" s="1904"/>
      <c r="AF34" s="1912"/>
      <c r="AG34" s="1913"/>
    </row>
    <row r="35" spans="3:33" s="1853" customFormat="1" ht="12" customHeight="1" x14ac:dyDescent="0.15">
      <c r="C35" s="1902"/>
      <c r="D35" s="1903"/>
      <c r="E35" s="1903"/>
      <c r="F35" s="1903"/>
      <c r="G35" s="1904"/>
      <c r="H35" s="1905"/>
      <c r="I35" s="1905"/>
      <c r="J35" s="1906"/>
      <c r="K35" s="1905"/>
      <c r="L35" s="1905"/>
      <c r="M35" s="1905"/>
      <c r="N35" s="1907"/>
      <c r="O35" s="1903"/>
      <c r="P35" s="1903"/>
      <c r="Q35" s="1908"/>
      <c r="R35" s="1903"/>
      <c r="S35" s="1903"/>
      <c r="T35" s="1903"/>
      <c r="U35" s="1903"/>
      <c r="V35" s="1903"/>
      <c r="W35" s="1907"/>
      <c r="X35" s="1903"/>
      <c r="Y35" s="1903"/>
      <c r="Z35" s="1903"/>
      <c r="AA35" s="1903"/>
      <c r="AB35" s="1903"/>
      <c r="AC35" s="1904"/>
      <c r="AD35" s="1904"/>
      <c r="AE35" s="1904"/>
      <c r="AF35" s="1912"/>
      <c r="AG35" s="1913"/>
    </row>
    <row r="36" spans="3:33" s="1853" customFormat="1" ht="12" customHeight="1" x14ac:dyDescent="0.15">
      <c r="C36" s="1902"/>
      <c r="D36" s="1903"/>
      <c r="E36" s="1903"/>
      <c r="F36" s="1903"/>
      <c r="G36" s="1904"/>
      <c r="H36" s="1905"/>
      <c r="I36" s="1905"/>
      <c r="J36" s="1906"/>
      <c r="K36" s="1905"/>
      <c r="L36" s="1905"/>
      <c r="M36" s="1905"/>
      <c r="N36" s="1907"/>
      <c r="O36" s="1903"/>
      <c r="P36" s="1903"/>
      <c r="Q36" s="1908"/>
      <c r="R36" s="1903"/>
      <c r="S36" s="1903"/>
      <c r="T36" s="1903"/>
      <c r="U36" s="1903"/>
      <c r="V36" s="1903"/>
      <c r="W36" s="1907"/>
      <c r="X36" s="1903"/>
      <c r="Y36" s="1903"/>
      <c r="Z36" s="1903"/>
      <c r="AA36" s="1903"/>
      <c r="AB36" s="1903"/>
      <c r="AC36" s="1904"/>
      <c r="AD36" s="1904"/>
      <c r="AE36" s="1904"/>
      <c r="AF36" s="1912"/>
      <c r="AG36" s="1913"/>
    </row>
    <row r="37" spans="3:33" s="1853" customFormat="1" ht="12" customHeight="1" x14ac:dyDescent="0.15">
      <c r="C37" s="1902"/>
      <c r="D37" s="1903"/>
      <c r="E37" s="1903" t="s">
        <v>268</v>
      </c>
      <c r="F37" s="1903"/>
      <c r="G37" s="1904"/>
      <c r="H37" s="1905"/>
      <c r="I37" s="1905"/>
      <c r="J37" s="1906"/>
      <c r="K37" s="1905"/>
      <c r="L37" s="1905"/>
      <c r="M37" s="1905"/>
      <c r="N37" s="1907"/>
      <c r="O37" s="1903"/>
      <c r="P37" s="1903"/>
      <c r="Q37" s="1908"/>
      <c r="R37" s="1903"/>
      <c r="S37" s="1903"/>
      <c r="T37" s="1903"/>
      <c r="U37" s="1903"/>
      <c r="V37" s="1903"/>
      <c r="W37" s="1907"/>
      <c r="X37" s="1903"/>
      <c r="Y37" s="1903"/>
      <c r="Z37" s="1903"/>
      <c r="AA37" s="1903"/>
      <c r="AB37" s="1903"/>
      <c r="AC37" s="1904"/>
      <c r="AD37" s="1904"/>
      <c r="AE37" s="1904"/>
      <c r="AF37" s="1912"/>
      <c r="AG37" s="1913"/>
    </row>
    <row r="38" spans="3:33" s="1853" customFormat="1" ht="9.9499999999999993" customHeight="1" thickBot="1" x14ac:dyDescent="0.2">
      <c r="C38" s="1921"/>
      <c r="D38" s="1922"/>
      <c r="E38" s="1922"/>
      <c r="F38" s="1922"/>
      <c r="G38" s="1922"/>
      <c r="H38" s="1922"/>
      <c r="I38" s="1923"/>
      <c r="J38" s="1924"/>
      <c r="K38" s="1922"/>
      <c r="L38" s="1925"/>
      <c r="M38" s="1922"/>
      <c r="N38" s="1926"/>
      <c r="O38" s="1922"/>
      <c r="P38" s="1922"/>
      <c r="Q38" s="1927"/>
      <c r="R38" s="1922"/>
      <c r="S38" s="1922"/>
      <c r="T38" s="1922"/>
      <c r="U38" s="1922"/>
      <c r="V38" s="1922"/>
      <c r="W38" s="1922"/>
      <c r="X38" s="1922"/>
      <c r="Y38" s="1922"/>
      <c r="Z38" s="1922"/>
      <c r="AA38" s="1922"/>
      <c r="AB38" s="1922"/>
      <c r="AE38" s="1928"/>
      <c r="AF38" s="1929"/>
      <c r="AG38" s="1930"/>
    </row>
    <row r="39" spans="3:33" ht="12" customHeight="1" thickTop="1" thickBot="1" x14ac:dyDescent="0.25">
      <c r="C39" s="1931"/>
      <c r="D39" s="1932"/>
      <c r="E39" s="1933"/>
      <c r="F39" s="1933"/>
      <c r="G39" s="1933"/>
      <c r="H39" s="1933"/>
      <c r="I39" s="1933"/>
      <c r="J39" s="1933"/>
      <c r="K39" s="1933"/>
      <c r="L39" s="1933"/>
      <c r="M39" s="1933"/>
      <c r="N39" s="1933"/>
      <c r="O39" s="1933"/>
      <c r="P39" s="1933"/>
      <c r="Q39" s="1934"/>
      <c r="R39" s="1933"/>
      <c r="S39" s="1933"/>
      <c r="T39" s="1933"/>
      <c r="U39" s="1933"/>
      <c r="V39" s="1933"/>
      <c r="W39" s="1933"/>
      <c r="X39" s="1933"/>
      <c r="Y39" s="1933"/>
      <c r="Z39" s="1933"/>
      <c r="AA39" s="1933"/>
      <c r="AB39" s="1933"/>
      <c r="AC39" s="1897"/>
      <c r="AD39" s="1897"/>
      <c r="AE39" s="1897"/>
      <c r="AF39" s="1897"/>
      <c r="AG39" s="1935"/>
    </row>
    <row r="40" spans="3:33" ht="9" customHeight="1" thickTop="1" x14ac:dyDescent="0.2">
      <c r="C40" s="1816"/>
      <c r="D40" s="1816"/>
      <c r="E40" s="1816"/>
      <c r="F40" s="1816"/>
      <c r="G40" s="1816"/>
      <c r="H40" s="1816"/>
      <c r="I40" s="1816"/>
      <c r="J40" s="1816"/>
      <c r="K40" s="1816"/>
      <c r="L40" s="1816"/>
      <c r="M40" s="1816"/>
      <c r="N40" s="1816"/>
      <c r="O40" s="1816"/>
      <c r="P40" s="1816"/>
      <c r="Q40" s="1936"/>
      <c r="R40" s="1816"/>
      <c r="S40" s="1816"/>
      <c r="T40" s="1816"/>
      <c r="U40" s="1816"/>
      <c r="V40" s="1816"/>
      <c r="W40" s="1816"/>
      <c r="X40" s="1816"/>
      <c r="Y40" s="1816"/>
      <c r="Z40" s="1816"/>
      <c r="AA40" s="1816"/>
      <c r="AB40" s="1816"/>
    </row>
    <row r="41" spans="3:33" ht="15.75" customHeight="1" x14ac:dyDescent="0.2">
      <c r="C41" s="1644" t="s">
        <v>1164</v>
      </c>
      <c r="D41" s="1816"/>
      <c r="E41" s="1816"/>
      <c r="F41" s="1816"/>
      <c r="G41" s="1816"/>
      <c r="H41" s="1937"/>
      <c r="I41" s="1937"/>
      <c r="J41" s="1937"/>
      <c r="K41" s="1816"/>
      <c r="L41" s="1816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7"/>
      <c r="Y41" s="1867"/>
      <c r="Z41" s="1867"/>
      <c r="AA41" s="1867"/>
      <c r="AB41" s="1867"/>
    </row>
    <row r="43" spans="3:33" ht="14.25" x14ac:dyDescent="0.2">
      <c r="D43" s="1938"/>
      <c r="E43" s="1939"/>
      <c r="F43" s="1940"/>
      <c r="G43" s="1699"/>
      <c r="H43" s="1941"/>
      <c r="I43" s="1942"/>
      <c r="J43" s="1941"/>
      <c r="K43" s="1699"/>
      <c r="L43" s="1940"/>
      <c r="M43" s="1943"/>
      <c r="N43" s="2442"/>
      <c r="O43" s="2442"/>
      <c r="P43" s="1942"/>
      <c r="Q43" s="1944"/>
      <c r="R43" s="1945"/>
      <c r="S43" s="1945"/>
      <c r="T43" s="1946"/>
      <c r="U43" s="1945"/>
      <c r="V43" s="1945"/>
      <c r="X43" s="1947"/>
    </row>
    <row r="44" spans="3:33" s="1849" customFormat="1" x14ac:dyDescent="0.2">
      <c r="D44" s="2443"/>
      <c r="E44" s="2443"/>
      <c r="F44" s="2443"/>
      <c r="G44" s="1948"/>
      <c r="H44" s="2444"/>
      <c r="I44" s="2444"/>
      <c r="J44" s="2444"/>
      <c r="K44" s="1948"/>
      <c r="L44" s="2443"/>
      <c r="M44" s="2443"/>
      <c r="N44" s="2443"/>
      <c r="O44" s="2443"/>
      <c r="P44" s="1949"/>
      <c r="Q44" s="1948"/>
      <c r="R44" s="2443"/>
      <c r="S44" s="2443"/>
      <c r="T44" s="2443"/>
      <c r="U44" s="2443"/>
      <c r="V44" s="2443"/>
      <c r="X44" s="2443"/>
      <c r="Y44" s="2443"/>
      <c r="Z44" s="2443"/>
      <c r="AA44" s="2443"/>
      <c r="AB44" s="2443"/>
    </row>
    <row r="45" spans="3:33" x14ac:dyDescent="0.2">
      <c r="D45" s="2452" t="s">
        <v>2391</v>
      </c>
      <c r="E45" s="2452"/>
      <c r="F45" s="2452"/>
      <c r="G45" s="1698"/>
      <c r="H45" s="2452"/>
      <c r="I45" s="2452"/>
      <c r="J45" s="2452"/>
      <c r="K45" s="1698"/>
      <c r="L45" s="2452" t="s">
        <v>2391</v>
      </c>
      <c r="M45" s="2452"/>
      <c r="N45" s="2452"/>
      <c r="O45" s="2452"/>
      <c r="P45" s="1697"/>
      <c r="R45" s="1698"/>
      <c r="S45" s="2452" t="s">
        <v>2391</v>
      </c>
      <c r="T45" s="2452"/>
      <c r="U45" s="2452"/>
      <c r="V45" s="2452"/>
      <c r="X45" s="2452" t="s">
        <v>2391</v>
      </c>
      <c r="Y45" s="2452"/>
      <c r="Z45" s="2452"/>
      <c r="AA45" s="2452"/>
    </row>
    <row r="46" spans="3:33" x14ac:dyDescent="0.2">
      <c r="D46" s="1697"/>
      <c r="E46" s="1697"/>
      <c r="F46" s="1697"/>
      <c r="G46" s="1698"/>
      <c r="H46" s="1697"/>
      <c r="I46" s="1697"/>
      <c r="J46" s="1697"/>
      <c r="K46" s="1698"/>
      <c r="L46" s="1697"/>
      <c r="M46" s="1697"/>
      <c r="N46" s="1697"/>
      <c r="O46" s="1697"/>
      <c r="P46" s="1697"/>
      <c r="R46" s="1698"/>
      <c r="S46" s="1697"/>
      <c r="T46" s="1697"/>
      <c r="U46" s="1697"/>
      <c r="V46" s="1697"/>
      <c r="X46" s="1697"/>
      <c r="Y46" s="1697"/>
      <c r="Z46" s="1697"/>
      <c r="AA46" s="1697"/>
    </row>
    <row r="47" spans="3:33" x14ac:dyDescent="0.2">
      <c r="C47" s="1699" t="s">
        <v>2392</v>
      </c>
      <c r="D47" s="1697"/>
      <c r="E47" s="1697"/>
      <c r="F47" s="1697"/>
      <c r="G47" s="1698"/>
      <c r="H47" s="1697"/>
      <c r="I47" s="1697"/>
      <c r="J47" s="1697"/>
      <c r="K47" s="1698"/>
      <c r="L47" s="1697"/>
      <c r="M47" s="1697"/>
      <c r="N47" s="1697"/>
      <c r="O47" s="1697"/>
      <c r="P47" s="1697"/>
      <c r="R47" s="1698"/>
      <c r="S47" s="1697"/>
      <c r="T47" s="1697"/>
      <c r="U47" s="1697"/>
      <c r="V47" s="1697"/>
      <c r="X47" s="1697"/>
      <c r="Y47" s="1697"/>
      <c r="Z47" s="1697"/>
      <c r="AA47" s="1697"/>
    </row>
    <row r="48" spans="3:33" x14ac:dyDescent="0.2">
      <c r="C48" s="1699"/>
      <c r="D48" s="1697"/>
      <c r="E48" s="1697"/>
      <c r="F48" s="1697"/>
      <c r="G48" s="1698"/>
      <c r="H48" s="1697"/>
      <c r="I48" s="1697"/>
      <c r="J48" s="1697"/>
      <c r="K48" s="1698"/>
      <c r="L48" s="1697"/>
      <c r="M48" s="1697"/>
      <c r="N48" s="1697"/>
      <c r="O48" s="1697"/>
      <c r="P48" s="1697"/>
      <c r="R48" s="1698"/>
      <c r="S48" s="1697"/>
      <c r="T48" s="1697"/>
      <c r="U48" s="1697"/>
      <c r="V48" s="1697"/>
      <c r="X48" s="1697"/>
      <c r="Y48" s="1697"/>
      <c r="Z48" s="1697"/>
      <c r="AA48" s="1697"/>
    </row>
    <row r="49" spans="3:27" x14ac:dyDescent="0.2">
      <c r="C49" s="1699"/>
      <c r="D49" s="1727" t="s">
        <v>2354</v>
      </c>
      <c r="E49" s="1698" t="s">
        <v>2393</v>
      </c>
      <c r="F49" s="1698"/>
      <c r="G49" s="1698"/>
      <c r="H49" s="1698"/>
      <c r="I49" s="1698"/>
      <c r="J49" s="1697"/>
      <c r="K49" s="1698"/>
      <c r="L49" s="1697"/>
      <c r="M49" s="1697"/>
      <c r="N49" s="1697"/>
      <c r="O49" s="1697"/>
      <c r="P49" s="1697"/>
      <c r="R49" s="1698"/>
      <c r="S49" s="1697"/>
      <c r="T49" s="1697"/>
      <c r="U49" s="1697"/>
      <c r="V49" s="1697"/>
      <c r="X49" s="1697"/>
      <c r="Y49" s="1697"/>
      <c r="Z49" s="1697"/>
      <c r="AA49" s="1697"/>
    </row>
    <row r="50" spans="3:27" x14ac:dyDescent="0.2">
      <c r="D50" s="1698"/>
      <c r="E50" s="1698"/>
      <c r="F50" s="1698"/>
      <c r="G50" s="1698"/>
      <c r="H50" s="1698"/>
      <c r="I50" s="1698"/>
    </row>
    <row r="51" spans="3:27" x14ac:dyDescent="0.2">
      <c r="D51" s="1698" t="s">
        <v>2356</v>
      </c>
      <c r="E51" s="1698" t="s">
        <v>2394</v>
      </c>
      <c r="F51" s="1698"/>
      <c r="G51" s="1698"/>
      <c r="H51" s="1698"/>
      <c r="I51" s="1698"/>
      <c r="J51" s="1697"/>
      <c r="K51" s="1698"/>
    </row>
    <row r="55" spans="3:27" x14ac:dyDescent="0.2">
      <c r="K55" s="1845"/>
    </row>
    <row r="63" spans="3:27" x14ac:dyDescent="0.2">
      <c r="C63" s="1804"/>
    </row>
    <row r="70" spans="4:4" x14ac:dyDescent="0.2">
      <c r="D70" s="1804"/>
    </row>
  </sheetData>
  <sheetProtection formatCells="0" formatColumns="0" formatRows="0" insertColumns="0" insertRows="0" insertHyperlinks="0" deleteColumns="0" deleteRows="0"/>
  <mergeCells count="39">
    <mergeCell ref="D45:F45"/>
    <mergeCell ref="H45:J45"/>
    <mergeCell ref="L45:O45"/>
    <mergeCell ref="S45:V45"/>
    <mergeCell ref="X45:AA45"/>
    <mergeCell ref="AB16:AB17"/>
    <mergeCell ref="AC16:AF16"/>
    <mergeCell ref="AG16:AG17"/>
    <mergeCell ref="N43:O43"/>
    <mergeCell ref="D44:F44"/>
    <mergeCell ref="H44:J44"/>
    <mergeCell ref="L44:O44"/>
    <mergeCell ref="R44:V44"/>
    <mergeCell ref="X44:AB44"/>
    <mergeCell ref="Q16:Q17"/>
    <mergeCell ref="R16:R17"/>
    <mergeCell ref="S16:S17"/>
    <mergeCell ref="T16:T17"/>
    <mergeCell ref="U16:U17"/>
    <mergeCell ref="V16:V17"/>
    <mergeCell ref="D16:D17"/>
    <mergeCell ref="E16:E17"/>
    <mergeCell ref="F16:F17"/>
    <mergeCell ref="H16:H17"/>
    <mergeCell ref="I16:I17"/>
    <mergeCell ref="J16:M16"/>
    <mergeCell ref="T11:U11"/>
    <mergeCell ref="C13:AG13"/>
    <mergeCell ref="D15:E15"/>
    <mergeCell ref="J15:M15"/>
    <mergeCell ref="Y15:AA15"/>
    <mergeCell ref="AC15:AF15"/>
    <mergeCell ref="I10:K10"/>
    <mergeCell ref="T10:V10"/>
    <mergeCell ref="C2:AH2"/>
    <mergeCell ref="C3:AG3"/>
    <mergeCell ref="C4:AG4"/>
    <mergeCell ref="T8:U8"/>
    <mergeCell ref="T9:V9"/>
  </mergeCells>
  <printOptions horizontalCentered="1"/>
  <pageMargins left="0.86614173228346458" right="0.31496062992125984" top="0.39370078740157483" bottom="0.39370078740157483" header="0" footer="0"/>
  <pageSetup paperSize="5" scale="40" pageOrder="overThenDown" orientation="landscape" r:id="rId1"/>
  <headerFooter alignWithMargins="0">
    <oddFooter>&amp;CPágina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82AE6-FD4F-4349-B2AF-1A62E1DA7AE8}">
  <sheetPr>
    <pageSetUpPr fitToPage="1"/>
  </sheetPr>
  <dimension ref="A1:P87"/>
  <sheetViews>
    <sheetView showGridLines="0" zoomScale="95" zoomScaleNormal="95" zoomScaleSheetLayoutView="85" workbookViewId="0">
      <selection activeCell="D36" sqref="D36:E36"/>
    </sheetView>
  </sheetViews>
  <sheetFormatPr baseColWidth="10" defaultColWidth="11.42578125" defaultRowHeight="12.75" x14ac:dyDescent="0.2"/>
  <cols>
    <col min="1" max="1" width="1.140625" style="1166" customWidth="1"/>
    <col min="2" max="2" width="21" style="48" customWidth="1"/>
    <col min="3" max="3" width="102.7109375" style="48" customWidth="1"/>
    <col min="4" max="4" width="26" style="48" customWidth="1"/>
    <col min="5" max="5" width="32.140625" style="48" customWidth="1"/>
    <col min="6" max="6" width="20.28515625" style="48" customWidth="1"/>
    <col min="7" max="7" width="17.85546875" style="48" customWidth="1"/>
    <col min="8" max="8" width="1.140625" style="48" customWidth="1"/>
    <col min="9" max="16384" width="11.42578125" style="48"/>
  </cols>
  <sheetData>
    <row r="1" spans="1:16" ht="6" customHeight="1" thickBot="1" x14ac:dyDescent="0.25">
      <c r="B1" s="101"/>
      <c r="C1" s="102"/>
      <c r="D1" s="103"/>
      <c r="E1" s="104"/>
      <c r="F1" s="104"/>
      <c r="G1" s="101"/>
      <c r="H1" s="102"/>
      <c r="I1" s="102"/>
      <c r="J1" s="102"/>
      <c r="K1" s="102"/>
      <c r="L1" s="102"/>
      <c r="M1" s="102"/>
      <c r="N1" s="102"/>
      <c r="O1" s="102"/>
      <c r="P1" s="102"/>
    </row>
    <row r="2" spans="1:16" s="102" customFormat="1" ht="48.75" customHeight="1" thickTop="1" x14ac:dyDescent="0.2">
      <c r="A2" s="1167"/>
      <c r="B2" s="2014" t="s">
        <v>1105</v>
      </c>
      <c r="C2" s="2015"/>
      <c r="D2" s="2015"/>
      <c r="E2" s="2015"/>
      <c r="F2" s="2015"/>
      <c r="G2" s="2016"/>
    </row>
    <row r="3" spans="1:16" s="109" customFormat="1" ht="9.75" customHeight="1" x14ac:dyDescent="0.2">
      <c r="A3" s="1167"/>
      <c r="B3" s="105"/>
      <c r="C3" s="106"/>
      <c r="D3" s="106"/>
      <c r="E3" s="107"/>
      <c r="F3" s="107"/>
      <c r="G3" s="108"/>
    </row>
    <row r="4" spans="1:16" ht="15" customHeight="1" x14ac:dyDescent="0.2">
      <c r="B4" s="110" t="s">
        <v>321</v>
      </c>
      <c r="C4" s="272"/>
      <c r="D4" s="111"/>
      <c r="E4" s="112"/>
      <c r="F4" s="2024" t="s">
        <v>1106</v>
      </c>
      <c r="G4" s="2025"/>
      <c r="H4" s="102"/>
      <c r="I4" s="102"/>
      <c r="J4" s="102"/>
      <c r="K4" s="102"/>
      <c r="L4" s="102"/>
      <c r="M4" s="102"/>
      <c r="N4" s="102"/>
      <c r="O4" s="102"/>
      <c r="P4" s="102"/>
    </row>
    <row r="5" spans="1:16" ht="8.25" customHeight="1" thickBot="1" x14ac:dyDescent="0.25">
      <c r="B5" s="1168"/>
      <c r="C5" s="113"/>
      <c r="D5" s="113"/>
      <c r="E5" s="114"/>
      <c r="F5" s="114"/>
      <c r="G5" s="115"/>
      <c r="H5" s="102"/>
      <c r="I5" s="102"/>
      <c r="J5" s="102"/>
      <c r="K5" s="102"/>
      <c r="L5" s="102"/>
      <c r="M5" s="102"/>
      <c r="N5" s="102"/>
      <c r="O5" s="102"/>
      <c r="P5" s="102"/>
    </row>
    <row r="6" spans="1:16" ht="6" customHeight="1" thickTop="1" thickBot="1" x14ac:dyDescent="0.25">
      <c r="B6" s="111"/>
      <c r="C6" s="111"/>
      <c r="D6" s="111"/>
      <c r="E6" s="116"/>
      <c r="F6" s="116"/>
      <c r="G6" s="111"/>
      <c r="H6" s="102"/>
      <c r="I6" s="102"/>
      <c r="J6" s="102"/>
      <c r="K6" s="102"/>
      <c r="L6" s="102"/>
      <c r="M6" s="102"/>
      <c r="N6" s="102"/>
      <c r="O6" s="102"/>
      <c r="P6" s="102"/>
    </row>
    <row r="7" spans="1:16" s="117" customFormat="1" ht="16.5" customHeight="1" thickTop="1" x14ac:dyDescent="0.25">
      <c r="A7" s="1169"/>
      <c r="B7" s="2017" t="s">
        <v>322</v>
      </c>
      <c r="C7" s="2019" t="s">
        <v>206</v>
      </c>
      <c r="D7" s="1170" t="s">
        <v>1107</v>
      </c>
      <c r="E7" s="1171" t="s">
        <v>350</v>
      </c>
      <c r="F7" s="2021" t="s">
        <v>323</v>
      </c>
      <c r="G7" s="2022"/>
    </row>
    <row r="8" spans="1:16" s="117" customFormat="1" ht="13.5" thickBot="1" x14ac:dyDescent="0.3">
      <c r="A8" s="1169"/>
      <c r="B8" s="2018"/>
      <c r="C8" s="2020"/>
      <c r="D8" s="1172" t="s">
        <v>207</v>
      </c>
      <c r="E8" s="1172" t="s">
        <v>207</v>
      </c>
      <c r="F8" s="1172" t="s">
        <v>207</v>
      </c>
      <c r="G8" s="118" t="s">
        <v>208</v>
      </c>
    </row>
    <row r="9" spans="1:16" ht="6" customHeight="1" thickTop="1" thickBot="1" x14ac:dyDescent="0.25">
      <c r="B9" s="102"/>
      <c r="C9" s="102"/>
      <c r="D9" s="102"/>
      <c r="E9" s="119"/>
      <c r="F9" s="119"/>
      <c r="G9" s="102"/>
      <c r="H9" s="102"/>
      <c r="I9" s="102"/>
      <c r="J9" s="102"/>
      <c r="K9" s="102"/>
      <c r="L9" s="102"/>
      <c r="M9" s="102"/>
      <c r="N9" s="102"/>
      <c r="O9" s="102"/>
      <c r="P9" s="102"/>
    </row>
    <row r="10" spans="1:16" s="102" customFormat="1" ht="24" customHeight="1" thickTop="1" x14ac:dyDescent="0.2">
      <c r="A10" s="1167"/>
      <c r="B10" s="1173">
        <v>4000</v>
      </c>
      <c r="C10" s="1174" t="s">
        <v>209</v>
      </c>
      <c r="D10" s="1175"/>
      <c r="E10" s="1176"/>
      <c r="F10" s="1176"/>
      <c r="G10" s="1177"/>
      <c r="H10" s="101"/>
      <c r="I10" s="101"/>
      <c r="J10" s="101"/>
      <c r="K10" s="101"/>
      <c r="L10" s="101"/>
      <c r="M10" s="101"/>
      <c r="N10" s="101"/>
    </row>
    <row r="11" spans="1:16" s="102" customFormat="1" x14ac:dyDescent="0.2">
      <c r="A11" s="1167"/>
      <c r="B11" s="120">
        <v>4100</v>
      </c>
      <c r="C11" s="121" t="s">
        <v>210</v>
      </c>
      <c r="D11" s="122">
        <f>SUM(D12:D18)</f>
        <v>0</v>
      </c>
      <c r="E11" s="122">
        <f>SUM(E12:E18)</f>
        <v>0</v>
      </c>
      <c r="F11" s="123">
        <f>SUM(F12:F18)</f>
        <v>0</v>
      </c>
      <c r="G11" s="124">
        <f>IFERROR((D11/E11-1)*100,0)</f>
        <v>0</v>
      </c>
      <c r="H11" s="101"/>
      <c r="I11" s="101"/>
      <c r="J11" s="101"/>
      <c r="K11" s="101"/>
      <c r="L11" s="101"/>
      <c r="M11" s="101"/>
      <c r="N11" s="101"/>
    </row>
    <row r="12" spans="1:16" s="102" customFormat="1" x14ac:dyDescent="0.2">
      <c r="A12" s="1167">
        <v>4110</v>
      </c>
      <c r="B12" s="125"/>
      <c r="C12" s="126" t="s">
        <v>211</v>
      </c>
      <c r="D12" s="127"/>
      <c r="E12" s="128"/>
      <c r="F12" s="123">
        <f>D12-E12</f>
        <v>0</v>
      </c>
      <c r="G12" s="124">
        <f>IFERROR((D12/E12-1)*100,0)</f>
        <v>0</v>
      </c>
      <c r="H12" s="101"/>
      <c r="I12" s="101"/>
      <c r="J12" s="101"/>
      <c r="K12" s="101"/>
      <c r="L12" s="101"/>
      <c r="M12" s="101"/>
      <c r="N12" s="101"/>
    </row>
    <row r="13" spans="1:16" s="102" customFormat="1" x14ac:dyDescent="0.2">
      <c r="A13" s="1167">
        <v>4120</v>
      </c>
      <c r="B13" s="129"/>
      <c r="C13" s="130" t="s">
        <v>212</v>
      </c>
      <c r="D13" s="127"/>
      <c r="E13" s="128"/>
      <c r="F13" s="123">
        <f t="shared" ref="F13:F18" si="0">D13-E13</f>
        <v>0</v>
      </c>
      <c r="G13" s="124">
        <f>IFERROR((D13/E13-1)*100,0)</f>
        <v>0</v>
      </c>
      <c r="H13" s="101"/>
      <c r="I13" s="101"/>
      <c r="J13" s="101"/>
      <c r="K13" s="101"/>
      <c r="L13" s="101"/>
      <c r="M13" s="101"/>
      <c r="N13" s="101"/>
    </row>
    <row r="14" spans="1:16" s="102" customFormat="1" x14ac:dyDescent="0.2">
      <c r="A14" s="1167">
        <v>4130</v>
      </c>
      <c r="B14" s="125"/>
      <c r="C14" s="130" t="s">
        <v>213</v>
      </c>
      <c r="D14" s="127"/>
      <c r="E14" s="128"/>
      <c r="F14" s="123">
        <f t="shared" si="0"/>
        <v>0</v>
      </c>
      <c r="G14" s="124">
        <f t="shared" ref="G14:G31" si="1">IFERROR((D14/E14-1)*100,0)</f>
        <v>0</v>
      </c>
      <c r="H14" s="101"/>
      <c r="I14" s="101"/>
      <c r="J14" s="101"/>
      <c r="K14" s="101"/>
      <c r="L14" s="101"/>
      <c r="M14" s="101"/>
      <c r="N14" s="101"/>
    </row>
    <row r="15" spans="1:16" s="102" customFormat="1" x14ac:dyDescent="0.2">
      <c r="A15" s="1167">
        <v>4140</v>
      </c>
      <c r="B15" s="129"/>
      <c r="C15" s="130" t="s">
        <v>214</v>
      </c>
      <c r="D15" s="127"/>
      <c r="E15" s="128"/>
      <c r="F15" s="123">
        <f t="shared" si="0"/>
        <v>0</v>
      </c>
      <c r="G15" s="124">
        <f t="shared" si="1"/>
        <v>0</v>
      </c>
      <c r="H15" s="101"/>
      <c r="I15" s="101"/>
      <c r="J15" s="101"/>
      <c r="K15" s="101"/>
      <c r="L15" s="101"/>
      <c r="M15" s="101"/>
      <c r="N15" s="101"/>
    </row>
    <row r="16" spans="1:16" s="102" customFormat="1" ht="14.25" x14ac:dyDescent="0.2">
      <c r="A16" s="1167">
        <v>4150</v>
      </c>
      <c r="B16" s="129"/>
      <c r="C16" s="130" t="s">
        <v>324</v>
      </c>
      <c r="D16" s="127"/>
      <c r="E16" s="128"/>
      <c r="F16" s="123">
        <f t="shared" si="0"/>
        <v>0</v>
      </c>
      <c r="G16" s="124">
        <f t="shared" si="1"/>
        <v>0</v>
      </c>
      <c r="H16" s="101"/>
      <c r="I16" s="101"/>
      <c r="J16" s="101"/>
      <c r="K16" s="101"/>
      <c r="L16" s="101"/>
      <c r="M16" s="101"/>
      <c r="N16" s="101"/>
    </row>
    <row r="17" spans="1:14" s="102" customFormat="1" x14ac:dyDescent="0.2">
      <c r="A17" s="1167">
        <v>4160</v>
      </c>
      <c r="B17" s="129"/>
      <c r="C17" s="130" t="s">
        <v>215</v>
      </c>
      <c r="D17" s="127"/>
      <c r="E17" s="128"/>
      <c r="F17" s="123">
        <f t="shared" si="0"/>
        <v>0</v>
      </c>
      <c r="G17" s="124">
        <f t="shared" si="1"/>
        <v>0</v>
      </c>
      <c r="H17" s="101"/>
      <c r="I17" s="101"/>
      <c r="J17" s="101"/>
      <c r="K17" s="101"/>
      <c r="L17" s="101"/>
      <c r="M17" s="101"/>
      <c r="N17" s="101"/>
    </row>
    <row r="18" spans="1:14" s="102" customFormat="1" x14ac:dyDescent="0.2">
      <c r="A18" s="1167">
        <v>4170</v>
      </c>
      <c r="B18" s="129"/>
      <c r="C18" s="130" t="s">
        <v>1108</v>
      </c>
      <c r="D18" s="127"/>
      <c r="E18" s="128"/>
      <c r="F18" s="123">
        <f t="shared" si="0"/>
        <v>0</v>
      </c>
      <c r="G18" s="124">
        <f t="shared" si="1"/>
        <v>0</v>
      </c>
      <c r="H18" s="101"/>
      <c r="I18" s="101"/>
      <c r="J18" s="101"/>
      <c r="K18" s="101"/>
      <c r="L18" s="101"/>
      <c r="M18" s="101"/>
      <c r="N18" s="101"/>
    </row>
    <row r="19" spans="1:14" s="102" customFormat="1" x14ac:dyDescent="0.2">
      <c r="A19" s="1167"/>
      <c r="B19" s="125"/>
      <c r="C19" s="126"/>
      <c r="D19" s="49"/>
      <c r="E19" s="131"/>
      <c r="F19" s="131"/>
      <c r="G19" s="132"/>
      <c r="H19" s="101"/>
      <c r="I19" s="101"/>
      <c r="J19" s="101"/>
      <c r="K19" s="101"/>
      <c r="L19" s="101"/>
      <c r="M19" s="101"/>
      <c r="N19" s="101"/>
    </row>
    <row r="20" spans="1:14" s="102" customFormat="1" ht="43.5" customHeight="1" x14ac:dyDescent="0.2">
      <c r="A20" s="1167"/>
      <c r="B20" s="120">
        <v>4200</v>
      </c>
      <c r="C20" s="133" t="s">
        <v>216</v>
      </c>
      <c r="D20" s="122">
        <f>SUM(D21:D22)</f>
        <v>0</v>
      </c>
      <c r="E20" s="122">
        <f>SUM(E21:E22)</f>
        <v>0</v>
      </c>
      <c r="F20" s="122">
        <f>SUM(F21:F22)</f>
        <v>0</v>
      </c>
      <c r="G20" s="124">
        <f>IFERROR((D20/E20-1)*100,0)</f>
        <v>0</v>
      </c>
      <c r="H20" s="101"/>
      <c r="I20" s="101"/>
      <c r="J20" s="101"/>
      <c r="K20" s="101"/>
      <c r="L20" s="101"/>
      <c r="M20" s="101"/>
      <c r="N20" s="101"/>
    </row>
    <row r="21" spans="1:14" s="102" customFormat="1" ht="24.75" customHeight="1" x14ac:dyDescent="0.2">
      <c r="A21" s="1167">
        <v>4210</v>
      </c>
      <c r="B21" s="134"/>
      <c r="C21" s="130" t="s">
        <v>217</v>
      </c>
      <c r="D21" s="127"/>
      <c r="E21" s="128"/>
      <c r="F21" s="123">
        <f>D21-E21</f>
        <v>0</v>
      </c>
      <c r="G21" s="124">
        <f t="shared" si="1"/>
        <v>0</v>
      </c>
      <c r="H21" s="101"/>
      <c r="I21" s="101"/>
      <c r="J21" s="101"/>
      <c r="K21" s="101"/>
      <c r="L21" s="101"/>
      <c r="M21" s="101"/>
      <c r="N21" s="101"/>
    </row>
    <row r="22" spans="1:14" s="102" customFormat="1" ht="12.75" customHeight="1" x14ac:dyDescent="0.2">
      <c r="A22" s="1167">
        <v>4220</v>
      </c>
      <c r="B22" s="134"/>
      <c r="C22" s="130" t="s">
        <v>218</v>
      </c>
      <c r="D22" s="127"/>
      <c r="E22" s="128"/>
      <c r="F22" s="123">
        <f>D22-E22</f>
        <v>0</v>
      </c>
      <c r="G22" s="124">
        <f t="shared" si="1"/>
        <v>0</v>
      </c>
      <c r="H22" s="101"/>
      <c r="I22" s="101"/>
      <c r="J22" s="101"/>
      <c r="K22" s="101"/>
      <c r="L22" s="101"/>
      <c r="M22" s="101"/>
      <c r="N22" s="101"/>
    </row>
    <row r="23" spans="1:14" s="102" customFormat="1" x14ac:dyDescent="0.2">
      <c r="A23" s="1167"/>
      <c r="B23" s="134"/>
      <c r="C23" s="130"/>
      <c r="D23" s="49"/>
      <c r="E23" s="135"/>
      <c r="F23" s="135"/>
      <c r="G23" s="132"/>
      <c r="H23" s="101"/>
      <c r="I23" s="101"/>
      <c r="J23" s="101"/>
      <c r="K23" s="101"/>
      <c r="L23" s="101"/>
      <c r="M23" s="101"/>
      <c r="N23" s="101"/>
    </row>
    <row r="24" spans="1:14" s="102" customFormat="1" ht="12.75" customHeight="1" x14ac:dyDescent="0.2">
      <c r="A24" s="1167"/>
      <c r="B24" s="120">
        <v>4300</v>
      </c>
      <c r="C24" s="136" t="s">
        <v>219</v>
      </c>
      <c r="D24" s="122">
        <f>SUM(D25:D29)</f>
        <v>0</v>
      </c>
      <c r="E24" s="122">
        <f>SUM(E25:E29)</f>
        <v>0</v>
      </c>
      <c r="F24" s="122">
        <f>SUM(F25:F29)</f>
        <v>0</v>
      </c>
      <c r="G24" s="124">
        <f t="shared" si="1"/>
        <v>0</v>
      </c>
      <c r="H24" s="101"/>
      <c r="I24" s="101"/>
      <c r="J24" s="101"/>
      <c r="K24" s="101"/>
      <c r="L24" s="101"/>
      <c r="M24" s="101"/>
      <c r="N24" s="101"/>
    </row>
    <row r="25" spans="1:14" s="102" customFormat="1" x14ac:dyDescent="0.2">
      <c r="A25" s="1167">
        <v>4310</v>
      </c>
      <c r="B25" s="134"/>
      <c r="C25" s="130" t="s">
        <v>220</v>
      </c>
      <c r="D25" s="127"/>
      <c r="E25" s="128"/>
      <c r="F25" s="123">
        <f>D25-E25</f>
        <v>0</v>
      </c>
      <c r="G25" s="124">
        <f t="shared" si="1"/>
        <v>0</v>
      </c>
      <c r="H25" s="101"/>
      <c r="I25" s="101"/>
      <c r="J25" s="101"/>
      <c r="K25" s="101"/>
      <c r="L25" s="101"/>
      <c r="M25" s="101"/>
      <c r="N25" s="101"/>
    </row>
    <row r="26" spans="1:14" s="102" customFormat="1" x14ac:dyDescent="0.2">
      <c r="A26" s="1167">
        <v>4320</v>
      </c>
      <c r="B26" s="134"/>
      <c r="C26" s="137" t="s">
        <v>221</v>
      </c>
      <c r="D26" s="127"/>
      <c r="E26" s="128"/>
      <c r="F26" s="123">
        <f>D26-E26</f>
        <v>0</v>
      </c>
      <c r="G26" s="124">
        <f t="shared" si="1"/>
        <v>0</v>
      </c>
      <c r="H26" s="101"/>
      <c r="I26" s="101"/>
      <c r="J26" s="101"/>
      <c r="K26" s="101"/>
      <c r="L26" s="101"/>
      <c r="M26" s="101"/>
      <c r="N26" s="101"/>
    </row>
    <row r="27" spans="1:14" s="102" customFormat="1" x14ac:dyDescent="0.2">
      <c r="A27" s="1167">
        <v>4330</v>
      </c>
      <c r="B27" s="134"/>
      <c r="C27" s="137" t="s">
        <v>222</v>
      </c>
      <c r="D27" s="127"/>
      <c r="E27" s="128"/>
      <c r="F27" s="123">
        <f>D27-E27</f>
        <v>0</v>
      </c>
      <c r="G27" s="124">
        <f t="shared" si="1"/>
        <v>0</v>
      </c>
      <c r="H27" s="101"/>
      <c r="I27" s="101"/>
      <c r="J27" s="101"/>
      <c r="K27" s="101"/>
      <c r="L27" s="101"/>
      <c r="M27" s="101"/>
      <c r="N27" s="101"/>
    </row>
    <row r="28" spans="1:14" s="102" customFormat="1" x14ac:dyDescent="0.2">
      <c r="A28" s="1167">
        <v>4340</v>
      </c>
      <c r="B28" s="134"/>
      <c r="C28" s="137" t="s">
        <v>223</v>
      </c>
      <c r="D28" s="127"/>
      <c r="E28" s="128"/>
      <c r="F28" s="123">
        <f>D28-E28</f>
        <v>0</v>
      </c>
      <c r="G28" s="124">
        <f t="shared" si="1"/>
        <v>0</v>
      </c>
      <c r="H28" s="101"/>
      <c r="I28" s="101"/>
      <c r="J28" s="101"/>
      <c r="K28" s="101"/>
      <c r="L28" s="101"/>
      <c r="M28" s="101"/>
      <c r="N28" s="101"/>
    </row>
    <row r="29" spans="1:14" s="102" customFormat="1" x14ac:dyDescent="0.2">
      <c r="A29" s="1167">
        <v>4390</v>
      </c>
      <c r="B29" s="134"/>
      <c r="C29" s="137" t="s">
        <v>224</v>
      </c>
      <c r="D29" s="127"/>
      <c r="E29" s="128"/>
      <c r="F29" s="123">
        <f>D29-E29</f>
        <v>0</v>
      </c>
      <c r="G29" s="124">
        <f t="shared" si="1"/>
        <v>0</v>
      </c>
      <c r="H29" s="101"/>
      <c r="I29" s="101"/>
      <c r="J29" s="101"/>
      <c r="K29" s="101"/>
      <c r="L29" s="101"/>
      <c r="M29" s="101"/>
      <c r="N29" s="101"/>
    </row>
    <row r="30" spans="1:14" s="102" customFormat="1" x14ac:dyDescent="0.2">
      <c r="A30" s="1167"/>
      <c r="B30" s="129"/>
      <c r="C30" s="126"/>
      <c r="D30" s="49"/>
      <c r="E30" s="135"/>
      <c r="F30" s="135"/>
      <c r="G30" s="132"/>
      <c r="H30" s="101"/>
      <c r="I30" s="101"/>
      <c r="J30" s="101"/>
      <c r="K30" s="101"/>
      <c r="L30" s="101"/>
      <c r="M30" s="101"/>
      <c r="N30" s="101"/>
    </row>
    <row r="31" spans="1:14" s="103" customFormat="1" x14ac:dyDescent="0.2">
      <c r="A31" s="1178"/>
      <c r="B31" s="138"/>
      <c r="C31" s="136" t="s">
        <v>325</v>
      </c>
      <c r="D31" s="122">
        <f>D11+D20+D24</f>
        <v>0</v>
      </c>
      <c r="E31" s="122">
        <f>E11+E20+E24</f>
        <v>0</v>
      </c>
      <c r="F31" s="123">
        <f>D31-E31</f>
        <v>0</v>
      </c>
      <c r="G31" s="124">
        <f t="shared" si="1"/>
        <v>0</v>
      </c>
      <c r="H31" s="139"/>
      <c r="I31" s="139"/>
      <c r="J31" s="139"/>
      <c r="K31" s="139"/>
      <c r="L31" s="139"/>
      <c r="M31" s="139"/>
      <c r="N31" s="139"/>
    </row>
    <row r="32" spans="1:14" s="103" customFormat="1" x14ac:dyDescent="0.2">
      <c r="A32" s="1178"/>
      <c r="B32" s="138"/>
      <c r="C32" s="140"/>
      <c r="D32" s="141"/>
      <c r="E32" s="142"/>
      <c r="F32" s="131"/>
      <c r="G32" s="132"/>
      <c r="H32" s="139"/>
      <c r="I32" s="139"/>
      <c r="J32" s="139"/>
      <c r="K32" s="139"/>
      <c r="L32" s="139"/>
      <c r="M32" s="139"/>
      <c r="N32" s="139"/>
    </row>
    <row r="33" spans="1:14" s="102" customFormat="1" ht="24" customHeight="1" x14ac:dyDescent="0.2">
      <c r="A33" s="1167"/>
      <c r="B33" s="120">
        <v>5000</v>
      </c>
      <c r="C33" s="136" t="s">
        <v>225</v>
      </c>
      <c r="D33" s="49"/>
      <c r="E33" s="135"/>
      <c r="F33" s="135"/>
      <c r="G33" s="132"/>
      <c r="H33" s="101"/>
      <c r="I33" s="101"/>
      <c r="J33" s="101"/>
      <c r="K33" s="101"/>
      <c r="L33" s="101"/>
      <c r="M33" s="101"/>
      <c r="N33" s="101"/>
    </row>
    <row r="34" spans="1:14" s="102" customFormat="1" ht="12.75" customHeight="1" x14ac:dyDescent="0.2">
      <c r="A34" s="1167"/>
      <c r="B34" s="120">
        <v>5100</v>
      </c>
      <c r="C34" s="136" t="s">
        <v>226</v>
      </c>
      <c r="D34" s="122">
        <f>SUM(D35:D37)</f>
        <v>0</v>
      </c>
      <c r="E34" s="122">
        <f>SUM(E35:E37)</f>
        <v>0</v>
      </c>
      <c r="F34" s="123">
        <f>SUM(F35:F37)</f>
        <v>0</v>
      </c>
      <c r="G34" s="124">
        <f>IFERROR((D34/E34-1)*100,0)</f>
        <v>0</v>
      </c>
      <c r="H34" s="101"/>
      <c r="I34" s="101"/>
      <c r="J34" s="101"/>
      <c r="K34" s="101"/>
      <c r="L34" s="101"/>
      <c r="M34" s="101"/>
      <c r="N34" s="101"/>
    </row>
    <row r="35" spans="1:14" s="102" customFormat="1" ht="12.75" customHeight="1" x14ac:dyDescent="0.2">
      <c r="A35" s="1167">
        <v>10</v>
      </c>
      <c r="B35" s="129"/>
      <c r="C35" s="137" t="s">
        <v>227</v>
      </c>
      <c r="D35" s="127"/>
      <c r="E35" s="128"/>
      <c r="F35" s="143">
        <f>D35-E35</f>
        <v>0</v>
      </c>
      <c r="G35" s="124">
        <f t="shared" ref="G35:G48" si="2">IFERROR((D35/E35-1)*100,0)</f>
        <v>0</v>
      </c>
      <c r="H35" s="101"/>
      <c r="I35" s="101"/>
      <c r="J35" s="101"/>
      <c r="K35" s="101"/>
      <c r="L35" s="101"/>
      <c r="M35" s="101"/>
      <c r="N35" s="101"/>
    </row>
    <row r="36" spans="1:14" s="102" customFormat="1" ht="12.75" customHeight="1" x14ac:dyDescent="0.2">
      <c r="A36" s="1167">
        <v>20</v>
      </c>
      <c r="B36" s="129"/>
      <c r="C36" s="144" t="s">
        <v>228</v>
      </c>
      <c r="D36" s="127"/>
      <c r="E36" s="128"/>
      <c r="F36" s="143">
        <f>D36-E36</f>
        <v>0</v>
      </c>
      <c r="G36" s="124">
        <f t="shared" si="2"/>
        <v>0</v>
      </c>
      <c r="H36" s="101"/>
      <c r="I36" s="101"/>
      <c r="J36" s="101"/>
      <c r="K36" s="101"/>
      <c r="L36" s="101"/>
      <c r="M36" s="101"/>
      <c r="N36" s="101"/>
    </row>
    <row r="37" spans="1:14" s="102" customFormat="1" ht="12.75" customHeight="1" x14ac:dyDescent="0.2">
      <c r="A37" s="1167">
        <v>30</v>
      </c>
      <c r="B37" s="129"/>
      <c r="C37" s="144" t="s">
        <v>229</v>
      </c>
      <c r="D37" s="127"/>
      <c r="E37" s="128"/>
      <c r="F37" s="143">
        <f>D37-E37</f>
        <v>0</v>
      </c>
      <c r="G37" s="124">
        <f t="shared" si="2"/>
        <v>0</v>
      </c>
      <c r="H37" s="101"/>
      <c r="I37" s="101"/>
      <c r="J37" s="101"/>
      <c r="K37" s="101"/>
      <c r="L37" s="101"/>
      <c r="M37" s="101"/>
      <c r="N37" s="101"/>
    </row>
    <row r="38" spans="1:14" s="102" customFormat="1" ht="12.75" customHeight="1" x14ac:dyDescent="0.2">
      <c r="A38" s="1167"/>
      <c r="B38" s="129"/>
      <c r="C38" s="144"/>
      <c r="D38" s="127"/>
      <c r="E38" s="128"/>
      <c r="F38" s="143"/>
      <c r="G38" s="124"/>
      <c r="H38" s="101"/>
      <c r="I38" s="101"/>
      <c r="J38" s="101"/>
      <c r="K38" s="101"/>
      <c r="L38" s="101"/>
      <c r="M38" s="101"/>
      <c r="N38" s="101"/>
    </row>
    <row r="39" spans="1:14" s="102" customFormat="1" ht="12.75" customHeight="1" x14ac:dyDescent="0.2">
      <c r="A39" s="1167"/>
      <c r="B39" s="120">
        <v>5200</v>
      </c>
      <c r="C39" s="136" t="s">
        <v>230</v>
      </c>
      <c r="D39" s="122">
        <f>SUM(D40:D48)</f>
        <v>0</v>
      </c>
      <c r="E39" s="122">
        <f>SUM(E40:E48)</f>
        <v>0</v>
      </c>
      <c r="F39" s="122">
        <f>SUM(F40:F48)</f>
        <v>0</v>
      </c>
      <c r="G39" s="124">
        <f t="shared" si="2"/>
        <v>0</v>
      </c>
      <c r="H39" s="101"/>
      <c r="I39" s="101"/>
      <c r="J39" s="101"/>
      <c r="K39" s="101"/>
      <c r="L39" s="101"/>
      <c r="M39" s="101"/>
      <c r="N39" s="101"/>
    </row>
    <row r="40" spans="1:14" s="102" customFormat="1" ht="12.75" customHeight="1" x14ac:dyDescent="0.2">
      <c r="A40" s="1167">
        <v>40</v>
      </c>
      <c r="B40" s="134"/>
      <c r="C40" s="144" t="s">
        <v>231</v>
      </c>
      <c r="D40" s="127"/>
      <c r="E40" s="128"/>
      <c r="F40" s="123">
        <f t="shared" ref="F40:F48" si="3">D40-E40</f>
        <v>0</v>
      </c>
      <c r="G40" s="124">
        <f t="shared" si="2"/>
        <v>0</v>
      </c>
      <c r="H40" s="101"/>
      <c r="I40" s="101"/>
      <c r="J40" s="101"/>
      <c r="K40" s="101"/>
      <c r="L40" s="101"/>
      <c r="M40" s="101"/>
      <c r="N40" s="101"/>
    </row>
    <row r="41" spans="1:14" s="102" customFormat="1" ht="12.75" customHeight="1" x14ac:dyDescent="0.2">
      <c r="A41" s="1167">
        <v>50</v>
      </c>
      <c r="B41" s="134"/>
      <c r="C41" s="144" t="s">
        <v>232</v>
      </c>
      <c r="D41" s="127"/>
      <c r="E41" s="128"/>
      <c r="F41" s="123">
        <f t="shared" si="3"/>
        <v>0</v>
      </c>
      <c r="G41" s="124">
        <f t="shared" si="2"/>
        <v>0</v>
      </c>
      <c r="H41" s="101"/>
      <c r="I41" s="101"/>
      <c r="J41" s="101"/>
      <c r="K41" s="101"/>
      <c r="L41" s="101"/>
      <c r="M41" s="101"/>
      <c r="N41" s="101"/>
    </row>
    <row r="42" spans="1:14" s="102" customFormat="1" ht="12.75" customHeight="1" x14ac:dyDescent="0.2">
      <c r="A42" s="1167">
        <v>60</v>
      </c>
      <c r="B42" s="134"/>
      <c r="C42" s="144" t="s">
        <v>233</v>
      </c>
      <c r="D42" s="127"/>
      <c r="E42" s="128"/>
      <c r="F42" s="123">
        <f t="shared" si="3"/>
        <v>0</v>
      </c>
      <c r="G42" s="124">
        <f t="shared" si="2"/>
        <v>0</v>
      </c>
      <c r="H42" s="101"/>
      <c r="I42" s="101"/>
      <c r="J42" s="101"/>
      <c r="K42" s="101"/>
      <c r="L42" s="101"/>
      <c r="M42" s="101"/>
      <c r="N42" s="101"/>
    </row>
    <row r="43" spans="1:14" s="102" customFormat="1" ht="12.75" customHeight="1" x14ac:dyDescent="0.2">
      <c r="A43" s="1167">
        <v>70</v>
      </c>
      <c r="B43" s="134"/>
      <c r="C43" s="144" t="s">
        <v>234</v>
      </c>
      <c r="D43" s="127"/>
      <c r="E43" s="128"/>
      <c r="F43" s="123">
        <f t="shared" si="3"/>
        <v>0</v>
      </c>
      <c r="G43" s="124">
        <f t="shared" si="2"/>
        <v>0</v>
      </c>
      <c r="H43" s="101"/>
      <c r="I43" s="101"/>
      <c r="J43" s="101"/>
      <c r="K43" s="101"/>
      <c r="L43" s="101"/>
      <c r="M43" s="101"/>
      <c r="N43" s="101"/>
    </row>
    <row r="44" spans="1:14" s="102" customFormat="1" ht="12.75" customHeight="1" x14ac:dyDescent="0.2">
      <c r="A44" s="1167">
        <v>80</v>
      </c>
      <c r="B44" s="134"/>
      <c r="C44" s="145" t="s">
        <v>235</v>
      </c>
      <c r="D44" s="127"/>
      <c r="E44" s="128"/>
      <c r="F44" s="123">
        <f t="shared" si="3"/>
        <v>0</v>
      </c>
      <c r="G44" s="124">
        <f t="shared" si="2"/>
        <v>0</v>
      </c>
      <c r="H44" s="101"/>
      <c r="I44" s="101"/>
      <c r="J44" s="101"/>
      <c r="K44" s="101"/>
      <c r="L44" s="101"/>
      <c r="M44" s="101"/>
      <c r="N44" s="101"/>
    </row>
    <row r="45" spans="1:14" s="102" customFormat="1" ht="12.75" customHeight="1" x14ac:dyDescent="0.2">
      <c r="A45" s="1167">
        <v>90</v>
      </c>
      <c r="B45" s="134"/>
      <c r="C45" s="145" t="s">
        <v>236</v>
      </c>
      <c r="D45" s="127"/>
      <c r="E45" s="128"/>
      <c r="F45" s="123">
        <f t="shared" si="3"/>
        <v>0</v>
      </c>
      <c r="G45" s="124">
        <f t="shared" si="2"/>
        <v>0</v>
      </c>
      <c r="H45" s="101"/>
      <c r="I45" s="101"/>
      <c r="J45" s="101"/>
      <c r="K45" s="101"/>
      <c r="L45" s="101"/>
      <c r="M45" s="101"/>
      <c r="N45" s="101"/>
    </row>
    <row r="46" spans="1:14" s="102" customFormat="1" ht="12.75" customHeight="1" x14ac:dyDescent="0.2">
      <c r="A46" s="1167">
        <v>100</v>
      </c>
      <c r="B46" s="134"/>
      <c r="C46" s="145" t="s">
        <v>237</v>
      </c>
      <c r="D46" s="127"/>
      <c r="E46" s="128"/>
      <c r="F46" s="123">
        <f t="shared" si="3"/>
        <v>0</v>
      </c>
      <c r="G46" s="124">
        <f t="shared" si="2"/>
        <v>0</v>
      </c>
      <c r="H46" s="101"/>
      <c r="I46" s="101"/>
      <c r="J46" s="101"/>
      <c r="K46" s="101"/>
      <c r="L46" s="101"/>
      <c r="M46" s="101"/>
      <c r="N46" s="101"/>
    </row>
    <row r="47" spans="1:14" s="102" customFormat="1" ht="12.75" customHeight="1" x14ac:dyDescent="0.2">
      <c r="A47" s="1167">
        <v>110</v>
      </c>
      <c r="B47" s="134"/>
      <c r="C47" s="145" t="s">
        <v>238</v>
      </c>
      <c r="D47" s="127"/>
      <c r="E47" s="128"/>
      <c r="F47" s="123">
        <f t="shared" si="3"/>
        <v>0</v>
      </c>
      <c r="G47" s="124">
        <f t="shared" si="2"/>
        <v>0</v>
      </c>
      <c r="H47" s="101"/>
      <c r="I47" s="101"/>
      <c r="J47" s="101"/>
      <c r="K47" s="101"/>
      <c r="L47" s="101"/>
      <c r="M47" s="101"/>
      <c r="N47" s="101"/>
    </row>
    <row r="48" spans="1:14" s="102" customFormat="1" ht="12.75" customHeight="1" x14ac:dyDescent="0.2">
      <c r="A48" s="1167">
        <v>120</v>
      </c>
      <c r="B48" s="134"/>
      <c r="C48" s="145" t="s">
        <v>239</v>
      </c>
      <c r="D48" s="127"/>
      <c r="E48" s="128"/>
      <c r="F48" s="123">
        <f t="shared" si="3"/>
        <v>0</v>
      </c>
      <c r="G48" s="124">
        <f t="shared" si="2"/>
        <v>0</v>
      </c>
      <c r="H48" s="101"/>
      <c r="I48" s="101"/>
      <c r="J48" s="101"/>
      <c r="K48" s="101"/>
      <c r="L48" s="101"/>
      <c r="M48" s="101"/>
      <c r="N48" s="101"/>
    </row>
    <row r="49" spans="1:14" s="102" customFormat="1" ht="12.75" customHeight="1" x14ac:dyDescent="0.2">
      <c r="A49" s="1167"/>
      <c r="B49" s="134"/>
      <c r="C49" s="145"/>
      <c r="D49" s="49"/>
      <c r="E49" s="8"/>
      <c r="F49" s="135"/>
      <c r="G49" s="132"/>
      <c r="H49" s="101"/>
      <c r="I49" s="101"/>
      <c r="J49" s="101"/>
      <c r="K49" s="101"/>
      <c r="L49" s="101"/>
      <c r="M49" s="101"/>
      <c r="N49" s="101"/>
    </row>
    <row r="50" spans="1:14" s="102" customFormat="1" ht="12.75" customHeight="1" x14ac:dyDescent="0.2">
      <c r="A50" s="1167"/>
      <c r="B50" s="120">
        <v>5300</v>
      </c>
      <c r="C50" s="136" t="s">
        <v>240</v>
      </c>
      <c r="D50" s="122">
        <f>SUM(D51:D53)</f>
        <v>0</v>
      </c>
      <c r="E50" s="122">
        <f>SUM(E51:E53)</f>
        <v>0</v>
      </c>
      <c r="F50" s="122">
        <f>SUM(F51:F53)</f>
        <v>0</v>
      </c>
      <c r="G50" s="124">
        <f t="shared" ref="G50:G53" si="4">IFERROR((D50/E50-1)*100,0)</f>
        <v>0</v>
      </c>
      <c r="H50" s="101"/>
      <c r="I50" s="101"/>
      <c r="J50" s="101"/>
      <c r="K50" s="101"/>
      <c r="L50" s="101"/>
      <c r="M50" s="101"/>
      <c r="N50" s="101"/>
    </row>
    <row r="51" spans="1:14" s="102" customFormat="1" ht="12.75" customHeight="1" x14ac:dyDescent="0.2">
      <c r="A51" s="1167">
        <v>130</v>
      </c>
      <c r="B51" s="134"/>
      <c r="C51" s="145" t="s">
        <v>241</v>
      </c>
      <c r="D51" s="127"/>
      <c r="E51" s="128"/>
      <c r="F51" s="123">
        <f>D51-E51</f>
        <v>0</v>
      </c>
      <c r="G51" s="124">
        <f t="shared" si="4"/>
        <v>0</v>
      </c>
      <c r="H51" s="101"/>
      <c r="I51" s="101"/>
      <c r="J51" s="101"/>
      <c r="K51" s="101"/>
      <c r="L51" s="101"/>
      <c r="M51" s="101"/>
      <c r="N51" s="101"/>
    </row>
    <row r="52" spans="1:14" s="102" customFormat="1" ht="12.75" customHeight="1" x14ac:dyDescent="0.2">
      <c r="A52" s="1167">
        <v>140</v>
      </c>
      <c r="B52" s="134"/>
      <c r="C52" s="145" t="s">
        <v>162</v>
      </c>
      <c r="D52" s="127"/>
      <c r="E52" s="128"/>
      <c r="F52" s="123">
        <f>D52-E52</f>
        <v>0</v>
      </c>
      <c r="G52" s="124">
        <f t="shared" si="4"/>
        <v>0</v>
      </c>
      <c r="H52" s="101"/>
      <c r="I52" s="101"/>
      <c r="J52" s="101"/>
      <c r="K52" s="101"/>
      <c r="L52" s="101"/>
      <c r="M52" s="101"/>
      <c r="N52" s="101"/>
    </row>
    <row r="53" spans="1:14" s="102" customFormat="1" ht="12.75" customHeight="1" x14ac:dyDescent="0.2">
      <c r="A53" s="1167">
        <v>150</v>
      </c>
      <c r="B53" s="134"/>
      <c r="C53" s="145" t="s">
        <v>242</v>
      </c>
      <c r="D53" s="127"/>
      <c r="E53" s="128"/>
      <c r="F53" s="123">
        <f>D53-E53</f>
        <v>0</v>
      </c>
      <c r="G53" s="124">
        <f t="shared" si="4"/>
        <v>0</v>
      </c>
      <c r="H53" s="101"/>
      <c r="I53" s="101"/>
      <c r="J53" s="101"/>
      <c r="K53" s="101"/>
      <c r="L53" s="101"/>
      <c r="M53" s="101"/>
      <c r="N53" s="101"/>
    </row>
    <row r="54" spans="1:14" s="102" customFormat="1" ht="12.75" customHeight="1" x14ac:dyDescent="0.2">
      <c r="A54" s="1167"/>
      <c r="B54" s="134"/>
      <c r="C54" s="145"/>
      <c r="D54" s="49"/>
      <c r="E54" s="8"/>
      <c r="F54" s="135"/>
      <c r="G54" s="132"/>
      <c r="H54" s="101"/>
      <c r="I54" s="101"/>
      <c r="J54" s="101"/>
      <c r="K54" s="101"/>
      <c r="L54" s="101"/>
      <c r="M54" s="101"/>
      <c r="N54" s="101"/>
    </row>
    <row r="55" spans="1:14" s="102" customFormat="1" ht="12.75" customHeight="1" x14ac:dyDescent="0.2">
      <c r="A55" s="1167"/>
      <c r="B55" s="120">
        <v>5400</v>
      </c>
      <c r="C55" s="136" t="s">
        <v>243</v>
      </c>
      <c r="D55" s="122">
        <f>SUM(D56:D60)</f>
        <v>0</v>
      </c>
      <c r="E55" s="122">
        <f>SUM(E56:E60)</f>
        <v>0</v>
      </c>
      <c r="F55" s="122">
        <f>SUM(F56:F60)</f>
        <v>0</v>
      </c>
      <c r="G55" s="124">
        <f t="shared" ref="G55:G60" si="5">IFERROR((D55/E55-1)*100,0)</f>
        <v>0</v>
      </c>
      <c r="H55" s="101"/>
      <c r="I55" s="101"/>
      <c r="J55" s="101"/>
      <c r="K55" s="101"/>
      <c r="L55" s="101"/>
      <c r="M55" s="101"/>
      <c r="N55" s="101"/>
    </row>
    <row r="56" spans="1:14" s="102" customFormat="1" ht="12.75" customHeight="1" x14ac:dyDescent="0.2">
      <c r="A56" s="1167">
        <v>160</v>
      </c>
      <c r="B56" s="134"/>
      <c r="C56" s="145" t="s">
        <v>244</v>
      </c>
      <c r="D56" s="127"/>
      <c r="E56" s="128"/>
      <c r="F56" s="123">
        <f t="shared" ref="F56:F60" si="6">D56-E56</f>
        <v>0</v>
      </c>
      <c r="G56" s="124">
        <f t="shared" si="5"/>
        <v>0</v>
      </c>
      <c r="H56" s="101"/>
      <c r="I56" s="101"/>
      <c r="J56" s="101"/>
      <c r="K56" s="101"/>
      <c r="L56" s="101"/>
      <c r="M56" s="101"/>
      <c r="N56" s="101"/>
    </row>
    <row r="57" spans="1:14" s="102" customFormat="1" ht="12.75" customHeight="1" x14ac:dyDescent="0.2">
      <c r="A57" s="1167">
        <v>170</v>
      </c>
      <c r="B57" s="134"/>
      <c r="C57" s="145" t="s">
        <v>245</v>
      </c>
      <c r="D57" s="127"/>
      <c r="E57" s="128"/>
      <c r="F57" s="123">
        <f t="shared" si="6"/>
        <v>0</v>
      </c>
      <c r="G57" s="124">
        <f t="shared" si="5"/>
        <v>0</v>
      </c>
      <c r="H57" s="101"/>
      <c r="I57" s="101"/>
      <c r="J57" s="101"/>
      <c r="K57" s="101"/>
      <c r="L57" s="101"/>
      <c r="M57" s="101"/>
      <c r="N57" s="101"/>
    </row>
    <row r="58" spans="1:14" s="102" customFormat="1" ht="12.75" customHeight="1" x14ac:dyDescent="0.2">
      <c r="A58" s="1167">
        <v>180</v>
      </c>
      <c r="B58" s="134"/>
      <c r="C58" s="145" t="s">
        <v>246</v>
      </c>
      <c r="D58" s="127"/>
      <c r="E58" s="128"/>
      <c r="F58" s="123">
        <f t="shared" si="6"/>
        <v>0</v>
      </c>
      <c r="G58" s="124">
        <f t="shared" si="5"/>
        <v>0</v>
      </c>
      <c r="H58" s="101"/>
      <c r="I58" s="101"/>
      <c r="J58" s="101"/>
      <c r="K58" s="101"/>
      <c r="L58" s="101"/>
      <c r="M58" s="101"/>
      <c r="N58" s="101"/>
    </row>
    <row r="59" spans="1:14" s="102" customFormat="1" ht="12.75" customHeight="1" x14ac:dyDescent="0.2">
      <c r="A59" s="1167">
        <v>190</v>
      </c>
      <c r="B59" s="134"/>
      <c r="C59" s="145" t="s">
        <v>247</v>
      </c>
      <c r="D59" s="127"/>
      <c r="E59" s="128"/>
      <c r="F59" s="123">
        <f t="shared" si="6"/>
        <v>0</v>
      </c>
      <c r="G59" s="124">
        <f t="shared" si="5"/>
        <v>0</v>
      </c>
      <c r="H59" s="101"/>
      <c r="I59" s="101"/>
      <c r="J59" s="101"/>
      <c r="K59" s="101"/>
      <c r="L59" s="101"/>
      <c r="M59" s="101"/>
      <c r="N59" s="101"/>
    </row>
    <row r="60" spans="1:14" s="102" customFormat="1" ht="12.75" customHeight="1" x14ac:dyDescent="0.2">
      <c r="A60" s="1167">
        <v>200</v>
      </c>
      <c r="B60" s="134"/>
      <c r="C60" s="145" t="s">
        <v>248</v>
      </c>
      <c r="D60" s="127"/>
      <c r="E60" s="128"/>
      <c r="F60" s="123">
        <f t="shared" si="6"/>
        <v>0</v>
      </c>
      <c r="G60" s="124">
        <f t="shared" si="5"/>
        <v>0</v>
      </c>
      <c r="H60" s="101"/>
      <c r="I60" s="101"/>
      <c r="J60" s="101"/>
      <c r="K60" s="101"/>
      <c r="L60" s="101"/>
      <c r="M60" s="101"/>
      <c r="N60" s="101"/>
    </row>
    <row r="61" spans="1:14" s="102" customFormat="1" ht="12.75" customHeight="1" x14ac:dyDescent="0.2">
      <c r="A61" s="1167"/>
      <c r="B61" s="134"/>
      <c r="C61" s="145"/>
      <c r="D61" s="49"/>
      <c r="E61" s="8"/>
      <c r="F61" s="135"/>
      <c r="G61" s="132"/>
      <c r="H61" s="101"/>
      <c r="I61" s="101"/>
      <c r="J61" s="101"/>
      <c r="K61" s="101"/>
      <c r="L61" s="101"/>
      <c r="M61" s="101"/>
      <c r="N61" s="101"/>
    </row>
    <row r="62" spans="1:14" s="102" customFormat="1" ht="12.75" customHeight="1" x14ac:dyDescent="0.2">
      <c r="A62" s="1167"/>
      <c r="B62" s="120">
        <v>5500</v>
      </c>
      <c r="C62" s="136" t="s">
        <v>249</v>
      </c>
      <c r="D62" s="122">
        <f>SUM(D63:D66)</f>
        <v>0</v>
      </c>
      <c r="E62" s="122">
        <f>SUM(E63:E66)</f>
        <v>0</v>
      </c>
      <c r="F62" s="122">
        <f>SUM(F63:F66)</f>
        <v>0</v>
      </c>
      <c r="G62" s="124">
        <f t="shared" ref="G62:G66" si="7">IFERROR((D62/E62-1)*100,0)</f>
        <v>0</v>
      </c>
      <c r="H62" s="101"/>
      <c r="I62" s="101"/>
      <c r="J62" s="101"/>
      <c r="K62" s="101"/>
      <c r="L62" s="101"/>
      <c r="M62" s="101"/>
      <c r="N62" s="101"/>
    </row>
    <row r="63" spans="1:14" s="102" customFormat="1" ht="12.75" customHeight="1" x14ac:dyDescent="0.2">
      <c r="A63" s="1167">
        <v>220</v>
      </c>
      <c r="B63" s="134"/>
      <c r="C63" s="145" t="s">
        <v>250</v>
      </c>
      <c r="D63" s="127"/>
      <c r="E63" s="128"/>
      <c r="F63" s="123">
        <f t="shared" ref="F63:F66" si="8">D63-E63</f>
        <v>0</v>
      </c>
      <c r="G63" s="124">
        <f t="shared" si="7"/>
        <v>0</v>
      </c>
      <c r="H63" s="101"/>
      <c r="I63" s="101"/>
      <c r="J63" s="101"/>
      <c r="K63" s="101"/>
      <c r="L63" s="101"/>
      <c r="M63" s="101"/>
      <c r="N63" s="101"/>
    </row>
    <row r="64" spans="1:14" s="102" customFormat="1" ht="12.75" customHeight="1" x14ac:dyDescent="0.2">
      <c r="A64" s="1167">
        <v>230</v>
      </c>
      <c r="B64" s="134"/>
      <c r="C64" s="145" t="s">
        <v>251</v>
      </c>
      <c r="D64" s="127"/>
      <c r="E64" s="128"/>
      <c r="F64" s="123">
        <f t="shared" si="8"/>
        <v>0</v>
      </c>
      <c r="G64" s="124">
        <f t="shared" si="7"/>
        <v>0</v>
      </c>
      <c r="H64" s="101"/>
      <c r="I64" s="101"/>
      <c r="J64" s="101"/>
      <c r="K64" s="101"/>
      <c r="L64" s="101"/>
      <c r="M64" s="101"/>
      <c r="N64" s="101"/>
    </row>
    <row r="65" spans="1:16" s="102" customFormat="1" ht="12.75" customHeight="1" x14ac:dyDescent="0.2">
      <c r="A65" s="1167">
        <v>240</v>
      </c>
      <c r="B65" s="134"/>
      <c r="C65" s="145" t="s">
        <v>252</v>
      </c>
      <c r="D65" s="127"/>
      <c r="E65" s="128"/>
      <c r="F65" s="123">
        <f t="shared" si="8"/>
        <v>0</v>
      </c>
      <c r="G65" s="124">
        <f t="shared" si="7"/>
        <v>0</v>
      </c>
      <c r="H65" s="101"/>
      <c r="I65" s="101"/>
      <c r="J65" s="101"/>
      <c r="K65" s="101"/>
      <c r="L65" s="101"/>
      <c r="M65" s="101"/>
      <c r="N65" s="101"/>
    </row>
    <row r="66" spans="1:16" s="102" customFormat="1" ht="12.75" customHeight="1" x14ac:dyDescent="0.2">
      <c r="A66" s="1167">
        <v>270</v>
      </c>
      <c r="B66" s="134"/>
      <c r="C66" s="145" t="s">
        <v>253</v>
      </c>
      <c r="D66" s="127"/>
      <c r="E66" s="128"/>
      <c r="F66" s="123">
        <f t="shared" si="8"/>
        <v>0</v>
      </c>
      <c r="G66" s="124">
        <f t="shared" si="7"/>
        <v>0</v>
      </c>
      <c r="H66" s="101"/>
      <c r="I66" s="101"/>
      <c r="J66" s="101"/>
      <c r="K66" s="101"/>
      <c r="L66" s="101"/>
      <c r="M66" s="101"/>
      <c r="N66" s="101"/>
    </row>
    <row r="67" spans="1:16" s="102" customFormat="1" ht="12.75" customHeight="1" x14ac:dyDescent="0.2">
      <c r="A67" s="1167"/>
      <c r="B67" s="134"/>
      <c r="C67" s="146"/>
      <c r="D67" s="49"/>
      <c r="E67" s="8"/>
      <c r="F67" s="135"/>
      <c r="G67" s="132"/>
      <c r="H67" s="101"/>
      <c r="I67" s="101"/>
      <c r="J67" s="101"/>
      <c r="K67" s="101"/>
      <c r="L67" s="101"/>
      <c r="M67" s="101"/>
      <c r="N67" s="101"/>
    </row>
    <row r="68" spans="1:16" s="102" customFormat="1" ht="12.75" customHeight="1" x14ac:dyDescent="0.2">
      <c r="A68" s="1167"/>
      <c r="B68" s="120">
        <v>5600</v>
      </c>
      <c r="C68" s="136" t="s">
        <v>254</v>
      </c>
      <c r="D68" s="122">
        <f>SUM(D69)</f>
        <v>0</v>
      </c>
      <c r="E68" s="122">
        <f>SUM(E69)</f>
        <v>0</v>
      </c>
      <c r="F68" s="122">
        <f>SUM(F69)</f>
        <v>0</v>
      </c>
      <c r="G68" s="124">
        <f>IFERROR((D68/E68-1)*100,0)</f>
        <v>0</v>
      </c>
      <c r="H68" s="101"/>
      <c r="I68" s="101"/>
      <c r="J68" s="101"/>
      <c r="K68" s="101"/>
      <c r="L68" s="101"/>
      <c r="M68" s="101"/>
      <c r="N68" s="101"/>
    </row>
    <row r="69" spans="1:16" s="102" customFormat="1" ht="12.75" customHeight="1" x14ac:dyDescent="0.2">
      <c r="A69" s="1167">
        <v>280</v>
      </c>
      <c r="B69" s="134"/>
      <c r="C69" s="145" t="s">
        <v>255</v>
      </c>
      <c r="D69" s="127"/>
      <c r="E69" s="128"/>
      <c r="F69" s="123">
        <f>D69-E69</f>
        <v>0</v>
      </c>
      <c r="G69" s="124">
        <f>IFERROR((D69/E69-1)*100,0)</f>
        <v>0</v>
      </c>
      <c r="H69" s="101"/>
      <c r="I69" s="101"/>
      <c r="J69" s="101"/>
      <c r="K69" s="101"/>
      <c r="L69" s="101"/>
      <c r="M69" s="101"/>
      <c r="N69" s="101"/>
    </row>
    <row r="70" spans="1:16" s="102" customFormat="1" ht="12.75" customHeight="1" x14ac:dyDescent="0.2">
      <c r="A70" s="1167"/>
      <c r="B70" s="129"/>
      <c r="C70" s="140"/>
      <c r="D70" s="49"/>
      <c r="E70" s="8"/>
      <c r="F70" s="135"/>
      <c r="G70" s="132"/>
      <c r="H70" s="101"/>
      <c r="I70" s="101"/>
      <c r="J70" s="101"/>
      <c r="K70" s="101"/>
      <c r="L70" s="101"/>
      <c r="M70" s="101"/>
      <c r="N70" s="101"/>
    </row>
    <row r="71" spans="1:16" s="102" customFormat="1" ht="12.75" customHeight="1" x14ac:dyDescent="0.2">
      <c r="A71" s="1167"/>
      <c r="B71" s="120"/>
      <c r="C71" s="136" t="s">
        <v>352</v>
      </c>
      <c r="D71" s="122">
        <f>+D34+D39+D50+D55+D62+D68</f>
        <v>0</v>
      </c>
      <c r="E71" s="122">
        <f>+E34+E39+E50+E55+E62+E68</f>
        <v>0</v>
      </c>
      <c r="F71" s="123">
        <f>D71-E71</f>
        <v>0</v>
      </c>
      <c r="G71" s="124">
        <f t="shared" ref="G71" si="9">IFERROR((D71/E71-1)*100,0)</f>
        <v>0</v>
      </c>
      <c r="H71" s="101"/>
      <c r="I71" s="101"/>
      <c r="J71" s="101"/>
      <c r="K71" s="101"/>
      <c r="L71" s="101"/>
      <c r="M71" s="101"/>
      <c r="N71" s="101"/>
    </row>
    <row r="72" spans="1:16" s="102" customFormat="1" ht="12.75" customHeight="1" x14ac:dyDescent="0.2">
      <c r="A72" s="1167"/>
      <c r="B72" s="129"/>
      <c r="C72" s="140"/>
      <c r="D72" s="49"/>
      <c r="E72" s="135"/>
      <c r="F72" s="135"/>
      <c r="G72" s="132"/>
      <c r="H72" s="101"/>
      <c r="I72" s="101"/>
      <c r="J72" s="101"/>
      <c r="K72" s="101"/>
      <c r="L72" s="101"/>
      <c r="M72" s="101"/>
      <c r="N72" s="101"/>
    </row>
    <row r="73" spans="1:16" s="102" customFormat="1" ht="12.75" customHeight="1" thickBot="1" x14ac:dyDescent="0.25">
      <c r="A73" s="1167"/>
      <c r="B73" s="1179"/>
      <c r="C73" s="1180" t="s">
        <v>256</v>
      </c>
      <c r="D73" s="1181">
        <f>+D31-D71</f>
        <v>0</v>
      </c>
      <c r="E73" s="1181">
        <f>+E31-E71</f>
        <v>0</v>
      </c>
      <c r="F73" s="1182">
        <f>+D73-E73</f>
        <v>0</v>
      </c>
      <c r="G73" s="1183">
        <f t="shared" ref="G73" si="10">IFERROR((D73/E73-1)*100,0)</f>
        <v>0</v>
      </c>
      <c r="H73" s="101"/>
      <c r="I73" s="101"/>
      <c r="J73" s="101"/>
      <c r="K73" s="101"/>
      <c r="L73" s="101"/>
      <c r="M73" s="101"/>
      <c r="N73" s="101"/>
    </row>
    <row r="74" spans="1:16" s="102" customFormat="1" ht="12.75" customHeight="1" thickTop="1" x14ac:dyDescent="0.2">
      <c r="A74" s="1167"/>
      <c r="B74" s="102" t="s">
        <v>257</v>
      </c>
      <c r="D74" s="147"/>
      <c r="E74" s="147"/>
      <c r="F74" s="119"/>
      <c r="H74" s="101"/>
      <c r="I74" s="101"/>
      <c r="J74" s="101"/>
      <c r="K74" s="101"/>
      <c r="L74" s="101"/>
      <c r="M74" s="101"/>
      <c r="N74" s="101"/>
    </row>
    <row r="75" spans="1:16" s="102" customFormat="1" ht="12.75" customHeight="1" x14ac:dyDescent="0.2">
      <c r="A75" s="1167"/>
      <c r="B75" s="2023" t="s">
        <v>204</v>
      </c>
      <c r="C75" s="2023"/>
      <c r="D75" s="2023"/>
      <c r="E75" s="2023"/>
      <c r="F75" s="2023"/>
      <c r="G75" s="2023"/>
      <c r="H75" s="101"/>
      <c r="I75" s="101"/>
      <c r="J75" s="101"/>
      <c r="K75" s="101"/>
      <c r="L75" s="101"/>
      <c r="M75" s="101"/>
      <c r="N75" s="101"/>
    </row>
    <row r="76" spans="1:16" s="102" customFormat="1" ht="26.25" customHeight="1" x14ac:dyDescent="0.2">
      <c r="A76" s="1167"/>
      <c r="B76" s="149"/>
      <c r="C76" s="149"/>
      <c r="D76" s="149"/>
      <c r="E76" s="149"/>
      <c r="F76" s="149"/>
      <c r="G76" s="149"/>
    </row>
    <row r="77" spans="1:16" x14ac:dyDescent="0.2">
      <c r="B77" s="102"/>
      <c r="C77" s="102"/>
      <c r="D77" s="102"/>
      <c r="E77" s="119"/>
      <c r="F77" s="119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  <row r="78" spans="1:16" ht="28.5" customHeight="1" x14ac:dyDescent="0.2">
      <c r="B78" s="102"/>
      <c r="C78" s="102"/>
      <c r="D78" s="102"/>
      <c r="E78" s="119"/>
      <c r="F78" s="119"/>
      <c r="G78" s="102"/>
      <c r="H78" s="148"/>
      <c r="I78" s="102"/>
      <c r="J78" s="102"/>
      <c r="K78" s="102"/>
      <c r="L78" s="102"/>
      <c r="M78" s="102"/>
      <c r="N78" s="102"/>
      <c r="O78" s="102"/>
      <c r="P78" s="102"/>
    </row>
    <row r="79" spans="1:16" x14ac:dyDescent="0.2">
      <c r="A79" s="1167"/>
      <c r="B79" s="150"/>
      <c r="C79" s="150"/>
      <c r="D79" s="150"/>
      <c r="E79" s="151"/>
      <c r="F79" s="151"/>
      <c r="G79" s="150"/>
      <c r="H79" s="149"/>
      <c r="I79" s="102"/>
      <c r="J79" s="102"/>
      <c r="K79" s="102"/>
      <c r="L79" s="102"/>
      <c r="M79" s="102"/>
      <c r="N79" s="102"/>
      <c r="O79" s="102"/>
    </row>
    <row r="80" spans="1:16" x14ac:dyDescent="0.2">
      <c r="A80" s="1167"/>
      <c r="B80" s="150"/>
      <c r="C80" s="102"/>
      <c r="D80" s="102"/>
      <c r="E80" s="150"/>
      <c r="F80" s="102"/>
      <c r="G80" s="102"/>
      <c r="H80" s="102"/>
      <c r="I80" s="102"/>
      <c r="J80" s="102"/>
      <c r="K80" s="102"/>
      <c r="L80" s="102"/>
      <c r="M80" s="102"/>
      <c r="N80" s="102"/>
      <c r="O80" s="102"/>
    </row>
    <row r="81" spans="1:15" s="102" customFormat="1" x14ac:dyDescent="0.2">
      <c r="A81" s="1167"/>
    </row>
    <row r="82" spans="1:15" s="102" customFormat="1" x14ac:dyDescent="0.2">
      <c r="A82" s="1167"/>
      <c r="B82" s="48"/>
      <c r="C82" s="48"/>
      <c r="D82" s="48"/>
      <c r="E82" s="48"/>
      <c r="F82" s="48"/>
      <c r="G82" s="48"/>
    </row>
    <row r="83" spans="1:15" x14ac:dyDescent="0.2">
      <c r="A83" s="1167"/>
      <c r="B83" s="102"/>
      <c r="C83" s="102"/>
      <c r="D83" s="102"/>
      <c r="E83" s="119"/>
      <c r="F83" s="119"/>
      <c r="G83" s="102"/>
      <c r="H83" s="102"/>
      <c r="I83" s="102"/>
      <c r="J83" s="102"/>
      <c r="K83" s="102"/>
      <c r="L83" s="102"/>
      <c r="M83" s="102"/>
      <c r="N83" s="102"/>
      <c r="O83" s="102"/>
    </row>
    <row r="84" spans="1:15" x14ac:dyDescent="0.2">
      <c r="A84" s="1167"/>
      <c r="B84" s="102"/>
      <c r="C84" s="102"/>
      <c r="D84" s="102"/>
      <c r="E84" s="119"/>
      <c r="F84" s="119"/>
      <c r="G84" s="102"/>
      <c r="H84" s="102"/>
      <c r="I84" s="102"/>
      <c r="J84" s="102"/>
      <c r="K84" s="102"/>
      <c r="L84" s="102"/>
      <c r="M84" s="102"/>
      <c r="N84" s="102"/>
      <c r="O84" s="102"/>
    </row>
    <row r="86" spans="1:15" hidden="1" x14ac:dyDescent="0.2">
      <c r="A86" s="1167"/>
      <c r="H86" s="102"/>
      <c r="I86" s="102"/>
      <c r="J86" s="102"/>
      <c r="K86" s="102"/>
      <c r="L86" s="102"/>
      <c r="M86" s="102"/>
      <c r="N86" s="102"/>
      <c r="O86" s="102"/>
    </row>
    <row r="87" spans="1:15" x14ac:dyDescent="0.2">
      <c r="H87" s="102"/>
      <c r="I87" s="102"/>
      <c r="J87" s="102"/>
      <c r="K87" s="102"/>
      <c r="L87" s="102"/>
      <c r="M87" s="102"/>
      <c r="N87" s="102"/>
      <c r="O87" s="102"/>
    </row>
  </sheetData>
  <mergeCells count="6">
    <mergeCell ref="B2:G2"/>
    <mergeCell ref="B7:B8"/>
    <mergeCell ref="C7:C8"/>
    <mergeCell ref="F7:G7"/>
    <mergeCell ref="B75:G75"/>
    <mergeCell ref="F4:G4"/>
  </mergeCells>
  <printOptions horizontalCentered="1"/>
  <pageMargins left="0.39370078740157483" right="0.39370078740157483" top="0.39370078740157483" bottom="0.39370078740157483" header="0" footer="0"/>
  <pageSetup scale="44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A50B-E451-408B-B7C4-0452B230D0E5}">
  <sheetPr>
    <pageSetUpPr fitToPage="1"/>
  </sheetPr>
  <dimension ref="B1:N72"/>
  <sheetViews>
    <sheetView showGridLines="0" zoomScale="85" zoomScaleNormal="85" workbookViewId="0">
      <selection activeCell="H48" sqref="H48"/>
    </sheetView>
  </sheetViews>
  <sheetFormatPr baseColWidth="10" defaultColWidth="11.42578125" defaultRowHeight="14.25" x14ac:dyDescent="0.2"/>
  <cols>
    <col min="1" max="1" width="1.28515625" style="7" customWidth="1"/>
    <col min="2" max="4" width="16.7109375" style="7" customWidth="1"/>
    <col min="5" max="5" width="33.7109375" style="7" customWidth="1"/>
    <col min="6" max="6" width="14.85546875" style="7" customWidth="1"/>
    <col min="7" max="7" width="24.42578125" style="7" customWidth="1"/>
    <col min="8" max="8" width="18.42578125" style="7" customWidth="1"/>
    <col min="9" max="9" width="17.5703125" style="7" customWidth="1"/>
    <col min="10" max="10" width="19.85546875" style="7" customWidth="1"/>
    <col min="11" max="13" width="19.7109375" style="7" customWidth="1"/>
    <col min="14" max="14" width="19.5703125" style="7" customWidth="1"/>
    <col min="15" max="15" width="2" style="7" customWidth="1"/>
    <col min="16" max="16384" width="11.42578125" style="7"/>
  </cols>
  <sheetData>
    <row r="1" spans="2:14" ht="6" customHeight="1" thickBot="1" x14ac:dyDescent="0.25"/>
    <row r="2" spans="2:14" ht="45.75" customHeight="1" thickTop="1" x14ac:dyDescent="0.2">
      <c r="B2" s="2456" t="s">
        <v>2216</v>
      </c>
      <c r="C2" s="2457"/>
      <c r="D2" s="2457"/>
      <c r="E2" s="2458"/>
      <c r="F2" s="2458"/>
      <c r="G2" s="2458"/>
      <c r="H2" s="2458"/>
      <c r="I2" s="2458"/>
      <c r="J2" s="2458"/>
      <c r="K2" s="2458"/>
      <c r="L2" s="2458"/>
      <c r="M2" s="2458"/>
      <c r="N2" s="2459"/>
    </row>
    <row r="3" spans="2:14" ht="15" customHeight="1" x14ac:dyDescent="0.2">
      <c r="B3" s="1649"/>
      <c r="C3" s="1650"/>
      <c r="D3" s="1650"/>
      <c r="E3" s="1650"/>
      <c r="F3" s="1650"/>
      <c r="G3" s="1650"/>
      <c r="H3" s="1650"/>
      <c r="I3" s="1650"/>
      <c r="J3" s="1651"/>
      <c r="K3" s="1651"/>
      <c r="L3" s="1651"/>
      <c r="M3" s="1651"/>
      <c r="N3" s="1652"/>
    </row>
    <row r="4" spans="2:14" ht="15" customHeight="1" x14ac:dyDescent="0.2">
      <c r="B4" s="1653"/>
      <c r="C4" s="1650"/>
      <c r="D4" s="1654" t="s">
        <v>2217</v>
      </c>
      <c r="E4" s="1655" t="s">
        <v>2218</v>
      </c>
      <c r="F4" s="1656"/>
      <c r="G4" s="1657"/>
      <c r="H4" s="1658" t="s">
        <v>2219</v>
      </c>
      <c r="I4" s="1657"/>
      <c r="J4" s="1659"/>
      <c r="K4" s="1651"/>
      <c r="L4" s="1651"/>
      <c r="M4" s="1651"/>
      <c r="N4" s="1652"/>
    </row>
    <row r="5" spans="2:14" ht="15" customHeight="1" x14ac:dyDescent="0.2">
      <c r="B5" s="1653"/>
      <c r="C5" s="1650"/>
      <c r="D5" s="1654" t="s">
        <v>2220</v>
      </c>
      <c r="E5" s="1655" t="s">
        <v>2221</v>
      </c>
      <c r="F5" s="1656"/>
      <c r="H5" s="1658" t="s">
        <v>2090</v>
      </c>
      <c r="I5" s="1657"/>
      <c r="J5" s="48"/>
      <c r="K5" s="1651"/>
      <c r="L5" s="1651"/>
      <c r="M5" s="1651"/>
      <c r="N5" s="1652"/>
    </row>
    <row r="6" spans="2:14" ht="15" customHeight="1" x14ac:dyDescent="0.2">
      <c r="B6" s="1653"/>
      <c r="C6" s="1650"/>
      <c r="D6" s="1650"/>
      <c r="E6" s="1660"/>
      <c r="F6" s="1656"/>
      <c r="G6" s="1661" t="s">
        <v>2222</v>
      </c>
      <c r="H6" s="1658" t="s">
        <v>2091</v>
      </c>
      <c r="I6" s="1657"/>
      <c r="J6" s="48"/>
      <c r="K6" s="1651"/>
      <c r="L6" s="1651"/>
      <c r="M6" s="1651"/>
      <c r="N6" s="1652"/>
    </row>
    <row r="7" spans="2:14" ht="15" customHeight="1" x14ac:dyDescent="0.2">
      <c r="B7" s="1653"/>
      <c r="C7" s="1650"/>
      <c r="D7" s="1650"/>
      <c r="E7" s="1660"/>
      <c r="F7" s="1656"/>
      <c r="G7" s="1657"/>
      <c r="H7" s="1658" t="s">
        <v>2223</v>
      </c>
      <c r="I7" s="1657"/>
      <c r="J7" s="48"/>
      <c r="K7" s="1651"/>
      <c r="L7" s="1651"/>
      <c r="M7" s="1651"/>
      <c r="N7" s="1652"/>
    </row>
    <row r="8" spans="2:14" ht="15" customHeight="1" x14ac:dyDescent="0.2">
      <c r="B8" s="1653"/>
      <c r="C8" s="1650"/>
      <c r="D8" s="1650"/>
      <c r="E8" s="1660"/>
      <c r="F8" s="1656"/>
      <c r="G8" s="1657"/>
      <c r="H8" s="1658" t="s">
        <v>2224</v>
      </c>
      <c r="I8" s="1657"/>
      <c r="J8" s="48"/>
      <c r="K8" s="1651"/>
      <c r="L8" s="1651"/>
      <c r="M8" s="1651"/>
      <c r="N8" s="1652"/>
    </row>
    <row r="9" spans="2:14" ht="15.75" x14ac:dyDescent="0.2">
      <c r="B9" s="2460"/>
      <c r="C9" s="2461"/>
      <c r="D9" s="2461"/>
      <c r="E9" s="2461"/>
      <c r="F9" s="1662"/>
      <c r="G9" s="1654"/>
      <c r="H9" s="1654"/>
      <c r="I9" s="1654"/>
      <c r="J9" s="1654"/>
      <c r="K9" s="1663" t="s">
        <v>268</v>
      </c>
      <c r="L9" s="1663"/>
      <c r="M9" s="1664"/>
      <c r="N9" s="1665" t="s">
        <v>2225</v>
      </c>
    </row>
    <row r="10" spans="2:14" ht="7.5" customHeight="1" thickBot="1" x14ac:dyDescent="0.25">
      <c r="B10" s="1666"/>
      <c r="C10" s="1667"/>
      <c r="D10" s="1667"/>
      <c r="E10" s="1667"/>
      <c r="F10" s="1667"/>
      <c r="G10" s="1667"/>
      <c r="H10" s="1667"/>
      <c r="I10" s="1667"/>
      <c r="J10" s="1668"/>
      <c r="K10" s="1668"/>
      <c r="L10" s="1668"/>
      <c r="M10" s="1668"/>
      <c r="N10" s="1669"/>
    </row>
    <row r="11" spans="2:14" ht="6" customHeight="1" thickTop="1" thickBot="1" x14ac:dyDescent="0.25">
      <c r="B11" s="1670"/>
      <c r="C11" s="1670"/>
      <c r="D11" s="1670"/>
      <c r="E11" s="1670"/>
      <c r="F11" s="1670"/>
      <c r="G11" s="1670"/>
      <c r="H11" s="1670"/>
      <c r="I11" s="1670"/>
      <c r="J11" s="1671"/>
      <c r="K11" s="1671"/>
      <c r="L11" s="1671"/>
      <c r="M11" s="1671"/>
      <c r="N11" s="1670"/>
    </row>
    <row r="12" spans="2:14" ht="33.75" customHeight="1" thickTop="1" x14ac:dyDescent="0.2">
      <c r="B12" s="2462" t="s">
        <v>2226</v>
      </c>
      <c r="C12" s="2464" t="s">
        <v>2227</v>
      </c>
      <c r="D12" s="2464" t="s">
        <v>2228</v>
      </c>
      <c r="E12" s="2466" t="s">
        <v>2229</v>
      </c>
      <c r="F12" s="2468" t="s">
        <v>2230</v>
      </c>
      <c r="G12" s="2468"/>
      <c r="H12" s="2468"/>
      <c r="I12" s="2466" t="s">
        <v>2231</v>
      </c>
      <c r="J12" s="2466" t="s">
        <v>2232</v>
      </c>
      <c r="K12" s="2469" t="s">
        <v>2233</v>
      </c>
      <c r="L12" s="2470"/>
      <c r="M12" s="2466" t="s">
        <v>2234</v>
      </c>
      <c r="N12" s="2471" t="s">
        <v>2235</v>
      </c>
    </row>
    <row r="13" spans="2:14" ht="79.5" customHeight="1" thickBot="1" x14ac:dyDescent="0.25">
      <c r="B13" s="2463"/>
      <c r="C13" s="2465"/>
      <c r="D13" s="2465"/>
      <c r="E13" s="2467"/>
      <c r="F13" s="1672" t="s">
        <v>837</v>
      </c>
      <c r="G13" s="1672" t="s">
        <v>2236</v>
      </c>
      <c r="H13" s="1672" t="s">
        <v>2237</v>
      </c>
      <c r="I13" s="2467"/>
      <c r="J13" s="2467"/>
      <c r="K13" s="1673" t="s">
        <v>2238</v>
      </c>
      <c r="L13" s="1673" t="s">
        <v>2239</v>
      </c>
      <c r="M13" s="2467"/>
      <c r="N13" s="2472"/>
    </row>
    <row r="14" spans="2:14" ht="6" customHeight="1" thickTop="1" thickBot="1" x14ac:dyDescent="0.25"/>
    <row r="15" spans="2:14" ht="15" thickTop="1" x14ac:dyDescent="0.2">
      <c r="B15" s="1674"/>
      <c r="C15" s="1675"/>
      <c r="D15" s="1675"/>
      <c r="E15" s="1676"/>
      <c r="F15" s="1676"/>
      <c r="G15" s="1676"/>
      <c r="H15" s="1676"/>
      <c r="I15" s="1676"/>
      <c r="J15" s="1676"/>
      <c r="K15" s="1677"/>
      <c r="L15" s="1677"/>
      <c r="M15" s="1676"/>
      <c r="N15" s="1678"/>
    </row>
    <row r="16" spans="2:14" x14ac:dyDescent="0.2">
      <c r="B16" s="1679"/>
      <c r="C16" s="1680"/>
      <c r="D16" s="1680"/>
      <c r="E16" s="1681"/>
      <c r="F16" s="1681"/>
      <c r="G16" s="1681"/>
      <c r="H16" s="1681"/>
      <c r="I16" s="1681"/>
      <c r="J16" s="1681"/>
      <c r="K16" s="1682"/>
      <c r="L16" s="1682"/>
      <c r="M16" s="1681"/>
      <c r="N16" s="1683"/>
    </row>
    <row r="17" spans="2:14" x14ac:dyDescent="0.2">
      <c r="B17" s="1679"/>
      <c r="C17" s="1680"/>
      <c r="D17" s="1680"/>
      <c r="E17" s="1681"/>
      <c r="F17" s="1681"/>
      <c r="G17" s="1681"/>
      <c r="H17" s="1681"/>
      <c r="I17" s="1681"/>
      <c r="J17" s="1681"/>
      <c r="K17" s="1682"/>
      <c r="L17" s="1682"/>
      <c r="M17" s="1681"/>
      <c r="N17" s="1683"/>
    </row>
    <row r="18" spans="2:14" x14ac:dyDescent="0.2">
      <c r="B18" s="1679"/>
      <c r="C18" s="1680"/>
      <c r="D18" s="1680"/>
      <c r="E18" s="1681"/>
      <c r="F18" s="1681"/>
      <c r="G18" s="1681"/>
      <c r="H18" s="1681"/>
      <c r="I18" s="1681"/>
      <c r="J18" s="1681"/>
      <c r="K18" s="1682"/>
      <c r="L18" s="1682"/>
      <c r="M18" s="1681"/>
      <c r="N18" s="1683"/>
    </row>
    <row r="19" spans="2:14" x14ac:dyDescent="0.2">
      <c r="B19" s="1679"/>
      <c r="C19" s="1680"/>
      <c r="D19" s="1680"/>
      <c r="E19" s="1681"/>
      <c r="F19" s="1681"/>
      <c r="G19" s="1681"/>
      <c r="H19" s="1681"/>
      <c r="I19" s="1681"/>
      <c r="J19" s="1681"/>
      <c r="K19" s="1682"/>
      <c r="L19" s="1682"/>
      <c r="M19" s="1681"/>
      <c r="N19" s="1683"/>
    </row>
    <row r="20" spans="2:14" x14ac:dyDescent="0.2">
      <c r="B20" s="1679"/>
      <c r="C20" s="1680"/>
      <c r="D20" s="1680"/>
      <c r="E20" s="1681"/>
      <c r="F20" s="1681"/>
      <c r="G20" s="1681"/>
      <c r="H20" s="1681"/>
      <c r="I20" s="1681"/>
      <c r="J20" s="1681"/>
      <c r="K20" s="1682"/>
      <c r="L20" s="1682"/>
      <c r="M20" s="1681"/>
      <c r="N20" s="1683"/>
    </row>
    <row r="21" spans="2:14" x14ac:dyDescent="0.2">
      <c r="B21" s="1679"/>
      <c r="C21" s="1680"/>
      <c r="D21" s="1680"/>
      <c r="E21" s="1681"/>
      <c r="F21" s="1681"/>
      <c r="G21" s="1681"/>
      <c r="H21" s="1681"/>
      <c r="I21" s="1681"/>
      <c r="J21" s="1681"/>
      <c r="K21" s="1682"/>
      <c r="L21" s="1682"/>
      <c r="M21" s="1681"/>
      <c r="N21" s="1683"/>
    </row>
    <row r="22" spans="2:14" x14ac:dyDescent="0.2">
      <c r="B22" s="1679"/>
      <c r="C22" s="1680"/>
      <c r="D22" s="1680"/>
      <c r="E22" s="1681"/>
      <c r="F22" s="1681"/>
      <c r="G22" s="1681"/>
      <c r="H22" s="1681"/>
      <c r="I22" s="1681"/>
      <c r="J22" s="1681"/>
      <c r="K22" s="1682"/>
      <c r="L22" s="1682"/>
      <c r="M22" s="1681"/>
      <c r="N22" s="1683"/>
    </row>
    <row r="23" spans="2:14" x14ac:dyDescent="0.2">
      <c r="B23" s="1679"/>
      <c r="C23" s="1680"/>
      <c r="D23" s="1680"/>
      <c r="E23" s="1681"/>
      <c r="F23" s="1681"/>
      <c r="G23" s="1681"/>
      <c r="H23" s="1681"/>
      <c r="I23" s="1681"/>
      <c r="J23" s="1681"/>
      <c r="K23" s="1682"/>
      <c r="L23" s="1682"/>
      <c r="M23" s="1681"/>
      <c r="N23" s="1683"/>
    </row>
    <row r="24" spans="2:14" x14ac:dyDescent="0.2">
      <c r="B24" s="1679"/>
      <c r="C24" s="1680"/>
      <c r="D24" s="1680"/>
      <c r="E24" s="1681"/>
      <c r="F24" s="1681"/>
      <c r="G24" s="1681"/>
      <c r="H24" s="1681"/>
      <c r="I24" s="1681"/>
      <c r="J24" s="1681"/>
      <c r="K24" s="1682"/>
      <c r="L24" s="1682"/>
      <c r="M24" s="1681"/>
      <c r="N24" s="1683"/>
    </row>
    <row r="25" spans="2:14" x14ac:dyDescent="0.2">
      <c r="B25" s="1679"/>
      <c r="C25" s="1680"/>
      <c r="D25" s="1680"/>
      <c r="E25" s="1681"/>
      <c r="F25" s="1681"/>
      <c r="G25" s="1681"/>
      <c r="H25" s="1681"/>
      <c r="I25" s="1681"/>
      <c r="J25" s="1681"/>
      <c r="K25" s="1682"/>
      <c r="L25" s="1682"/>
      <c r="M25" s="1681"/>
      <c r="N25" s="1683"/>
    </row>
    <row r="26" spans="2:14" x14ac:dyDescent="0.2">
      <c r="B26" s="1679"/>
      <c r="C26" s="1680"/>
      <c r="D26" s="1680"/>
      <c r="E26" s="1681"/>
      <c r="F26" s="1681"/>
      <c r="G26" s="1681"/>
      <c r="H26" s="1681"/>
      <c r="I26" s="1681"/>
      <c r="J26" s="1681"/>
      <c r="K26" s="1682"/>
      <c r="L26" s="1682"/>
      <c r="M26" s="1681"/>
      <c r="N26" s="1683"/>
    </row>
    <row r="27" spans="2:14" x14ac:dyDescent="0.2">
      <c r="B27" s="1679"/>
      <c r="C27" s="1680"/>
      <c r="D27" s="1680"/>
      <c r="E27" s="1681"/>
      <c r="F27" s="1681"/>
      <c r="G27" s="1681"/>
      <c r="H27" s="1681"/>
      <c r="I27" s="1681"/>
      <c r="J27" s="1681"/>
      <c r="K27" s="1682"/>
      <c r="L27" s="1682"/>
      <c r="M27" s="1681"/>
      <c r="N27" s="1683"/>
    </row>
    <row r="28" spans="2:14" x14ac:dyDescent="0.2">
      <c r="B28" s="1679"/>
      <c r="C28" s="1680"/>
      <c r="D28" s="1680"/>
      <c r="E28" s="1681"/>
      <c r="F28" s="1681"/>
      <c r="G28" s="1681"/>
      <c r="H28" s="1681"/>
      <c r="I28" s="1681"/>
      <c r="J28" s="1681"/>
      <c r="K28" s="1682"/>
      <c r="L28" s="1682"/>
      <c r="M28" s="1681"/>
      <c r="N28" s="1683"/>
    </row>
    <row r="29" spans="2:14" x14ac:dyDescent="0.2">
      <c r="B29" s="1679"/>
      <c r="C29" s="1680"/>
      <c r="D29" s="1680"/>
      <c r="E29" s="1681"/>
      <c r="F29" s="1681"/>
      <c r="G29" s="1681"/>
      <c r="H29" s="1681"/>
      <c r="I29" s="1681"/>
      <c r="J29" s="1681"/>
      <c r="K29" s="1682"/>
      <c r="L29" s="1682"/>
      <c r="M29" s="1681"/>
      <c r="N29" s="1683"/>
    </row>
    <row r="30" spans="2:14" x14ac:dyDescent="0.2">
      <c r="B30" s="1679"/>
      <c r="C30" s="1680"/>
      <c r="D30" s="1680"/>
      <c r="E30" s="1681"/>
      <c r="F30" s="1681"/>
      <c r="G30" s="1681"/>
      <c r="H30" s="1681"/>
      <c r="I30" s="1681"/>
      <c r="J30" s="1681"/>
      <c r="K30" s="1682"/>
      <c r="L30" s="1682"/>
      <c r="M30" s="1681"/>
      <c r="N30" s="1683"/>
    </row>
    <row r="31" spans="2:14" x14ac:dyDescent="0.2">
      <c r="B31" s="1679"/>
      <c r="C31" s="1680"/>
      <c r="D31" s="1680"/>
      <c r="E31" s="1681"/>
      <c r="F31" s="1681"/>
      <c r="G31" s="1681"/>
      <c r="H31" s="1681"/>
      <c r="I31" s="1681"/>
      <c r="J31" s="1681"/>
      <c r="K31" s="1682"/>
      <c r="L31" s="1682"/>
      <c r="M31" s="1681"/>
      <c r="N31" s="1683"/>
    </row>
    <row r="32" spans="2:14" x14ac:dyDescent="0.2">
      <c r="B32" s="1679"/>
      <c r="C32" s="1680"/>
      <c r="D32" s="1680"/>
      <c r="E32" s="1681"/>
      <c r="F32" s="1681"/>
      <c r="G32" s="1681"/>
      <c r="H32" s="1681"/>
      <c r="I32" s="1681"/>
      <c r="J32" s="1681"/>
      <c r="K32" s="1682"/>
      <c r="L32" s="1682"/>
      <c r="M32" s="1681"/>
      <c r="N32" s="1683"/>
    </row>
    <row r="33" spans="2:14" x14ac:dyDescent="0.2">
      <c r="B33" s="1679"/>
      <c r="C33" s="1680"/>
      <c r="D33" s="1680"/>
      <c r="E33" s="1681"/>
      <c r="F33" s="1681"/>
      <c r="G33" s="1681"/>
      <c r="H33" s="1681"/>
      <c r="I33" s="1681"/>
      <c r="J33" s="1681"/>
      <c r="K33" s="1682"/>
      <c r="L33" s="1682"/>
      <c r="M33" s="1681"/>
      <c r="N33" s="1683"/>
    </row>
    <row r="34" spans="2:14" x14ac:dyDescent="0.2">
      <c r="B34" s="1679"/>
      <c r="C34" s="1680"/>
      <c r="D34" s="1680"/>
      <c r="E34" s="1681"/>
      <c r="F34" s="1681"/>
      <c r="G34" s="1681"/>
      <c r="H34" s="1681"/>
      <c r="I34" s="1681"/>
      <c r="J34" s="1681"/>
      <c r="K34" s="1682"/>
      <c r="L34" s="1682"/>
      <c r="M34" s="1681"/>
      <c r="N34" s="1683"/>
    </row>
    <row r="35" spans="2:14" x14ac:dyDescent="0.2">
      <c r="B35" s="1679"/>
      <c r="C35" s="1680"/>
      <c r="D35" s="1680"/>
      <c r="E35" s="1681"/>
      <c r="F35" s="1681"/>
      <c r="G35" s="1681"/>
      <c r="H35" s="1681"/>
      <c r="I35" s="1681"/>
      <c r="J35" s="1681"/>
      <c r="K35" s="1682"/>
      <c r="L35" s="1682"/>
      <c r="M35" s="1681"/>
      <c r="N35" s="1683"/>
    </row>
    <row r="36" spans="2:14" x14ac:dyDescent="0.2">
      <c r="B36" s="1679"/>
      <c r="C36" s="1680"/>
      <c r="D36" s="1680"/>
      <c r="E36" s="1681"/>
      <c r="F36" s="1681"/>
      <c r="G36" s="1681"/>
      <c r="H36" s="1681"/>
      <c r="I36" s="1681"/>
      <c r="J36" s="1681"/>
      <c r="K36" s="1682"/>
      <c r="L36" s="1682"/>
      <c r="M36" s="1681"/>
      <c r="N36" s="1683"/>
    </row>
    <row r="37" spans="2:14" ht="15" thickBot="1" x14ac:dyDescent="0.25">
      <c r="B37" s="1684"/>
      <c r="C37" s="1685"/>
      <c r="D37" s="1685"/>
      <c r="E37" s="1686"/>
      <c r="F37" s="1686"/>
      <c r="G37" s="1686"/>
      <c r="H37" s="1686"/>
      <c r="I37" s="1686"/>
      <c r="J37" s="1686"/>
      <c r="K37" s="1687"/>
      <c r="L37" s="1687"/>
      <c r="M37" s="1686"/>
      <c r="N37" s="1688"/>
    </row>
    <row r="38" spans="2:14" ht="17.25" thickTop="1" thickBot="1" x14ac:dyDescent="0.3">
      <c r="B38" s="443" t="s">
        <v>2240</v>
      </c>
      <c r="J38" s="1689" t="s">
        <v>2241</v>
      </c>
      <c r="K38" s="1690">
        <f>SUM(K15:K37)</f>
        <v>0</v>
      </c>
      <c r="L38" s="1691">
        <f>SUM(L15:L37)</f>
        <v>0</v>
      </c>
    </row>
    <row r="39" spans="2:14" ht="34.5" customHeight="1" thickTop="1" x14ac:dyDescent="0.2">
      <c r="B39" s="2453" t="s">
        <v>2240</v>
      </c>
      <c r="C39" s="2453"/>
      <c r="D39" s="2453"/>
      <c r="E39" s="2453"/>
      <c r="F39" s="2453"/>
      <c r="G39" s="2453"/>
      <c r="H39" s="2453"/>
      <c r="I39" s="2453"/>
      <c r="J39" s="2453"/>
      <c r="K39" s="2453"/>
      <c r="L39" s="2453"/>
      <c r="M39" s="2453"/>
      <c r="N39" s="2453"/>
    </row>
    <row r="40" spans="2:14" ht="21.75" customHeight="1" x14ac:dyDescent="0.25">
      <c r="B40" s="1692"/>
      <c r="J40" s="1693"/>
      <c r="K40" s="1694"/>
      <c r="L40" s="1694"/>
    </row>
    <row r="41" spans="2:14" ht="15.75" x14ac:dyDescent="0.25">
      <c r="B41" s="2454" t="s">
        <v>2242</v>
      </c>
      <c r="C41" s="2454"/>
      <c r="D41" s="2454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</row>
    <row r="42" spans="2:14" x14ac:dyDescent="0.2">
      <c r="B42" s="2455"/>
      <c r="C42" s="2455"/>
      <c r="D42" s="2455"/>
      <c r="E42" s="2455"/>
      <c r="F42" s="2455"/>
      <c r="G42" s="2455"/>
      <c r="H42" s="2455"/>
      <c r="I42" s="2455"/>
      <c r="J42" s="2455"/>
      <c r="K42" s="2455"/>
      <c r="L42" s="2455"/>
      <c r="M42" s="2455"/>
      <c r="N42" s="2455"/>
    </row>
    <row r="43" spans="2:14" x14ac:dyDescent="0.2">
      <c r="B43" s="1695"/>
      <c r="C43" s="1695"/>
      <c r="D43" s="1695"/>
      <c r="E43" s="1695"/>
      <c r="F43" s="1695"/>
      <c r="G43" s="1695"/>
      <c r="H43" s="1695"/>
      <c r="I43" s="1695"/>
      <c r="J43" s="1695"/>
      <c r="K43" s="1695"/>
      <c r="L43" s="1695"/>
      <c r="M43" s="1695"/>
      <c r="N43" s="1695"/>
    </row>
    <row r="47" spans="2:14" x14ac:dyDescent="0.2">
      <c r="E47" s="1696"/>
      <c r="F47" s="1697"/>
      <c r="G47" s="1697"/>
      <c r="H47" s="1698"/>
      <c r="I47" s="1697"/>
      <c r="J47" s="1697"/>
    </row>
    <row r="48" spans="2:14" x14ac:dyDescent="0.2">
      <c r="I48" s="1697"/>
      <c r="J48" s="1697"/>
    </row>
    <row r="49" spans="3:10" x14ac:dyDescent="0.2">
      <c r="C49" s="1699"/>
      <c r="D49" s="1699"/>
      <c r="E49" s="1699"/>
      <c r="G49" s="1698"/>
      <c r="H49" s="1698"/>
      <c r="I49" s="1698"/>
      <c r="J49" s="1698"/>
    </row>
    <row r="50" spans="3:10" x14ac:dyDescent="0.2">
      <c r="C50" s="1700"/>
      <c r="D50" s="1700"/>
      <c r="E50" s="1700"/>
      <c r="F50" s="1698"/>
      <c r="G50" s="1698"/>
      <c r="H50" s="1698"/>
      <c r="I50" s="1698"/>
      <c r="J50" s="1698"/>
    </row>
    <row r="65" spans="3:4" x14ac:dyDescent="0.2">
      <c r="C65" s="4"/>
    </row>
    <row r="72" spans="3:4" x14ac:dyDescent="0.2">
      <c r="D72" s="4"/>
    </row>
  </sheetData>
  <mergeCells count="15">
    <mergeCell ref="B39:N39"/>
    <mergeCell ref="B41:N41"/>
    <mergeCell ref="B42:N42"/>
    <mergeCell ref="B2:N2"/>
    <mergeCell ref="B9:E9"/>
    <mergeCell ref="B12:B13"/>
    <mergeCell ref="C12:C13"/>
    <mergeCell ref="D12:D13"/>
    <mergeCell ref="E12:E13"/>
    <mergeCell ref="F12:H12"/>
    <mergeCell ref="I12:I13"/>
    <mergeCell ref="J12:J13"/>
    <mergeCell ref="K12:L12"/>
    <mergeCell ref="M12:M13"/>
    <mergeCell ref="N12:N13"/>
  </mergeCells>
  <pageMargins left="0.70866141732283472" right="0.70866141732283472" top="0.74803149606299213" bottom="0.74803149606299213" header="0.31496062992125984" footer="0.31496062992125984"/>
  <pageSetup scale="45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F4F2-BE22-4084-A8BE-0C41EDA2ED03}">
  <sheetPr>
    <pageSetUpPr fitToPage="1"/>
  </sheetPr>
  <dimension ref="B1:S70"/>
  <sheetViews>
    <sheetView showGridLines="0" topLeftCell="A4" zoomScale="85" zoomScaleNormal="85" workbookViewId="0">
      <selection activeCell="H48" sqref="H48"/>
    </sheetView>
  </sheetViews>
  <sheetFormatPr baseColWidth="10" defaultColWidth="11.42578125" defaultRowHeight="14.25" x14ac:dyDescent="0.2"/>
  <cols>
    <col min="1" max="1" width="1.28515625" style="7" customWidth="1"/>
    <col min="2" max="4" width="16.7109375" style="7" customWidth="1"/>
    <col min="5" max="5" width="30.85546875" style="7" customWidth="1"/>
    <col min="6" max="11" width="16.7109375" style="7" customWidth="1"/>
    <col min="12" max="12" width="13.28515625" style="7" customWidth="1"/>
    <col min="13" max="13" width="21.140625" style="7" customWidth="1"/>
    <col min="14" max="14" width="16.7109375" style="7" customWidth="1"/>
    <col min="15" max="15" width="3" style="7" customWidth="1"/>
    <col min="16" max="16384" width="11.42578125" style="7"/>
  </cols>
  <sheetData>
    <row r="1" spans="2:14" ht="6" customHeight="1" thickBot="1" x14ac:dyDescent="0.25"/>
    <row r="2" spans="2:14" ht="42" customHeight="1" thickTop="1" x14ac:dyDescent="0.2">
      <c r="B2" s="2456" t="s">
        <v>2243</v>
      </c>
      <c r="C2" s="2457"/>
      <c r="D2" s="2457"/>
      <c r="E2" s="2458"/>
      <c r="F2" s="2458"/>
      <c r="G2" s="2458"/>
      <c r="H2" s="2458"/>
      <c r="I2" s="2458"/>
      <c r="J2" s="2458"/>
      <c r="K2" s="2458"/>
      <c r="L2" s="2458"/>
      <c r="M2" s="2458"/>
      <c r="N2" s="2459"/>
    </row>
    <row r="3" spans="2:14" ht="42" customHeight="1" x14ac:dyDescent="0.2">
      <c r="B3" s="1701"/>
      <c r="C3" s="1702"/>
      <c r="D3" s="1702"/>
      <c r="E3" s="1703"/>
      <c r="F3" s="1703"/>
      <c r="G3" s="1703"/>
      <c r="H3" s="1703"/>
      <c r="I3" s="1703"/>
      <c r="J3" s="1703"/>
      <c r="K3" s="1703"/>
      <c r="L3" s="1703"/>
      <c r="M3" s="1703"/>
      <c r="N3" s="1704"/>
    </row>
    <row r="4" spans="2:14" ht="13.5" customHeight="1" x14ac:dyDescent="0.2">
      <c r="B4" s="1649"/>
      <c r="C4" s="1661"/>
      <c r="D4" s="1654" t="s">
        <v>2217</v>
      </c>
      <c r="E4" s="1655" t="s">
        <v>2244</v>
      </c>
      <c r="F4" s="1655"/>
      <c r="G4" s="1657"/>
      <c r="H4" s="1658" t="s">
        <v>2219</v>
      </c>
      <c r="I4" s="1657"/>
      <c r="J4" s="1657"/>
      <c r="K4" s="1659"/>
      <c r="L4" s="1705"/>
      <c r="M4" s="1705"/>
      <c r="N4" s="1706"/>
    </row>
    <row r="5" spans="2:14" ht="13.5" customHeight="1" x14ac:dyDescent="0.2">
      <c r="B5" s="1649"/>
      <c r="C5" s="1661"/>
      <c r="D5" s="1654" t="s">
        <v>2220</v>
      </c>
      <c r="E5" s="1655" t="s">
        <v>2221</v>
      </c>
      <c r="F5" s="1655"/>
      <c r="H5" s="1658" t="s">
        <v>2090</v>
      </c>
      <c r="I5" s="1657"/>
      <c r="J5" s="1657"/>
      <c r="K5" s="48"/>
      <c r="L5" s="1705"/>
      <c r="M5" s="1705"/>
      <c r="N5" s="1706"/>
    </row>
    <row r="6" spans="2:14" ht="13.5" customHeight="1" x14ac:dyDescent="0.2">
      <c r="B6" s="1649"/>
      <c r="C6" s="1661"/>
      <c r="D6" s="1661"/>
      <c r="E6" s="1660"/>
      <c r="F6" s="1655"/>
      <c r="G6" s="1656" t="s">
        <v>2222</v>
      </c>
      <c r="H6" s="1658" t="s">
        <v>2091</v>
      </c>
      <c r="I6" s="1657"/>
      <c r="J6" s="1657"/>
      <c r="K6" s="48"/>
      <c r="L6" s="1705"/>
      <c r="M6" s="1705"/>
      <c r="N6" s="1706"/>
    </row>
    <row r="7" spans="2:14" ht="13.5" customHeight="1" x14ac:dyDescent="0.2">
      <c r="B7" s="1649"/>
      <c r="C7" s="1661"/>
      <c r="D7" s="1661"/>
      <c r="E7" s="1660"/>
      <c r="F7" s="1655"/>
      <c r="G7" s="1657"/>
      <c r="H7" s="1658" t="s">
        <v>2223</v>
      </c>
      <c r="I7" s="1657"/>
      <c r="J7" s="1657"/>
      <c r="K7" s="48"/>
      <c r="L7" s="1705"/>
      <c r="M7" s="1705"/>
      <c r="N7" s="1706"/>
    </row>
    <row r="8" spans="2:14" ht="13.5" customHeight="1" x14ac:dyDescent="0.2">
      <c r="B8" s="1649"/>
      <c r="C8" s="1661"/>
      <c r="D8" s="1661"/>
      <c r="E8" s="1660"/>
      <c r="F8" s="1655"/>
      <c r="G8" s="1657"/>
      <c r="H8" s="1658" t="s">
        <v>2224</v>
      </c>
      <c r="I8" s="1657"/>
      <c r="J8" s="1657"/>
      <c r="K8" s="48"/>
      <c r="L8" s="1705"/>
      <c r="M8" s="1705"/>
      <c r="N8" s="1706"/>
    </row>
    <row r="9" spans="2:14" x14ac:dyDescent="0.2">
      <c r="B9" s="2475"/>
      <c r="C9" s="2476"/>
      <c r="D9" s="2476"/>
      <c r="E9" s="2476"/>
      <c r="F9" s="1661"/>
      <c r="G9" s="1654"/>
      <c r="H9" s="1654"/>
      <c r="I9" s="1654"/>
      <c r="J9" s="1654"/>
      <c r="K9" s="1660"/>
      <c r="L9" s="1654" t="s">
        <v>2245</v>
      </c>
      <c r="M9" s="1654"/>
      <c r="N9" s="1707" t="s">
        <v>2246</v>
      </c>
    </row>
    <row r="10" spans="2:14" ht="7.5" customHeight="1" thickBot="1" x14ac:dyDescent="0.25">
      <c r="B10" s="1666"/>
      <c r="C10" s="1667"/>
      <c r="D10" s="1667"/>
      <c r="E10" s="1667"/>
      <c r="F10" s="1667"/>
      <c r="G10" s="1667"/>
      <c r="H10" s="1667"/>
      <c r="I10" s="1667"/>
      <c r="J10" s="1667"/>
      <c r="K10" s="1668"/>
      <c r="L10" s="1668"/>
      <c r="M10" s="1668"/>
      <c r="N10" s="1669"/>
    </row>
    <row r="11" spans="2:14" ht="6" customHeight="1" thickTop="1" thickBot="1" x14ac:dyDescent="0.25">
      <c r="B11" s="1670"/>
      <c r="C11" s="1670"/>
      <c r="D11" s="1670"/>
      <c r="E11" s="1670"/>
      <c r="F11" s="1670"/>
      <c r="G11" s="1670"/>
      <c r="H11" s="1670"/>
      <c r="I11" s="1670"/>
      <c r="J11" s="1670"/>
      <c r="K11" s="1671"/>
      <c r="L11" s="1671"/>
      <c r="M11" s="1671"/>
      <c r="N11" s="1670"/>
    </row>
    <row r="12" spans="2:14" ht="27.75" customHeight="1" thickTop="1" x14ac:dyDescent="0.2">
      <c r="B12" s="2477" t="s">
        <v>2247</v>
      </c>
      <c r="C12" s="1708" t="s">
        <v>2248</v>
      </c>
      <c r="D12" s="1708" t="s">
        <v>2249</v>
      </c>
      <c r="E12" s="2479" t="s">
        <v>2250</v>
      </c>
      <c r="F12" s="2481" t="s">
        <v>2251</v>
      </c>
      <c r="G12" s="2482"/>
      <c r="H12" s="2482"/>
      <c r="I12" s="2483"/>
      <c r="J12" s="2484" t="s">
        <v>2252</v>
      </c>
      <c r="K12" s="2481" t="s">
        <v>2253</v>
      </c>
      <c r="L12" s="2482"/>
      <c r="M12" s="2484" t="s">
        <v>2254</v>
      </c>
      <c r="N12" s="2485" t="s">
        <v>2255</v>
      </c>
    </row>
    <row r="13" spans="2:14" ht="27.75" customHeight="1" thickBot="1" x14ac:dyDescent="0.25">
      <c r="B13" s="2478"/>
      <c r="C13" s="1709" t="s">
        <v>2256</v>
      </c>
      <c r="D13" s="1709" t="s">
        <v>2257</v>
      </c>
      <c r="E13" s="2480"/>
      <c r="F13" s="1711" t="s">
        <v>2258</v>
      </c>
      <c r="G13" s="1711" t="s">
        <v>2259</v>
      </c>
      <c r="H13" s="1711" t="s">
        <v>2260</v>
      </c>
      <c r="I13" s="1711" t="s">
        <v>2261</v>
      </c>
      <c r="J13" s="2480"/>
      <c r="K13" s="1710" t="s">
        <v>2262</v>
      </c>
      <c r="L13" s="1710" t="s">
        <v>2263</v>
      </c>
      <c r="M13" s="2480"/>
      <c r="N13" s="2486"/>
    </row>
    <row r="14" spans="2:14" ht="6" customHeight="1" thickTop="1" thickBot="1" x14ac:dyDescent="0.25"/>
    <row r="15" spans="2:14" ht="15" thickTop="1" x14ac:dyDescent="0.2">
      <c r="B15" s="1712"/>
      <c r="C15" s="1713"/>
      <c r="D15" s="1713"/>
      <c r="E15" s="1714"/>
      <c r="F15" s="1714"/>
      <c r="G15" s="1714"/>
      <c r="H15" s="1714"/>
      <c r="I15" s="1714"/>
      <c r="J15" s="1714"/>
      <c r="K15" s="1715"/>
      <c r="L15" s="1715"/>
      <c r="M15" s="1714"/>
      <c r="N15" s="1716"/>
    </row>
    <row r="16" spans="2:14" x14ac:dyDescent="0.2">
      <c r="B16" s="1717"/>
      <c r="C16" s="304"/>
      <c r="D16" s="304"/>
      <c r="E16" s="1718"/>
      <c r="F16" s="1718"/>
      <c r="G16" s="1718"/>
      <c r="H16" s="1718"/>
      <c r="I16" s="1718"/>
      <c r="J16" s="1718"/>
      <c r="K16" s="1719"/>
      <c r="L16" s="1719"/>
      <c r="M16" s="1718"/>
      <c r="N16" s="1720"/>
    </row>
    <row r="17" spans="2:14" x14ac:dyDescent="0.2">
      <c r="B17" s="1717"/>
      <c r="C17" s="304"/>
      <c r="D17" s="304"/>
      <c r="E17" s="1718"/>
      <c r="F17" s="1718"/>
      <c r="G17" s="1718"/>
      <c r="H17" s="1718"/>
      <c r="I17" s="1718"/>
      <c r="J17" s="1718"/>
      <c r="K17" s="1719"/>
      <c r="L17" s="1719"/>
      <c r="M17" s="1718"/>
      <c r="N17" s="1720"/>
    </row>
    <row r="18" spans="2:14" x14ac:dyDescent="0.2">
      <c r="B18" s="1717"/>
      <c r="C18" s="304"/>
      <c r="D18" s="304"/>
      <c r="E18" s="1718"/>
      <c r="F18" s="1718"/>
      <c r="G18" s="1718"/>
      <c r="H18" s="1718"/>
      <c r="I18" s="1718"/>
      <c r="J18" s="1718"/>
      <c r="K18" s="1719"/>
      <c r="L18" s="1719"/>
      <c r="M18" s="1718"/>
      <c r="N18" s="1720"/>
    </row>
    <row r="19" spans="2:14" x14ac:dyDescent="0.2">
      <c r="B19" s="1717"/>
      <c r="C19" s="304"/>
      <c r="D19" s="304"/>
      <c r="E19" s="1718"/>
      <c r="F19" s="1718"/>
      <c r="G19" s="1718"/>
      <c r="H19" s="1718"/>
      <c r="I19" s="1718"/>
      <c r="J19" s="1718"/>
      <c r="K19" s="1719"/>
      <c r="L19" s="1719"/>
      <c r="M19" s="1718"/>
      <c r="N19" s="1720"/>
    </row>
    <row r="20" spans="2:14" x14ac:dyDescent="0.2">
      <c r="B20" s="1717"/>
      <c r="C20" s="304"/>
      <c r="D20" s="304"/>
      <c r="E20" s="1718"/>
      <c r="F20" s="1718"/>
      <c r="G20" s="1718"/>
      <c r="H20" s="1718"/>
      <c r="I20" s="1718"/>
      <c r="J20" s="1718"/>
      <c r="K20" s="1719"/>
      <c r="L20" s="1719"/>
      <c r="M20" s="1718"/>
      <c r="N20" s="1720"/>
    </row>
    <row r="21" spans="2:14" x14ac:dyDescent="0.2">
      <c r="B21" s="1717"/>
      <c r="C21" s="304"/>
      <c r="D21" s="304"/>
      <c r="E21" s="1718"/>
      <c r="F21" s="1718"/>
      <c r="G21" s="1718"/>
      <c r="H21" s="1718"/>
      <c r="I21" s="1718"/>
      <c r="J21" s="1718"/>
      <c r="K21" s="1719"/>
      <c r="L21" s="1719"/>
      <c r="M21" s="1718"/>
      <c r="N21" s="1720"/>
    </row>
    <row r="22" spans="2:14" x14ac:dyDescent="0.2">
      <c r="B22" s="1717"/>
      <c r="C22" s="304"/>
      <c r="D22" s="304"/>
      <c r="E22" s="1718"/>
      <c r="F22" s="1718"/>
      <c r="G22" s="1718"/>
      <c r="H22" s="1718"/>
      <c r="I22" s="1718"/>
      <c r="J22" s="1718"/>
      <c r="K22" s="1719"/>
      <c r="L22" s="1719"/>
      <c r="M22" s="1718"/>
      <c r="N22" s="1720"/>
    </row>
    <row r="23" spans="2:14" x14ac:dyDescent="0.2">
      <c r="B23" s="1717"/>
      <c r="C23" s="304"/>
      <c r="D23" s="304"/>
      <c r="E23" s="1718"/>
      <c r="F23" s="1718"/>
      <c r="G23" s="1718"/>
      <c r="H23" s="1718"/>
      <c r="I23" s="1718"/>
      <c r="J23" s="1718"/>
      <c r="K23" s="1719"/>
      <c r="L23" s="1719"/>
      <c r="M23" s="1718"/>
      <c r="N23" s="1720"/>
    </row>
    <row r="24" spans="2:14" x14ac:dyDescent="0.2">
      <c r="B24" s="1717"/>
      <c r="C24" s="304"/>
      <c r="D24" s="304"/>
      <c r="E24" s="1718"/>
      <c r="F24" s="1718"/>
      <c r="G24" s="1718"/>
      <c r="H24" s="1718"/>
      <c r="I24" s="1718"/>
      <c r="J24" s="1718"/>
      <c r="K24" s="1719"/>
      <c r="L24" s="1719"/>
      <c r="M24" s="1718"/>
      <c r="N24" s="1720"/>
    </row>
    <row r="25" spans="2:14" x14ac:dyDescent="0.2">
      <c r="B25" s="1717"/>
      <c r="C25" s="304"/>
      <c r="D25" s="304"/>
      <c r="E25" s="1718"/>
      <c r="F25" s="1718"/>
      <c r="G25" s="1718"/>
      <c r="H25" s="1718"/>
      <c r="I25" s="1718"/>
      <c r="J25" s="1718"/>
      <c r="K25" s="1719"/>
      <c r="L25" s="1719"/>
      <c r="M25" s="1718"/>
      <c r="N25" s="1720"/>
    </row>
    <row r="26" spans="2:14" x14ac:dyDescent="0.2">
      <c r="B26" s="1717"/>
      <c r="C26" s="304"/>
      <c r="D26" s="304"/>
      <c r="E26" s="1718"/>
      <c r="F26" s="1718"/>
      <c r="G26" s="1718"/>
      <c r="H26" s="1718"/>
      <c r="I26" s="1718"/>
      <c r="J26" s="1718"/>
      <c r="K26" s="1719"/>
      <c r="L26" s="1719"/>
      <c r="M26" s="1718"/>
      <c r="N26" s="1720"/>
    </row>
    <row r="27" spans="2:14" x14ac:dyDescent="0.2">
      <c r="B27" s="1717"/>
      <c r="C27" s="304"/>
      <c r="D27" s="304"/>
      <c r="E27" s="1718"/>
      <c r="F27" s="1718"/>
      <c r="G27" s="1718"/>
      <c r="H27" s="1718"/>
      <c r="I27" s="1718"/>
      <c r="J27" s="1718"/>
      <c r="K27" s="1719"/>
      <c r="L27" s="1719"/>
      <c r="M27" s="1718"/>
      <c r="N27" s="1720"/>
    </row>
    <row r="28" spans="2:14" x14ac:dyDescent="0.2">
      <c r="B28" s="1717"/>
      <c r="C28" s="304"/>
      <c r="D28" s="304"/>
      <c r="E28" s="1718"/>
      <c r="F28" s="1718"/>
      <c r="G28" s="1718"/>
      <c r="H28" s="1718"/>
      <c r="I28" s="1718"/>
      <c r="J28" s="1718"/>
      <c r="K28" s="1719"/>
      <c r="L28" s="1719"/>
      <c r="M28" s="1718"/>
      <c r="N28" s="1720"/>
    </row>
    <row r="29" spans="2:14" x14ac:dyDescent="0.2">
      <c r="B29" s="1717"/>
      <c r="C29" s="304"/>
      <c r="D29" s="304"/>
      <c r="E29" s="1718"/>
      <c r="F29" s="1718"/>
      <c r="G29" s="1718"/>
      <c r="H29" s="1718"/>
      <c r="I29" s="1718"/>
      <c r="J29" s="1718"/>
      <c r="K29" s="1719"/>
      <c r="L29" s="1719"/>
      <c r="M29" s="1718"/>
      <c r="N29" s="1720"/>
    </row>
    <row r="30" spans="2:14" x14ac:dyDescent="0.2">
      <c r="B30" s="1717"/>
      <c r="C30" s="304"/>
      <c r="D30" s="304"/>
      <c r="E30" s="1718"/>
      <c r="F30" s="1718"/>
      <c r="G30" s="1718"/>
      <c r="H30" s="1718"/>
      <c r="I30" s="1718"/>
      <c r="J30" s="1718"/>
      <c r="K30" s="1719"/>
      <c r="L30" s="1719"/>
      <c r="M30" s="1718"/>
      <c r="N30" s="1720"/>
    </row>
    <row r="31" spans="2:14" x14ac:dyDescent="0.2">
      <c r="B31" s="1717"/>
      <c r="C31" s="304"/>
      <c r="D31" s="304"/>
      <c r="E31" s="1718"/>
      <c r="F31" s="1718"/>
      <c r="G31" s="1718"/>
      <c r="H31" s="1718"/>
      <c r="I31" s="1718"/>
      <c r="J31" s="1718"/>
      <c r="K31" s="1719"/>
      <c r="L31" s="1719"/>
      <c r="M31" s="1718"/>
      <c r="N31" s="1720"/>
    </row>
    <row r="32" spans="2:14" x14ac:dyDescent="0.2">
      <c r="B32" s="1717"/>
      <c r="C32" s="304"/>
      <c r="D32" s="304"/>
      <c r="E32" s="1718"/>
      <c r="F32" s="1718"/>
      <c r="G32" s="1718"/>
      <c r="H32" s="1718"/>
      <c r="I32" s="1718"/>
      <c r="J32" s="1718"/>
      <c r="K32" s="1719"/>
      <c r="L32" s="1719"/>
      <c r="M32" s="1718"/>
      <c r="N32" s="1720"/>
    </row>
    <row r="33" spans="2:19" x14ac:dyDescent="0.2">
      <c r="B33" s="1717"/>
      <c r="C33" s="304"/>
      <c r="D33" s="304"/>
      <c r="E33" s="1718"/>
      <c r="F33" s="1718"/>
      <c r="G33" s="1718"/>
      <c r="H33" s="1718"/>
      <c r="I33" s="1718"/>
      <c r="J33" s="1718"/>
      <c r="K33" s="1719"/>
      <c r="L33" s="1719"/>
      <c r="M33" s="1718"/>
      <c r="N33" s="1720"/>
    </row>
    <row r="34" spans="2:19" x14ac:dyDescent="0.2">
      <c r="B34" s="1717"/>
      <c r="C34" s="304"/>
      <c r="D34" s="304"/>
      <c r="E34" s="1718"/>
      <c r="F34" s="1718"/>
      <c r="G34" s="1718"/>
      <c r="H34" s="1718"/>
      <c r="I34" s="1718"/>
      <c r="J34" s="1718"/>
      <c r="K34" s="1719"/>
      <c r="L34" s="1719"/>
      <c r="M34" s="1718"/>
      <c r="N34" s="1720"/>
    </row>
    <row r="35" spans="2:19" x14ac:dyDescent="0.2">
      <c r="B35" s="1717"/>
      <c r="C35" s="304"/>
      <c r="D35" s="304"/>
      <c r="E35" s="1718"/>
      <c r="F35" s="1718"/>
      <c r="G35" s="1718"/>
      <c r="H35" s="1718"/>
      <c r="I35" s="1718"/>
      <c r="J35" s="1718"/>
      <c r="K35" s="1719"/>
      <c r="L35" s="1719"/>
      <c r="M35" s="1718"/>
      <c r="N35" s="1720"/>
    </row>
    <row r="36" spans="2:19" x14ac:dyDescent="0.2">
      <c r="B36" s="1717"/>
      <c r="C36" s="304"/>
      <c r="D36" s="304"/>
      <c r="E36" s="1718"/>
      <c r="F36" s="1718"/>
      <c r="G36" s="1718"/>
      <c r="H36" s="1718"/>
      <c r="I36" s="1718"/>
      <c r="J36" s="1718"/>
      <c r="K36" s="1719"/>
      <c r="L36" s="1719"/>
      <c r="M36" s="1718"/>
      <c r="N36" s="1720"/>
    </row>
    <row r="37" spans="2:19" x14ac:dyDescent="0.2">
      <c r="B37" s="1717"/>
      <c r="C37" s="304"/>
      <c r="D37" s="304"/>
      <c r="E37" s="1718"/>
      <c r="F37" s="1718"/>
      <c r="G37" s="1718"/>
      <c r="H37" s="1718"/>
      <c r="I37" s="1718"/>
      <c r="J37" s="1718"/>
      <c r="K37" s="1719"/>
      <c r="L37" s="1719"/>
      <c r="M37" s="1718"/>
      <c r="N37" s="1720"/>
    </row>
    <row r="38" spans="2:19" ht="15" thickBot="1" x14ac:dyDescent="0.25">
      <c r="B38" s="1721"/>
      <c r="C38" s="1722"/>
      <c r="D38" s="1722"/>
      <c r="E38" s="1723"/>
      <c r="F38" s="1723"/>
      <c r="G38" s="1723"/>
      <c r="H38" s="1723"/>
      <c r="I38" s="1723"/>
      <c r="J38" s="1723"/>
      <c r="K38" s="1724"/>
      <c r="L38" s="1724"/>
      <c r="M38" s="1723"/>
      <c r="N38" s="1725"/>
    </row>
    <row r="39" spans="2:19" ht="15.75" thickTop="1" thickBot="1" x14ac:dyDescent="0.25">
      <c r="B39" s="1644" t="s">
        <v>2240</v>
      </c>
      <c r="J39" s="441" t="s">
        <v>2264</v>
      </c>
      <c r="K39" s="1726">
        <f>SUM(K15:K38)</f>
        <v>0</v>
      </c>
      <c r="L39" s="1691">
        <f>SUM(L15:L38)</f>
        <v>0</v>
      </c>
    </row>
    <row r="40" spans="2:19" ht="15" thickTop="1" x14ac:dyDescent="0.2">
      <c r="B40" s="1727" t="s">
        <v>2265</v>
      </c>
      <c r="C40" s="2473" t="s">
        <v>2266</v>
      </c>
      <c r="D40" s="2473"/>
      <c r="E40" s="2473"/>
      <c r="F40" s="2473"/>
      <c r="G40" s="2473"/>
      <c r="H40" s="2473"/>
      <c r="I40" s="2473"/>
      <c r="J40" s="2473"/>
      <c r="K40" s="1728"/>
      <c r="L40" s="1728"/>
      <c r="M40" s="1728"/>
      <c r="N40" s="1728"/>
    </row>
    <row r="41" spans="2:19" x14ac:dyDescent="0.2">
      <c r="B41" s="2455"/>
      <c r="C41" s="2455"/>
      <c r="D41" s="2455"/>
      <c r="E41" s="2455"/>
      <c r="F41" s="2455"/>
      <c r="G41" s="2455"/>
      <c r="H41" s="2455"/>
      <c r="I41" s="2455"/>
      <c r="J41" s="2455"/>
      <c r="K41" s="2455"/>
      <c r="L41" s="2455"/>
      <c r="M41" s="2455"/>
      <c r="N41" s="2455"/>
    </row>
    <row r="42" spans="2:19" x14ac:dyDescent="0.2">
      <c r="B42" s="1695"/>
      <c r="C42" s="1695"/>
      <c r="D42" s="1695"/>
      <c r="E42" s="1695"/>
      <c r="F42" s="1695"/>
      <c r="G42" s="1695"/>
      <c r="H42" s="1695"/>
      <c r="I42" s="1695"/>
      <c r="J42" s="1695"/>
      <c r="K42" s="1695"/>
      <c r="L42" s="1695"/>
      <c r="M42" s="1695"/>
      <c r="N42" s="1695"/>
    </row>
    <row r="43" spans="2:19" x14ac:dyDescent="0.2">
      <c r="R43" s="7" t="s">
        <v>2267</v>
      </c>
      <c r="S43" s="7">
        <v>1</v>
      </c>
    </row>
    <row r="47" spans="2:19" x14ac:dyDescent="0.2">
      <c r="B47" s="1696"/>
      <c r="C47" s="2474"/>
      <c r="D47" s="2474"/>
      <c r="E47" s="2474"/>
      <c r="F47" s="2474"/>
      <c r="G47" s="2474"/>
      <c r="H47" s="2474"/>
      <c r="I47" s="2474"/>
      <c r="J47" s="2474"/>
    </row>
    <row r="48" spans="2:19" x14ac:dyDescent="0.2">
      <c r="B48" s="1699"/>
      <c r="C48" s="1699"/>
      <c r="D48" s="1699"/>
      <c r="E48" s="1730"/>
      <c r="F48" s="1698"/>
      <c r="G48" s="1698"/>
      <c r="H48" s="1698"/>
      <c r="I48" s="1698"/>
      <c r="J48" s="1698"/>
    </row>
    <row r="49" spans="2:10" x14ac:dyDescent="0.2">
      <c r="B49" s="1700"/>
      <c r="C49" s="1700"/>
      <c r="D49" s="1700"/>
      <c r="E49" s="1698"/>
      <c r="F49" s="1698"/>
      <c r="G49" s="1698"/>
      <c r="H49" s="1698"/>
      <c r="I49" s="1698"/>
      <c r="J49" s="1698"/>
    </row>
    <row r="63" spans="2:10" x14ac:dyDescent="0.2">
      <c r="C63" s="4"/>
    </row>
    <row r="70" spans="4:4" x14ac:dyDescent="0.2">
      <c r="D70" s="4"/>
    </row>
  </sheetData>
  <mergeCells count="12">
    <mergeCell ref="C40:J40"/>
    <mergeCell ref="B41:N41"/>
    <mergeCell ref="C47:J47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472" right="0.70866141732283472" top="0.74803149606299213" bottom="0.74803149606299213" header="0.31496062992125984" footer="0.31496062992125984"/>
  <pageSetup scale="5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18C2-F32D-4547-8216-805D703C420C}">
  <sheetPr>
    <tabColor rgb="FFFFFF00"/>
    <pageSetUpPr fitToPage="1"/>
  </sheetPr>
  <dimension ref="A2:K8"/>
  <sheetViews>
    <sheetView zoomScale="70" zoomScaleNormal="70" workbookViewId="0">
      <selection activeCell="M24" sqref="M24"/>
    </sheetView>
  </sheetViews>
  <sheetFormatPr baseColWidth="10" defaultColWidth="11.42578125" defaultRowHeight="50.1" customHeight="1" x14ac:dyDescent="0.25"/>
  <cols>
    <col min="1" max="1" width="44.42578125" style="1951" customWidth="1"/>
    <col min="2" max="2" width="13.5703125" style="1951" customWidth="1"/>
    <col min="3" max="5" width="7.140625" style="1951" customWidth="1"/>
    <col min="6" max="6" width="29.5703125" style="1952" customWidth="1"/>
    <col min="7" max="7" width="10" style="1951" customWidth="1"/>
    <col min="8" max="8" width="13.85546875" style="1951" customWidth="1"/>
    <col min="9" max="9" width="10" style="1951" customWidth="1"/>
    <col min="10" max="11" width="10.5703125" style="1951" customWidth="1"/>
    <col min="12" max="12" width="15.42578125" style="1951" customWidth="1"/>
    <col min="13" max="13" width="9.42578125" style="1951" customWidth="1"/>
    <col min="14" max="14" width="10.28515625" style="1951" customWidth="1"/>
    <col min="15" max="16384" width="11.42578125" style="1951"/>
  </cols>
  <sheetData>
    <row r="2" spans="1:11" ht="50.1" customHeight="1" x14ac:dyDescent="0.25">
      <c r="H2"/>
    </row>
    <row r="3" spans="1:11" ht="15" customHeight="1" x14ac:dyDescent="0.25"/>
    <row r="4" spans="1:11" ht="18" customHeight="1" x14ac:dyDescent="0.25">
      <c r="A4" s="1994"/>
      <c r="B4" s="1994"/>
      <c r="C4" s="1994"/>
      <c r="D4" s="1994"/>
      <c r="E4" s="1994"/>
      <c r="F4" s="1994"/>
      <c r="G4" s="1994"/>
      <c r="H4" s="1994"/>
      <c r="I4" s="1994"/>
      <c r="J4" s="1994"/>
      <c r="K4" s="1994"/>
    </row>
    <row r="5" spans="1:11" ht="21" customHeight="1" x14ac:dyDescent="0.25">
      <c r="A5" s="1994"/>
      <c r="B5" s="1994"/>
      <c r="C5" s="1994"/>
      <c r="D5" s="1994"/>
      <c r="E5" s="1994"/>
      <c r="F5" s="1994"/>
      <c r="G5" s="1994"/>
      <c r="H5" s="1994"/>
      <c r="I5" s="1994"/>
      <c r="J5" s="1994"/>
      <c r="K5" s="1994"/>
    </row>
    <row r="6" spans="1:11" s="1953" customFormat="1" ht="9.75" customHeight="1" x14ac:dyDescent="0.25">
      <c r="A6" s="1995"/>
      <c r="B6" s="1995"/>
      <c r="C6" s="1995"/>
      <c r="D6" s="1995"/>
      <c r="E6" s="1995"/>
      <c r="F6" s="1995"/>
      <c r="G6" s="1995"/>
      <c r="H6" s="1995"/>
      <c r="I6" s="1995"/>
      <c r="J6" s="1995"/>
      <c r="K6" s="1995"/>
    </row>
    <row r="7" spans="1:11" s="1953" customFormat="1" ht="15" customHeight="1" x14ac:dyDescent="0.25">
      <c r="A7" s="1994"/>
      <c r="B7" s="1994"/>
      <c r="C7" s="1994"/>
      <c r="D7" s="1994"/>
      <c r="E7" s="1994"/>
      <c r="F7" s="1994"/>
      <c r="G7" s="1994"/>
      <c r="H7" s="1994"/>
      <c r="I7" s="1994"/>
      <c r="J7" s="1994"/>
      <c r="K7" s="1994"/>
    </row>
    <row r="8" spans="1:11" ht="15" customHeight="1" x14ac:dyDescent="0.25"/>
  </sheetData>
  <mergeCells count="4"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34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672B-480B-4327-A1E8-59DD5CE7CC5C}">
  <dimension ref="B2:N92"/>
  <sheetViews>
    <sheetView showGridLines="0" zoomScale="55" zoomScaleNormal="55" workbookViewId="0">
      <selection activeCell="M24" sqref="M24"/>
    </sheetView>
  </sheetViews>
  <sheetFormatPr baseColWidth="10" defaultColWidth="11.42578125" defaultRowHeight="14.25" x14ac:dyDescent="0.2"/>
  <cols>
    <col min="1" max="1" width="2.7109375" style="7" customWidth="1"/>
    <col min="2" max="2" width="31.7109375" style="7" customWidth="1"/>
    <col min="3" max="3" width="22.140625" style="7" customWidth="1"/>
    <col min="4" max="4" width="28.7109375" style="7" customWidth="1"/>
    <col min="5" max="5" width="21.85546875" style="7" customWidth="1"/>
    <col min="6" max="6" width="26.85546875" style="7" customWidth="1"/>
    <col min="7" max="8" width="24.140625" style="7" customWidth="1"/>
    <col min="9" max="9" width="25" style="7" customWidth="1"/>
    <col min="10" max="10" width="24.42578125" style="7" customWidth="1"/>
    <col min="11" max="11" width="1.5703125" style="7" customWidth="1"/>
    <col min="12" max="16384" width="11.42578125" style="7"/>
  </cols>
  <sheetData>
    <row r="2" spans="2:14" ht="10.5" customHeight="1" x14ac:dyDescent="0.2"/>
    <row r="3" spans="2:14" ht="107.25" customHeight="1" x14ac:dyDescent="0.2">
      <c r="B3" s="1222"/>
      <c r="C3" s="1223"/>
      <c r="D3" s="2487" t="s">
        <v>1166</v>
      </c>
      <c r="E3" s="2487"/>
      <c r="F3" s="2487"/>
      <c r="G3" s="2487"/>
      <c r="H3" s="2487"/>
      <c r="I3" s="1224"/>
      <c r="J3" s="1225"/>
      <c r="K3" s="303"/>
    </row>
    <row r="4" spans="2:14" ht="18" customHeight="1" x14ac:dyDescent="0.3">
      <c r="B4" s="2488" t="s">
        <v>1154</v>
      </c>
      <c r="C4" s="2490" t="s">
        <v>1155</v>
      </c>
      <c r="D4" s="2490"/>
      <c r="E4" s="2490"/>
      <c r="F4" s="2490"/>
      <c r="G4" s="2490"/>
      <c r="H4" s="2490"/>
      <c r="I4" s="2490"/>
      <c r="J4" s="2490"/>
    </row>
    <row r="5" spans="2:14" ht="64.5" customHeight="1" x14ac:dyDescent="0.2">
      <c r="B5" s="2489"/>
      <c r="C5" s="1226" t="s">
        <v>1156</v>
      </c>
      <c r="D5" s="1227" t="s">
        <v>1157</v>
      </c>
      <c r="E5" s="1226" t="s">
        <v>1158</v>
      </c>
      <c r="F5" s="1226" t="s">
        <v>1159</v>
      </c>
      <c r="G5" s="1226" t="s">
        <v>1160</v>
      </c>
      <c r="H5" s="1226" t="s">
        <v>1161</v>
      </c>
      <c r="I5" s="1226" t="s">
        <v>1162</v>
      </c>
      <c r="J5" s="1226" t="s">
        <v>1163</v>
      </c>
    </row>
    <row r="6" spans="2:14" x14ac:dyDescent="0.2">
      <c r="B6" s="1228"/>
      <c r="C6" s="1229"/>
      <c r="D6" s="1229"/>
      <c r="E6" s="1229"/>
      <c r="F6" s="1229"/>
      <c r="G6" s="1229"/>
      <c r="H6" s="1229"/>
      <c r="I6" s="1229"/>
      <c r="J6" s="1229"/>
      <c r="L6" s="1230"/>
      <c r="M6" s="1230"/>
      <c r="N6" s="1230"/>
    </row>
    <row r="7" spans="2:14" ht="20.25" x14ac:dyDescent="0.2">
      <c r="B7" s="1231"/>
      <c r="C7" s="1232"/>
      <c r="D7" s="1232"/>
      <c r="E7" s="1232"/>
      <c r="F7" s="1232"/>
      <c r="G7" s="1232"/>
      <c r="H7" s="1232"/>
      <c r="I7" s="1232"/>
      <c r="J7" s="1232"/>
      <c r="L7" s="1230"/>
      <c r="M7" s="1230"/>
      <c r="N7" s="1230"/>
    </row>
    <row r="8" spans="2:14" x14ac:dyDescent="0.2">
      <c r="B8" s="303"/>
      <c r="C8" s="1232"/>
      <c r="D8" s="1232"/>
      <c r="E8" s="1232"/>
      <c r="F8" s="1232"/>
      <c r="G8" s="1232"/>
      <c r="H8" s="1232"/>
      <c r="I8" s="1232"/>
      <c r="J8" s="1232"/>
      <c r="L8" s="1230"/>
      <c r="M8" s="1230"/>
      <c r="N8" s="1230"/>
    </row>
    <row r="9" spans="2:14" x14ac:dyDescent="0.2">
      <c r="B9" s="303"/>
      <c r="C9" s="1232"/>
      <c r="D9" s="1232"/>
      <c r="E9" s="1232"/>
      <c r="F9" s="1232"/>
      <c r="G9" s="1232"/>
      <c r="H9" s="1232"/>
      <c r="I9" s="1232"/>
      <c r="J9" s="1232"/>
      <c r="L9" s="1230"/>
      <c r="M9" s="1230"/>
      <c r="N9" s="1230"/>
    </row>
    <row r="10" spans="2:14" x14ac:dyDescent="0.2">
      <c r="B10" s="303"/>
      <c r="C10" s="1232"/>
      <c r="D10" s="1232"/>
      <c r="E10" s="1232"/>
      <c r="F10" s="1232"/>
      <c r="G10" s="1232"/>
      <c r="H10" s="1232"/>
      <c r="I10" s="1232"/>
      <c r="J10" s="1232"/>
      <c r="L10" s="1230"/>
      <c r="M10" s="1230"/>
      <c r="N10" s="1230"/>
    </row>
    <row r="11" spans="2:14" x14ac:dyDescent="0.2">
      <c r="B11" s="303"/>
      <c r="C11" s="1232"/>
      <c r="D11" s="1232"/>
      <c r="E11" s="1232"/>
      <c r="F11" s="1232"/>
      <c r="G11" s="1232"/>
      <c r="H11" s="1232"/>
      <c r="I11" s="1232"/>
      <c r="J11" s="1232"/>
    </row>
    <row r="12" spans="2:14" x14ac:dyDescent="0.2">
      <c r="B12" s="303"/>
      <c r="C12" s="1232"/>
      <c r="D12" s="1232"/>
      <c r="E12" s="1232"/>
      <c r="F12" s="1232"/>
      <c r="G12" s="1232"/>
      <c r="H12" s="1232"/>
      <c r="I12" s="1232"/>
      <c r="J12" s="1232"/>
    </row>
    <row r="13" spans="2:14" x14ac:dyDescent="0.2">
      <c r="B13" s="303"/>
      <c r="C13" s="1232"/>
      <c r="D13" s="1232"/>
      <c r="E13" s="1232"/>
      <c r="F13" s="1232"/>
      <c r="G13" s="1232"/>
      <c r="H13" s="1232"/>
      <c r="I13" s="1232"/>
      <c r="J13" s="1232"/>
    </row>
    <row r="14" spans="2:14" x14ac:dyDescent="0.2">
      <c r="B14" s="303"/>
      <c r="C14" s="1232"/>
      <c r="D14" s="1232"/>
      <c r="E14" s="1232"/>
      <c r="F14" s="1232"/>
      <c r="G14" s="1232"/>
      <c r="H14" s="1232"/>
      <c r="I14" s="1232"/>
      <c r="J14" s="1232"/>
    </row>
    <row r="15" spans="2:14" x14ac:dyDescent="0.2">
      <c r="B15" s="303"/>
      <c r="C15" s="1232"/>
      <c r="D15" s="1232"/>
      <c r="E15" s="1232"/>
      <c r="F15" s="1232"/>
      <c r="G15" s="1232"/>
      <c r="H15" s="1232"/>
      <c r="I15" s="1232"/>
      <c r="J15" s="1232"/>
    </row>
    <row r="16" spans="2:14" x14ac:dyDescent="0.2">
      <c r="B16" s="303"/>
      <c r="C16" s="1232"/>
      <c r="D16" s="1232"/>
      <c r="E16" s="1232"/>
      <c r="F16" s="1232"/>
      <c r="G16" s="1232"/>
      <c r="H16" s="1232"/>
      <c r="I16" s="1232"/>
      <c r="J16" s="1232"/>
    </row>
    <row r="17" spans="2:10" x14ac:dyDescent="0.2">
      <c r="B17" s="303"/>
      <c r="C17" s="1232"/>
      <c r="D17" s="1232"/>
      <c r="E17" s="1232"/>
      <c r="F17" s="1232"/>
      <c r="G17" s="1232"/>
      <c r="H17" s="1232"/>
      <c r="I17" s="1232"/>
      <c r="J17" s="1232"/>
    </row>
    <row r="18" spans="2:10" hidden="1" x14ac:dyDescent="0.2">
      <c r="B18" s="303"/>
      <c r="C18" s="1232"/>
      <c r="D18" s="1232"/>
      <c r="E18" s="1232"/>
      <c r="F18" s="1232"/>
      <c r="G18" s="1232"/>
      <c r="H18" s="1232"/>
      <c r="I18" s="1232"/>
      <c r="J18" s="1232"/>
    </row>
    <row r="19" spans="2:10" hidden="1" x14ac:dyDescent="0.2">
      <c r="B19" s="303"/>
      <c r="C19" s="1232"/>
      <c r="D19" s="1232"/>
      <c r="E19" s="1232"/>
      <c r="F19" s="1232"/>
      <c r="G19" s="1232"/>
      <c r="H19" s="1232"/>
      <c r="I19" s="1232"/>
      <c r="J19" s="1232"/>
    </row>
    <row r="20" spans="2:10" hidden="1" x14ac:dyDescent="0.2">
      <c r="B20" s="303"/>
      <c r="C20" s="1232"/>
      <c r="D20" s="1232"/>
      <c r="E20" s="1232"/>
      <c r="F20" s="1232"/>
      <c r="G20" s="1232"/>
      <c r="H20" s="1232"/>
      <c r="I20" s="1232"/>
      <c r="J20" s="1232"/>
    </row>
    <row r="21" spans="2:10" hidden="1" x14ac:dyDescent="0.2">
      <c r="B21" s="303"/>
      <c r="C21" s="1232"/>
      <c r="D21" s="1232"/>
      <c r="E21" s="1232"/>
      <c r="F21" s="1232"/>
      <c r="G21" s="1232"/>
      <c r="H21" s="1232"/>
      <c r="I21" s="1232"/>
      <c r="J21" s="1232"/>
    </row>
    <row r="22" spans="2:10" hidden="1" x14ac:dyDescent="0.2">
      <c r="B22" s="303"/>
      <c r="C22" s="1232"/>
      <c r="D22" s="1232"/>
      <c r="E22" s="1232"/>
      <c r="F22" s="1232"/>
      <c r="G22" s="1232"/>
      <c r="H22" s="1232"/>
      <c r="I22" s="1232"/>
      <c r="J22" s="1232"/>
    </row>
    <row r="23" spans="2:10" x14ac:dyDescent="0.2">
      <c r="B23" s="303"/>
      <c r="C23" s="1232"/>
      <c r="D23" s="1232"/>
      <c r="E23" s="1232"/>
      <c r="F23" s="1232"/>
      <c r="G23" s="1232"/>
      <c r="H23" s="1232"/>
      <c r="I23" s="1232"/>
      <c r="J23" s="1232"/>
    </row>
    <row r="24" spans="2:10" x14ac:dyDescent="0.2">
      <c r="B24" s="303"/>
      <c r="C24" s="1232"/>
      <c r="D24" s="1232"/>
      <c r="E24" s="1232"/>
      <c r="F24" s="1232"/>
      <c r="G24" s="1232"/>
      <c r="H24" s="1232"/>
      <c r="I24" s="1232"/>
      <c r="J24" s="1232"/>
    </row>
    <row r="25" spans="2:10" x14ac:dyDescent="0.2">
      <c r="B25" s="303"/>
      <c r="C25" s="1232"/>
      <c r="D25" s="1232"/>
      <c r="E25" s="1232"/>
      <c r="F25" s="1232"/>
      <c r="G25" s="1232"/>
      <c r="H25" s="1232"/>
      <c r="I25" s="1232"/>
      <c r="J25" s="1232"/>
    </row>
    <row r="26" spans="2:10" x14ac:dyDescent="0.2">
      <c r="B26" s="303"/>
      <c r="C26" s="1232"/>
      <c r="D26" s="1232"/>
      <c r="E26" s="1232"/>
      <c r="F26" s="1232"/>
      <c r="G26" s="1232"/>
      <c r="H26" s="1232"/>
      <c r="I26" s="1232"/>
      <c r="J26" s="1232"/>
    </row>
    <row r="27" spans="2:10" x14ac:dyDescent="0.2">
      <c r="B27" s="303"/>
      <c r="C27" s="1232"/>
      <c r="D27" s="1232"/>
      <c r="E27" s="1232"/>
      <c r="F27" s="1232"/>
      <c r="G27" s="1232"/>
      <c r="H27" s="1232"/>
      <c r="I27" s="1232"/>
      <c r="J27" s="1232"/>
    </row>
    <row r="28" spans="2:10" x14ac:dyDescent="0.2">
      <c r="B28" s="303"/>
      <c r="C28" s="1232"/>
      <c r="D28" s="1232"/>
      <c r="E28" s="1232"/>
      <c r="F28" s="1232"/>
      <c r="G28" s="1232"/>
      <c r="H28" s="1232"/>
      <c r="I28" s="1232"/>
      <c r="J28" s="1232"/>
    </row>
    <row r="29" spans="2:10" x14ac:dyDescent="0.2">
      <c r="B29" s="303"/>
      <c r="C29" s="1232"/>
      <c r="D29" s="1232"/>
      <c r="E29" s="1232"/>
      <c r="F29" s="1232"/>
      <c r="G29" s="1232"/>
      <c r="H29" s="1232"/>
      <c r="I29" s="1232"/>
      <c r="J29" s="1232"/>
    </row>
    <row r="30" spans="2:10" x14ac:dyDescent="0.2">
      <c r="B30" s="303"/>
      <c r="C30" s="1232"/>
      <c r="D30" s="1232"/>
      <c r="E30" s="1232"/>
      <c r="F30" s="1232"/>
      <c r="G30" s="1232"/>
      <c r="H30" s="1232"/>
      <c r="I30" s="1232"/>
      <c r="J30" s="1232"/>
    </row>
    <row r="31" spans="2:10" x14ac:dyDescent="0.2">
      <c r="B31" s="303"/>
      <c r="C31" s="1232"/>
      <c r="D31" s="1232"/>
      <c r="E31" s="1232"/>
      <c r="F31" s="1232"/>
      <c r="G31" s="1232"/>
      <c r="H31" s="1232"/>
      <c r="I31" s="1232"/>
      <c r="J31" s="1232"/>
    </row>
    <row r="32" spans="2:10" x14ac:dyDescent="0.2">
      <c r="B32" s="303"/>
      <c r="C32" s="1232"/>
      <c r="D32" s="1232"/>
      <c r="E32" s="1232"/>
      <c r="F32" s="1232"/>
      <c r="G32" s="1232"/>
      <c r="H32" s="1232"/>
      <c r="I32" s="1232"/>
      <c r="J32" s="1232"/>
    </row>
    <row r="33" spans="2:10" x14ac:dyDescent="0.2">
      <c r="B33" s="303"/>
      <c r="C33" s="1232"/>
      <c r="D33" s="1232"/>
      <c r="E33" s="1232"/>
      <c r="F33" s="1232"/>
      <c r="G33" s="1232"/>
      <c r="H33" s="1232"/>
      <c r="I33" s="1232"/>
      <c r="J33" s="1232"/>
    </row>
    <row r="34" spans="2:10" x14ac:dyDescent="0.2">
      <c r="B34" s="303"/>
      <c r="C34" s="1232"/>
      <c r="D34" s="1232"/>
      <c r="E34" s="1232"/>
      <c r="F34" s="1232"/>
      <c r="G34" s="1232"/>
      <c r="H34" s="1232"/>
      <c r="I34" s="1232"/>
      <c r="J34" s="1232"/>
    </row>
    <row r="35" spans="2:10" x14ac:dyDescent="0.2">
      <c r="B35" s="303"/>
      <c r="C35" s="1232"/>
      <c r="D35" s="1232"/>
      <c r="E35" s="1232"/>
      <c r="F35" s="1232"/>
      <c r="G35" s="1232"/>
      <c r="H35" s="1232"/>
      <c r="I35" s="1232"/>
      <c r="J35" s="1232"/>
    </row>
    <row r="36" spans="2:10" x14ac:dyDescent="0.2">
      <c r="B36" s="303"/>
      <c r="C36" s="1232"/>
      <c r="D36" s="1232"/>
      <c r="E36" s="1232"/>
      <c r="F36" s="1232"/>
      <c r="G36" s="1232"/>
      <c r="H36" s="1232"/>
      <c r="I36" s="1232"/>
      <c r="J36" s="1232"/>
    </row>
    <row r="37" spans="2:10" x14ac:dyDescent="0.2">
      <c r="B37" s="303"/>
      <c r="C37" s="1232"/>
      <c r="D37" s="1232"/>
      <c r="E37" s="1232"/>
      <c r="F37" s="1232"/>
      <c r="G37" s="1232"/>
      <c r="H37" s="1232"/>
      <c r="I37" s="1232"/>
      <c r="J37" s="1232"/>
    </row>
    <row r="38" spans="2:10" x14ac:dyDescent="0.2">
      <c r="B38" s="303"/>
      <c r="C38" s="1232"/>
      <c r="D38" s="1232"/>
      <c r="E38" s="1232"/>
      <c r="F38" s="1232"/>
      <c r="G38" s="1232"/>
      <c r="H38" s="1232"/>
      <c r="I38" s="1232"/>
      <c r="J38" s="1232"/>
    </row>
    <row r="39" spans="2:10" x14ac:dyDescent="0.2">
      <c r="B39" s="303"/>
      <c r="C39" s="1232"/>
      <c r="D39" s="1232"/>
      <c r="E39" s="1232"/>
      <c r="F39" s="1232"/>
      <c r="G39" s="1232"/>
      <c r="H39" s="1232"/>
      <c r="I39" s="1232"/>
      <c r="J39" s="1232"/>
    </row>
    <row r="40" spans="2:10" x14ac:dyDescent="0.2">
      <c r="B40" s="303"/>
      <c r="C40" s="1232"/>
      <c r="D40" s="1232"/>
      <c r="E40" s="1232"/>
      <c r="F40" s="1232"/>
      <c r="G40" s="1232"/>
      <c r="H40" s="1232"/>
      <c r="I40" s="1232"/>
      <c r="J40" s="1232"/>
    </row>
    <row r="41" spans="2:10" x14ac:dyDescent="0.2">
      <c r="B41" s="303"/>
      <c r="C41" s="1232"/>
      <c r="D41" s="1232"/>
      <c r="E41" s="1232"/>
      <c r="F41" s="1232"/>
      <c r="G41" s="1232"/>
      <c r="H41" s="1232"/>
      <c r="I41" s="1232"/>
      <c r="J41" s="1232"/>
    </row>
    <row r="42" spans="2:10" x14ac:dyDescent="0.2">
      <c r="B42" s="303"/>
      <c r="C42" s="1232"/>
      <c r="D42" s="1232"/>
      <c r="E42" s="1232"/>
      <c r="F42" s="1232"/>
      <c r="G42" s="1232"/>
      <c r="H42" s="1232"/>
      <c r="I42" s="1232"/>
      <c r="J42" s="1232"/>
    </row>
    <row r="43" spans="2:10" x14ac:dyDescent="0.2">
      <c r="B43" s="303"/>
      <c r="C43" s="1232"/>
      <c r="D43" s="1232"/>
      <c r="E43" s="1232"/>
      <c r="F43" s="1232"/>
      <c r="G43" s="1232"/>
      <c r="H43" s="1232"/>
      <c r="I43" s="1232"/>
      <c r="J43" s="1232"/>
    </row>
    <row r="44" spans="2:10" x14ac:dyDescent="0.2">
      <c r="B44" s="303"/>
      <c r="C44" s="1232"/>
      <c r="D44" s="1232"/>
      <c r="E44" s="1232"/>
      <c r="F44" s="1232"/>
      <c r="G44" s="1232"/>
      <c r="H44" s="1232"/>
      <c r="I44" s="1232"/>
      <c r="J44" s="1232"/>
    </row>
    <row r="45" spans="2:10" ht="28.5" customHeight="1" x14ac:dyDescent="0.2">
      <c r="B45" s="1233" t="s">
        <v>1167</v>
      </c>
      <c r="C45" s="1234"/>
      <c r="D45" s="1234"/>
      <c r="E45" s="1234"/>
      <c r="F45" s="1234"/>
      <c r="G45" s="1234"/>
      <c r="H45" s="1234"/>
      <c r="I45" s="1234"/>
      <c r="J45" s="1234"/>
    </row>
    <row r="46" spans="2:10" s="1235" customFormat="1" ht="25.5" customHeight="1" x14ac:dyDescent="0.25">
      <c r="B46" s="2494" t="s">
        <v>1164</v>
      </c>
      <c r="C46" s="2494"/>
      <c r="D46" s="2494"/>
      <c r="E46" s="2494"/>
      <c r="F46" s="2494"/>
      <c r="G46" s="2494"/>
      <c r="H46" s="2494"/>
      <c r="I46" s="2494"/>
      <c r="J46" s="2494"/>
    </row>
    <row r="49" spans="2:10" ht="20.25" x14ac:dyDescent="0.3">
      <c r="B49" s="1236" t="s">
        <v>1165</v>
      </c>
      <c r="D49" s="2491"/>
      <c r="E49" s="2491"/>
      <c r="F49" s="1221"/>
      <c r="G49" s="1237"/>
      <c r="H49" s="1237"/>
      <c r="I49" s="2492" t="s">
        <v>1165</v>
      </c>
      <c r="J49" s="2493"/>
    </row>
    <row r="51" spans="2:10" x14ac:dyDescent="0.2">
      <c r="E51" s="1238"/>
      <c r="F51" s="1238"/>
    </row>
    <row r="63" spans="2:10" x14ac:dyDescent="0.2">
      <c r="C63" s="4"/>
    </row>
    <row r="70" spans="4:4" x14ac:dyDescent="0.2">
      <c r="D70" s="4"/>
    </row>
    <row r="76" spans="4:4" ht="1.5" customHeight="1" x14ac:dyDescent="0.2"/>
    <row r="77" spans="4:4" hidden="1" x14ac:dyDescent="0.2"/>
    <row r="78" spans="4:4" hidden="1" x14ac:dyDescent="0.2"/>
    <row r="79" spans="4:4" hidden="1" x14ac:dyDescent="0.2"/>
    <row r="80" spans="4:4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</sheetData>
  <mergeCells count="6">
    <mergeCell ref="D3:H3"/>
    <mergeCell ref="B4:B5"/>
    <mergeCell ref="C4:J4"/>
    <mergeCell ref="D49:E49"/>
    <mergeCell ref="I49:J49"/>
    <mergeCell ref="B46:J4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AB8B7-DA60-4E89-B47A-13996A436915}">
  <sheetPr>
    <tabColor rgb="FFFFFF00"/>
    <pageSetUpPr fitToPage="1"/>
  </sheetPr>
  <dimension ref="A2:K8"/>
  <sheetViews>
    <sheetView zoomScale="70" zoomScaleNormal="70" workbookViewId="0">
      <selection activeCell="N20" sqref="N20"/>
    </sheetView>
  </sheetViews>
  <sheetFormatPr baseColWidth="10" defaultColWidth="11.42578125" defaultRowHeight="50.1" customHeight="1" x14ac:dyDescent="0.25"/>
  <cols>
    <col min="1" max="1" width="44.42578125" style="1951" customWidth="1"/>
    <col min="2" max="2" width="13.5703125" style="1951" customWidth="1"/>
    <col min="3" max="5" width="7.140625" style="1951" customWidth="1"/>
    <col min="6" max="6" width="29.5703125" style="1952" customWidth="1"/>
    <col min="7" max="7" width="10" style="1951" customWidth="1"/>
    <col min="8" max="8" width="13.85546875" style="1951" customWidth="1"/>
    <col min="9" max="9" width="10" style="1951" customWidth="1"/>
    <col min="10" max="11" width="10.5703125" style="1951" customWidth="1"/>
    <col min="12" max="12" width="15.42578125" style="1951" customWidth="1"/>
    <col min="13" max="13" width="9.42578125" style="1951" customWidth="1"/>
    <col min="14" max="14" width="10.28515625" style="1951" customWidth="1"/>
    <col min="15" max="16384" width="11.42578125" style="1951"/>
  </cols>
  <sheetData>
    <row r="2" spans="1:11" ht="50.1" customHeight="1" x14ac:dyDescent="0.25">
      <c r="H2"/>
    </row>
    <row r="3" spans="1:11" ht="15" customHeight="1" x14ac:dyDescent="0.25"/>
    <row r="4" spans="1:11" ht="18" customHeight="1" x14ac:dyDescent="0.25">
      <c r="A4" s="1994"/>
      <c r="B4" s="1994"/>
      <c r="C4" s="1994"/>
      <c r="D4" s="1994"/>
      <c r="E4" s="1994"/>
      <c r="F4" s="1994"/>
      <c r="G4" s="1994"/>
      <c r="H4" s="1994"/>
      <c r="I4" s="1994"/>
      <c r="J4" s="1994"/>
      <c r="K4" s="1994"/>
    </row>
    <row r="5" spans="1:11" ht="21" customHeight="1" x14ac:dyDescent="0.25">
      <c r="A5" s="1994"/>
      <c r="B5" s="1994"/>
      <c r="C5" s="1994"/>
      <c r="D5" s="1994"/>
      <c r="E5" s="1994"/>
      <c r="F5" s="1994"/>
      <c r="G5" s="1994"/>
      <c r="H5" s="1994"/>
      <c r="I5" s="1994"/>
      <c r="J5" s="1994"/>
      <c r="K5" s="1994"/>
    </row>
    <row r="6" spans="1:11" s="1953" customFormat="1" ht="9.75" customHeight="1" x14ac:dyDescent="0.25">
      <c r="A6" s="1995"/>
      <c r="B6" s="1995"/>
      <c r="C6" s="1995"/>
      <c r="D6" s="1995"/>
      <c r="E6" s="1995"/>
      <c r="F6" s="1995"/>
      <c r="G6" s="1995"/>
      <c r="H6" s="1995"/>
      <c r="I6" s="1995"/>
      <c r="J6" s="1995"/>
      <c r="K6" s="1995"/>
    </row>
    <row r="7" spans="1:11" s="1953" customFormat="1" ht="15" customHeight="1" x14ac:dyDescent="0.25">
      <c r="A7" s="1994"/>
      <c r="B7" s="1994"/>
      <c r="C7" s="1994"/>
      <c r="D7" s="1994"/>
      <c r="E7" s="1994"/>
      <c r="F7" s="1994"/>
      <c r="G7" s="1994"/>
      <c r="H7" s="1994"/>
      <c r="I7" s="1994"/>
      <c r="J7" s="1994"/>
      <c r="K7" s="1994"/>
    </row>
    <row r="8" spans="1:11" ht="15" customHeight="1" x14ac:dyDescent="0.25"/>
  </sheetData>
  <mergeCells count="4"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34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EB07C-25A0-406B-AA2A-1305AE960B37}">
  <sheetPr>
    <tabColor rgb="FFECECEC"/>
  </sheetPr>
  <dimension ref="B1:IV70"/>
  <sheetViews>
    <sheetView showGridLines="0" topLeftCell="A3" zoomScale="110" zoomScaleNormal="110" zoomScaleSheetLayoutView="130" workbookViewId="0">
      <selection activeCell="D37" sqref="D37"/>
    </sheetView>
  </sheetViews>
  <sheetFormatPr baseColWidth="10" defaultColWidth="11.42578125" defaultRowHeight="12.75" x14ac:dyDescent="0.2"/>
  <cols>
    <col min="1" max="1" width="3.140625" style="521" customWidth="1"/>
    <col min="2" max="2" width="29" style="521" customWidth="1"/>
    <col min="3" max="3" width="38.140625" style="521" customWidth="1"/>
    <col min="4" max="4" width="24.140625" style="521" customWidth="1"/>
    <col min="5" max="5" width="22.42578125" style="521" customWidth="1"/>
    <col min="6" max="6" width="23.28515625" style="521" customWidth="1"/>
    <col min="7" max="7" width="28.28515625" style="521" customWidth="1"/>
    <col min="8" max="8" width="17.85546875" style="521" customWidth="1"/>
    <col min="9" max="9" width="2.7109375" style="521" customWidth="1"/>
    <col min="10" max="16384" width="11.42578125" style="521"/>
  </cols>
  <sheetData>
    <row r="1" spans="2:8" ht="15" customHeight="1" thickBot="1" x14ac:dyDescent="0.25">
      <c r="B1" s="520"/>
      <c r="D1" s="522"/>
      <c r="E1" s="522"/>
      <c r="F1" s="520"/>
      <c r="G1" s="520"/>
      <c r="H1" s="520"/>
    </row>
    <row r="2" spans="2:8" ht="66" customHeight="1" thickTop="1" x14ac:dyDescent="0.3">
      <c r="B2" s="2495" t="s">
        <v>977</v>
      </c>
      <c r="C2" s="2496"/>
      <c r="D2" s="2496"/>
      <c r="E2" s="2496"/>
      <c r="F2" s="2496"/>
      <c r="G2" s="2496"/>
      <c r="H2" s="2497"/>
    </row>
    <row r="3" spans="2:8" ht="15" customHeight="1" x14ac:dyDescent="0.2">
      <c r="B3" s="523"/>
      <c r="C3" s="524"/>
      <c r="D3" s="2498"/>
      <c r="E3" s="2498"/>
      <c r="F3" s="524"/>
      <c r="G3" s="524"/>
      <c r="H3" s="525"/>
    </row>
    <row r="4" spans="2:8" ht="18.75" customHeight="1" x14ac:dyDescent="0.2">
      <c r="B4" s="526" t="s">
        <v>668</v>
      </c>
      <c r="C4" s="527" t="s">
        <v>669</v>
      </c>
      <c r="D4" s="528"/>
      <c r="E4" s="528"/>
      <c r="F4" s="529"/>
      <c r="G4" s="528"/>
      <c r="H4" s="530" t="s">
        <v>978</v>
      </c>
    </row>
    <row r="5" spans="2:8" ht="13.5" thickBot="1" x14ac:dyDescent="0.25">
      <c r="B5" s="531"/>
      <c r="C5" s="532"/>
      <c r="D5" s="532"/>
      <c r="E5" s="532"/>
      <c r="F5" s="532"/>
      <c r="G5" s="532"/>
      <c r="H5" s="533"/>
    </row>
    <row r="6" spans="2:8" ht="6" customHeight="1" thickTop="1" thickBot="1" x14ac:dyDescent="0.25">
      <c r="B6" s="534"/>
      <c r="C6" s="534"/>
      <c r="D6" s="534"/>
      <c r="E6" s="534"/>
      <c r="F6" s="534"/>
      <c r="G6" s="534"/>
      <c r="H6" s="534"/>
    </row>
    <row r="7" spans="2:8" s="538" customFormat="1" ht="26.25" customHeight="1" thickTop="1" thickBot="1" x14ac:dyDescent="0.3">
      <c r="B7" s="535" t="s">
        <v>968</v>
      </c>
      <c r="C7" s="536" t="s">
        <v>969</v>
      </c>
      <c r="D7" s="536" t="s">
        <v>970</v>
      </c>
      <c r="E7" s="536" t="s">
        <v>971</v>
      </c>
      <c r="F7" s="536" t="s">
        <v>972</v>
      </c>
      <c r="G7" s="536" t="s">
        <v>973</v>
      </c>
      <c r="H7" s="537" t="s">
        <v>974</v>
      </c>
    </row>
    <row r="8" spans="2:8" ht="6" customHeight="1" thickTop="1" thickBot="1" x14ac:dyDescent="0.25">
      <c r="B8" s="539"/>
      <c r="C8" s="539"/>
      <c r="D8" s="539"/>
      <c r="E8" s="539"/>
      <c r="F8" s="539"/>
      <c r="G8" s="539"/>
      <c r="H8" s="539"/>
    </row>
    <row r="9" spans="2:8" ht="13.5" thickTop="1" x14ac:dyDescent="0.2">
      <c r="B9" s="540"/>
      <c r="C9" s="541"/>
      <c r="D9" s="542"/>
      <c r="E9" s="542"/>
      <c r="F9" s="542"/>
      <c r="G9" s="542"/>
      <c r="H9" s="543"/>
    </row>
    <row r="10" spans="2:8" x14ac:dyDescent="0.2">
      <c r="B10" s="544"/>
      <c r="C10" s="545"/>
      <c r="D10" s="546"/>
      <c r="E10" s="546"/>
      <c r="F10" s="546"/>
      <c r="G10" s="546"/>
      <c r="H10" s="547"/>
    </row>
    <row r="11" spans="2:8" x14ac:dyDescent="0.2">
      <c r="B11" s="544"/>
      <c r="C11" s="545"/>
      <c r="D11" s="546"/>
      <c r="E11" s="546"/>
      <c r="F11" s="546"/>
      <c r="G11" s="546"/>
      <c r="H11" s="547"/>
    </row>
    <row r="12" spans="2:8" x14ac:dyDescent="0.2">
      <c r="B12" s="544"/>
      <c r="C12" s="545"/>
      <c r="D12" s="546"/>
      <c r="E12" s="546"/>
      <c r="F12" s="546"/>
      <c r="G12" s="546"/>
      <c r="H12" s="547"/>
    </row>
    <row r="13" spans="2:8" x14ac:dyDescent="0.2">
      <c r="B13" s="544"/>
      <c r="C13" s="545"/>
      <c r="D13" s="546"/>
      <c r="E13" s="546"/>
      <c r="F13" s="546"/>
      <c r="G13" s="546"/>
      <c r="H13" s="547"/>
    </row>
    <row r="14" spans="2:8" x14ac:dyDescent="0.2">
      <c r="B14" s="544"/>
      <c r="C14" s="545"/>
      <c r="D14" s="546"/>
      <c r="E14" s="546"/>
      <c r="F14" s="546"/>
      <c r="G14" s="546"/>
      <c r="H14" s="547"/>
    </row>
    <row r="15" spans="2:8" x14ac:dyDescent="0.2">
      <c r="B15" s="544"/>
      <c r="C15" s="545"/>
      <c r="D15" s="546"/>
      <c r="E15" s="546"/>
      <c r="F15" s="546"/>
      <c r="G15" s="546"/>
      <c r="H15" s="547"/>
    </row>
    <row r="16" spans="2:8" x14ac:dyDescent="0.2">
      <c r="B16" s="544"/>
      <c r="C16" s="545"/>
      <c r="D16" s="546"/>
      <c r="E16" s="546"/>
      <c r="F16" s="546"/>
      <c r="G16" s="546"/>
      <c r="H16" s="547"/>
    </row>
    <row r="17" spans="2:8" x14ac:dyDescent="0.2">
      <c r="B17" s="544"/>
      <c r="C17" s="545"/>
      <c r="D17" s="546"/>
      <c r="E17" s="546"/>
      <c r="F17" s="546"/>
      <c r="G17" s="546"/>
      <c r="H17" s="547"/>
    </row>
    <row r="18" spans="2:8" x14ac:dyDescent="0.2">
      <c r="B18" s="544"/>
      <c r="C18" s="545"/>
      <c r="D18" s="546"/>
      <c r="E18" s="546"/>
      <c r="F18" s="546"/>
      <c r="G18" s="546"/>
      <c r="H18" s="547"/>
    </row>
    <row r="19" spans="2:8" x14ac:dyDescent="0.2">
      <c r="B19" s="544"/>
      <c r="C19" s="545"/>
      <c r="D19" s="546"/>
      <c r="E19" s="546"/>
      <c r="F19" s="546"/>
      <c r="G19" s="546"/>
      <c r="H19" s="547"/>
    </row>
    <row r="20" spans="2:8" x14ac:dyDescent="0.2">
      <c r="B20" s="544"/>
      <c r="C20" s="545"/>
      <c r="D20" s="546"/>
      <c r="E20" s="546"/>
      <c r="F20" s="546"/>
      <c r="G20" s="546"/>
      <c r="H20" s="547"/>
    </row>
    <row r="21" spans="2:8" x14ac:dyDescent="0.2">
      <c r="B21" s="544"/>
      <c r="C21" s="545"/>
      <c r="D21" s="546"/>
      <c r="E21" s="546"/>
      <c r="F21" s="546"/>
      <c r="G21" s="546"/>
      <c r="H21" s="547"/>
    </row>
    <row r="22" spans="2:8" x14ac:dyDescent="0.2">
      <c r="B22" s="544"/>
      <c r="C22" s="545"/>
      <c r="D22" s="546"/>
      <c r="E22" s="546"/>
      <c r="F22" s="546"/>
      <c r="G22" s="546"/>
      <c r="H22" s="547"/>
    </row>
    <row r="23" spans="2:8" x14ac:dyDescent="0.2">
      <c r="B23" s="544"/>
      <c r="C23" s="545"/>
      <c r="D23" s="546"/>
      <c r="E23" s="546"/>
      <c r="F23" s="546"/>
      <c r="G23" s="546"/>
      <c r="H23" s="547"/>
    </row>
    <row r="24" spans="2:8" x14ac:dyDescent="0.2">
      <c r="B24" s="544"/>
      <c r="C24" s="545"/>
      <c r="D24" s="546"/>
      <c r="E24" s="546"/>
      <c r="F24" s="546"/>
      <c r="G24" s="546"/>
      <c r="H24" s="547"/>
    </row>
    <row r="25" spans="2:8" x14ac:dyDescent="0.2">
      <c r="B25" s="544"/>
      <c r="C25" s="545"/>
      <c r="D25" s="546"/>
      <c r="E25" s="546"/>
      <c r="F25" s="546"/>
      <c r="G25" s="546"/>
      <c r="H25" s="547"/>
    </row>
    <row r="26" spans="2:8" x14ac:dyDescent="0.2">
      <c r="B26" s="544"/>
      <c r="C26" s="545"/>
      <c r="D26" s="546"/>
      <c r="E26" s="546"/>
      <c r="F26" s="546"/>
      <c r="G26" s="546"/>
      <c r="H26" s="547"/>
    </row>
    <row r="27" spans="2:8" x14ac:dyDescent="0.2">
      <c r="B27" s="544"/>
      <c r="C27" s="545"/>
      <c r="D27" s="546"/>
      <c r="E27" s="546"/>
      <c r="F27" s="546"/>
      <c r="G27" s="546"/>
      <c r="H27" s="547"/>
    </row>
    <row r="28" spans="2:8" x14ac:dyDescent="0.2">
      <c r="B28" s="544"/>
      <c r="C28" s="545"/>
      <c r="D28" s="546"/>
      <c r="E28" s="546"/>
      <c r="F28" s="546"/>
      <c r="G28" s="546"/>
      <c r="H28" s="547"/>
    </row>
    <row r="29" spans="2:8" x14ac:dyDescent="0.2">
      <c r="B29" s="544"/>
      <c r="C29" s="545"/>
      <c r="D29" s="546"/>
      <c r="E29" s="546"/>
      <c r="F29" s="546"/>
      <c r="G29" s="546"/>
      <c r="H29" s="547"/>
    </row>
    <row r="30" spans="2:8" x14ac:dyDescent="0.2">
      <c r="B30" s="544"/>
      <c r="C30" s="545"/>
      <c r="D30" s="546"/>
      <c r="E30" s="546"/>
      <c r="F30" s="546"/>
      <c r="G30" s="546"/>
      <c r="H30" s="547"/>
    </row>
    <row r="31" spans="2:8" x14ac:dyDescent="0.2">
      <c r="B31" s="544"/>
      <c r="C31" s="545"/>
      <c r="D31" s="546"/>
      <c r="E31" s="546"/>
      <c r="F31" s="546"/>
      <c r="G31" s="546"/>
      <c r="H31" s="547"/>
    </row>
    <row r="32" spans="2:8" ht="13.5" thickBot="1" x14ac:dyDescent="0.25">
      <c r="B32" s="548"/>
      <c r="C32" s="549"/>
      <c r="D32" s="550"/>
      <c r="E32" s="550"/>
      <c r="F32" s="550"/>
      <c r="G32" s="550"/>
      <c r="H32" s="551"/>
    </row>
    <row r="33" spans="2:256" ht="15.75" customHeight="1" thickTop="1" x14ac:dyDescent="0.2">
      <c r="B33" s="522" t="s">
        <v>670</v>
      </c>
    </row>
    <row r="34" spans="2:256" x14ac:dyDescent="0.2">
      <c r="B34" s="522" t="s">
        <v>975</v>
      </c>
      <c r="C34" s="522"/>
      <c r="D34" s="522"/>
    </row>
    <row r="35" spans="2:256" x14ac:dyDescent="0.2">
      <c r="B35" s="522" t="s">
        <v>976</v>
      </c>
    </row>
    <row r="36" spans="2:256" x14ac:dyDescent="0.2">
      <c r="B36" s="552"/>
      <c r="C36" s="552"/>
      <c r="D36" s="552"/>
      <c r="E36" s="552"/>
      <c r="F36" s="552"/>
      <c r="G36" s="552"/>
    </row>
    <row r="37" spans="2:256" x14ac:dyDescent="0.2">
      <c r="B37" s="552"/>
      <c r="C37" s="553"/>
      <c r="D37" s="552"/>
      <c r="E37" s="553"/>
      <c r="F37" s="552"/>
      <c r="G37" s="553"/>
    </row>
    <row r="38" spans="2:256" ht="4.5" customHeight="1" x14ac:dyDescent="0.2">
      <c r="B38" s="552"/>
      <c r="C38" s="553"/>
      <c r="D38" s="552"/>
      <c r="E38" s="553"/>
      <c r="F38" s="552"/>
      <c r="G38" s="553"/>
    </row>
    <row r="39" spans="2:256" x14ac:dyDescent="0.2">
      <c r="B39" s="552"/>
      <c r="C39" s="553"/>
      <c r="D39" s="554"/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  <c r="AH39" s="554"/>
      <c r="AI39" s="554"/>
      <c r="AJ39" s="554"/>
      <c r="AK39" s="554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  <c r="EE39" s="554"/>
      <c r="EF39" s="554"/>
      <c r="EG39" s="554"/>
      <c r="EH39" s="554"/>
      <c r="EI39" s="554"/>
      <c r="EJ39" s="554"/>
      <c r="EK39" s="554"/>
      <c r="EL39" s="554"/>
      <c r="EM39" s="554"/>
      <c r="EN39" s="554"/>
      <c r="EO39" s="554"/>
      <c r="EP39" s="554"/>
      <c r="EQ39" s="554"/>
      <c r="ER39" s="554"/>
      <c r="ES39" s="554"/>
      <c r="ET39" s="554"/>
      <c r="EU39" s="554"/>
      <c r="EV39" s="554"/>
      <c r="EW39" s="554"/>
      <c r="EX39" s="554"/>
      <c r="EY39" s="554"/>
      <c r="EZ39" s="554"/>
      <c r="FA39" s="554"/>
      <c r="FB39" s="554"/>
      <c r="FC39" s="554"/>
      <c r="FD39" s="554"/>
      <c r="FE39" s="554"/>
      <c r="FF39" s="554"/>
      <c r="FG39" s="554"/>
      <c r="FH39" s="554"/>
      <c r="FI39" s="554"/>
      <c r="FJ39" s="554"/>
      <c r="FK39" s="554"/>
      <c r="FL39" s="554"/>
      <c r="FM39" s="554"/>
      <c r="FN39" s="554"/>
      <c r="FO39" s="554"/>
      <c r="FP39" s="554"/>
      <c r="FQ39" s="554"/>
      <c r="FR39" s="554"/>
      <c r="FS39" s="554"/>
      <c r="FT39" s="554"/>
      <c r="FU39" s="554"/>
      <c r="FV39" s="554"/>
      <c r="FW39" s="554"/>
      <c r="FX39" s="554"/>
      <c r="FY39" s="554"/>
      <c r="FZ39" s="554"/>
      <c r="GA39" s="554"/>
      <c r="GB39" s="554"/>
      <c r="GC39" s="554"/>
      <c r="GD39" s="554"/>
      <c r="GE39" s="554"/>
      <c r="GF39" s="554"/>
      <c r="GG39" s="554"/>
      <c r="GH39" s="554"/>
      <c r="GI39" s="554"/>
      <c r="GJ39" s="554"/>
      <c r="GK39" s="554"/>
      <c r="GL39" s="554"/>
      <c r="GM39" s="554"/>
      <c r="GN39" s="554"/>
      <c r="GO39" s="554"/>
      <c r="GP39" s="554"/>
      <c r="GQ39" s="554"/>
      <c r="GR39" s="554"/>
      <c r="GS39" s="554"/>
      <c r="GT39" s="554"/>
      <c r="GU39" s="554"/>
      <c r="GV39" s="554"/>
      <c r="GW39" s="554"/>
      <c r="GX39" s="554"/>
      <c r="GY39" s="554"/>
      <c r="GZ39" s="554"/>
      <c r="HA39" s="554"/>
      <c r="HB39" s="554"/>
      <c r="HC39" s="554"/>
      <c r="HD39" s="554"/>
      <c r="HE39" s="554"/>
      <c r="HF39" s="554"/>
      <c r="HG39" s="554"/>
      <c r="HH39" s="554"/>
      <c r="HI39" s="554"/>
      <c r="HJ39" s="554"/>
      <c r="HK39" s="554"/>
      <c r="HL39" s="554"/>
      <c r="HM39" s="554"/>
      <c r="HN39" s="554"/>
      <c r="HO39" s="554"/>
      <c r="HP39" s="554"/>
      <c r="HQ39" s="554"/>
      <c r="HR39" s="554"/>
      <c r="HS39" s="554"/>
      <c r="HT39" s="554"/>
      <c r="HU39" s="554"/>
      <c r="HV39" s="554"/>
      <c r="HW39" s="554"/>
      <c r="HX39" s="554"/>
      <c r="HY39" s="554"/>
      <c r="HZ39" s="554"/>
      <c r="IA39" s="554"/>
      <c r="IB39" s="554"/>
      <c r="IC39" s="554"/>
      <c r="ID39" s="554"/>
      <c r="IE39" s="554"/>
      <c r="IF39" s="554"/>
      <c r="IG39" s="554"/>
      <c r="IH39" s="554"/>
      <c r="II39" s="554"/>
      <c r="IJ39" s="554"/>
      <c r="IK39" s="554"/>
      <c r="IL39" s="554"/>
      <c r="IM39" s="554"/>
      <c r="IN39" s="554"/>
      <c r="IO39" s="554"/>
      <c r="IP39" s="554"/>
      <c r="IQ39" s="554"/>
      <c r="IR39" s="554"/>
      <c r="IS39" s="554"/>
      <c r="IT39" s="554"/>
      <c r="IU39" s="554"/>
      <c r="IV39" s="554"/>
    </row>
    <row r="40" spans="2:256" x14ac:dyDescent="0.2">
      <c r="B40" s="555"/>
      <c r="C40" s="553"/>
    </row>
    <row r="41" spans="2:256" x14ac:dyDescent="0.2">
      <c r="B41" s="552"/>
      <c r="C41" s="553"/>
      <c r="D41" s="552"/>
      <c r="E41" s="553"/>
      <c r="F41" s="552"/>
      <c r="G41" s="553"/>
    </row>
    <row r="63" spans="3:3" x14ac:dyDescent="0.2">
      <c r="C63" s="556"/>
    </row>
    <row r="70" spans="4:4" x14ac:dyDescent="0.2">
      <c r="D70" s="556"/>
    </row>
  </sheetData>
  <mergeCells count="2">
    <mergeCell ref="B2:H2"/>
    <mergeCell ref="D3:E3"/>
  </mergeCells>
  <printOptions horizontalCentered="1"/>
  <pageMargins left="0.39370078740157483" right="0.39370078740157483" top="0.39370078740157483" bottom="0.39370078740157483" header="0" footer="0"/>
  <pageSetup scale="6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F7F7-0301-4251-828D-37A36076A407}">
  <sheetPr>
    <tabColor rgb="FFECECEC"/>
    <pageSetUpPr fitToPage="1"/>
  </sheetPr>
  <dimension ref="B1:JA70"/>
  <sheetViews>
    <sheetView showGridLines="0" topLeftCell="B1" zoomScale="85" zoomScaleNormal="85" zoomScaleSheetLayoutView="130" workbookViewId="0">
      <selection activeCell="B37" sqref="B37:F37"/>
    </sheetView>
  </sheetViews>
  <sheetFormatPr baseColWidth="10" defaultColWidth="11.42578125" defaultRowHeight="12.75" x14ac:dyDescent="0.2"/>
  <cols>
    <col min="1" max="1" width="0.85546875" style="558" customWidth="1"/>
    <col min="2" max="2" width="10.7109375" style="558" customWidth="1"/>
    <col min="3" max="3" width="10.28515625" style="558" customWidth="1"/>
    <col min="4" max="4" width="12.85546875" style="558" customWidth="1"/>
    <col min="5" max="5" width="10.85546875" style="558" customWidth="1"/>
    <col min="6" max="6" width="10.42578125" style="558" customWidth="1"/>
    <col min="7" max="7" width="29.42578125" style="558" customWidth="1"/>
    <col min="8" max="12" width="19.42578125" style="558" customWidth="1"/>
    <col min="13" max="13" width="23.28515625" style="558" customWidth="1"/>
    <col min="14" max="14" width="0.85546875" style="558" customWidth="1"/>
    <col min="15" max="16384" width="11.42578125" style="558"/>
  </cols>
  <sheetData>
    <row r="1" spans="2:13" ht="6" customHeight="1" thickBot="1" x14ac:dyDescent="0.25">
      <c r="B1" s="557"/>
      <c r="C1" s="557"/>
      <c r="D1" s="557"/>
      <c r="E1" s="557"/>
      <c r="F1" s="557"/>
      <c r="H1" s="559"/>
      <c r="I1" s="559"/>
      <c r="J1" s="559"/>
      <c r="K1" s="557"/>
      <c r="L1" s="557"/>
      <c r="M1" s="557"/>
    </row>
    <row r="2" spans="2:13" ht="61.5" customHeight="1" thickTop="1" x14ac:dyDescent="0.3">
      <c r="B2" s="2508" t="s">
        <v>979</v>
      </c>
      <c r="C2" s="2509"/>
      <c r="D2" s="2509"/>
      <c r="E2" s="2509"/>
      <c r="F2" s="2509"/>
      <c r="G2" s="2510"/>
      <c r="H2" s="2510"/>
      <c r="I2" s="2510"/>
      <c r="J2" s="2510"/>
      <c r="K2" s="2510"/>
      <c r="L2" s="2510"/>
      <c r="M2" s="2511"/>
    </row>
    <row r="3" spans="2:13" ht="15" customHeight="1" x14ac:dyDescent="0.2">
      <c r="B3" s="560"/>
      <c r="C3" s="561"/>
      <c r="D3" s="561"/>
      <c r="E3" s="561"/>
      <c r="F3" s="561"/>
      <c r="G3" s="561"/>
      <c r="H3" s="2512"/>
      <c r="I3" s="2512"/>
      <c r="J3" s="562"/>
      <c r="K3" s="561"/>
      <c r="L3" s="561"/>
      <c r="M3" s="563"/>
    </row>
    <row r="4" spans="2:13" ht="18.75" customHeight="1" x14ac:dyDescent="0.2">
      <c r="B4" s="564" t="s">
        <v>680</v>
      </c>
      <c r="C4" s="565"/>
      <c r="E4" s="566"/>
      <c r="F4" s="566"/>
      <c r="G4" s="567"/>
      <c r="H4" s="568"/>
      <c r="I4" s="568"/>
      <c r="J4" s="568"/>
      <c r="K4" s="569"/>
      <c r="L4" s="568"/>
      <c r="M4" s="570" t="s">
        <v>980</v>
      </c>
    </row>
    <row r="5" spans="2:13" ht="13.5" thickBot="1" x14ac:dyDescent="0.25">
      <c r="B5" s="571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3"/>
    </row>
    <row r="6" spans="2:13" ht="6" customHeight="1" thickTop="1" thickBot="1" x14ac:dyDescent="0.25"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</row>
    <row r="7" spans="2:13" s="576" customFormat="1" ht="26.25" customHeight="1" thickTop="1" thickBot="1" x14ac:dyDescent="0.3">
      <c r="B7" s="2513" t="s">
        <v>968</v>
      </c>
      <c r="C7" s="2514"/>
      <c r="D7" s="2514"/>
      <c r="E7" s="2514"/>
      <c r="F7" s="2514"/>
      <c r="G7" s="2515" t="s">
        <v>982</v>
      </c>
      <c r="H7" s="2514" t="s">
        <v>983</v>
      </c>
      <c r="I7" s="2517"/>
      <c r="J7" s="2514" t="s">
        <v>984</v>
      </c>
      <c r="K7" s="2517"/>
      <c r="L7" s="2514" t="s">
        <v>985</v>
      </c>
      <c r="M7" s="2517"/>
    </row>
    <row r="8" spans="2:13" s="576" customFormat="1" ht="26.25" customHeight="1" thickTop="1" thickBot="1" x14ac:dyDescent="0.3">
      <c r="B8" s="577" t="s">
        <v>671</v>
      </c>
      <c r="C8" s="577" t="s">
        <v>672</v>
      </c>
      <c r="D8" s="577" t="s">
        <v>673</v>
      </c>
      <c r="E8" s="577" t="s">
        <v>674</v>
      </c>
      <c r="F8" s="578" t="s">
        <v>675</v>
      </c>
      <c r="G8" s="2516"/>
      <c r="H8" s="575" t="s">
        <v>676</v>
      </c>
      <c r="I8" s="579" t="s">
        <v>677</v>
      </c>
      <c r="J8" s="575" t="s">
        <v>676</v>
      </c>
      <c r="K8" s="579" t="s">
        <v>677</v>
      </c>
      <c r="L8" s="575" t="s">
        <v>676</v>
      </c>
      <c r="M8" s="579" t="s">
        <v>677</v>
      </c>
    </row>
    <row r="9" spans="2:13" ht="6" customHeight="1" thickTop="1" thickBot="1" x14ac:dyDescent="0.25">
      <c r="B9" s="580"/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</row>
    <row r="10" spans="2:13" ht="15.75" customHeight="1" thickTop="1" x14ac:dyDescent="0.2">
      <c r="B10" s="2505"/>
      <c r="C10" s="2506"/>
      <c r="D10" s="2506"/>
      <c r="E10" s="2506"/>
      <c r="F10" s="2507"/>
      <c r="G10" s="581"/>
      <c r="H10" s="582"/>
      <c r="I10" s="582"/>
      <c r="J10" s="582"/>
      <c r="K10" s="582"/>
      <c r="L10" s="582"/>
      <c r="M10" s="583"/>
    </row>
    <row r="11" spans="2:13" x14ac:dyDescent="0.2">
      <c r="B11" s="2499"/>
      <c r="C11" s="2500"/>
      <c r="D11" s="2500"/>
      <c r="E11" s="2500"/>
      <c r="F11" s="2501"/>
      <c r="G11" s="584"/>
      <c r="H11" s="585"/>
      <c r="I11" s="585"/>
      <c r="J11" s="585"/>
      <c r="K11" s="585"/>
      <c r="L11" s="585"/>
      <c r="M11" s="586"/>
    </row>
    <row r="12" spans="2:13" x14ac:dyDescent="0.2">
      <c r="B12" s="2499"/>
      <c r="C12" s="2500"/>
      <c r="D12" s="2500"/>
      <c r="E12" s="2500"/>
      <c r="F12" s="2501"/>
      <c r="G12" s="584"/>
      <c r="H12" s="585"/>
      <c r="I12" s="585"/>
      <c r="J12" s="585"/>
      <c r="K12" s="585"/>
      <c r="L12" s="585"/>
      <c r="M12" s="586"/>
    </row>
    <row r="13" spans="2:13" x14ac:dyDescent="0.2">
      <c r="B13" s="2499"/>
      <c r="C13" s="2500"/>
      <c r="D13" s="2500"/>
      <c r="E13" s="2500"/>
      <c r="F13" s="2501"/>
      <c r="G13" s="584"/>
      <c r="H13" s="585"/>
      <c r="I13" s="585"/>
      <c r="J13" s="585"/>
      <c r="K13" s="585"/>
      <c r="L13" s="585"/>
      <c r="M13" s="586"/>
    </row>
    <row r="14" spans="2:13" x14ac:dyDescent="0.2">
      <c r="B14" s="2499"/>
      <c r="C14" s="2500"/>
      <c r="D14" s="2500"/>
      <c r="E14" s="2500"/>
      <c r="F14" s="2501"/>
      <c r="G14" s="584"/>
      <c r="H14" s="585"/>
      <c r="I14" s="585"/>
      <c r="J14" s="585"/>
      <c r="K14" s="585"/>
      <c r="L14" s="585"/>
      <c r="M14" s="586"/>
    </row>
    <row r="15" spans="2:13" x14ac:dyDescent="0.2">
      <c r="B15" s="2499"/>
      <c r="C15" s="2500"/>
      <c r="D15" s="2500"/>
      <c r="E15" s="2500"/>
      <c r="F15" s="2501"/>
      <c r="G15" s="584"/>
      <c r="H15" s="585"/>
      <c r="I15" s="585"/>
      <c r="J15" s="585"/>
      <c r="K15" s="585"/>
      <c r="L15" s="585"/>
      <c r="M15" s="586"/>
    </row>
    <row r="16" spans="2:13" x14ac:dyDescent="0.2">
      <c r="B16" s="2499"/>
      <c r="C16" s="2500"/>
      <c r="D16" s="2500"/>
      <c r="E16" s="2500"/>
      <c r="F16" s="2501"/>
      <c r="G16" s="584"/>
      <c r="H16" s="585"/>
      <c r="I16" s="585"/>
      <c r="J16" s="585"/>
      <c r="K16" s="585"/>
      <c r="L16" s="585"/>
      <c r="M16" s="586"/>
    </row>
    <row r="17" spans="2:13" x14ac:dyDescent="0.2">
      <c r="B17" s="2499"/>
      <c r="C17" s="2500"/>
      <c r="D17" s="2500"/>
      <c r="E17" s="2500"/>
      <c r="F17" s="2501"/>
      <c r="G17" s="584"/>
      <c r="H17" s="585"/>
      <c r="I17" s="585"/>
      <c r="J17" s="585"/>
      <c r="K17" s="585"/>
      <c r="L17" s="585"/>
      <c r="M17" s="586"/>
    </row>
    <row r="18" spans="2:13" x14ac:dyDescent="0.2">
      <c r="B18" s="2499"/>
      <c r="C18" s="2500"/>
      <c r="D18" s="2500"/>
      <c r="E18" s="2500"/>
      <c r="F18" s="2501"/>
      <c r="G18" s="584"/>
      <c r="H18" s="585"/>
      <c r="I18" s="585"/>
      <c r="J18" s="585"/>
      <c r="K18" s="585"/>
      <c r="L18" s="585"/>
      <c r="M18" s="586"/>
    </row>
    <row r="19" spans="2:13" x14ac:dyDescent="0.2">
      <c r="B19" s="2499"/>
      <c r="C19" s="2500"/>
      <c r="D19" s="2500"/>
      <c r="E19" s="2500"/>
      <c r="F19" s="2501"/>
      <c r="G19" s="584"/>
      <c r="H19" s="585"/>
      <c r="I19" s="585"/>
      <c r="J19" s="585"/>
      <c r="K19" s="585"/>
      <c r="L19" s="585"/>
      <c r="M19" s="586"/>
    </row>
    <row r="20" spans="2:13" x14ac:dyDescent="0.2">
      <c r="B20" s="2499"/>
      <c r="C20" s="2500"/>
      <c r="D20" s="2500"/>
      <c r="E20" s="2500"/>
      <c r="F20" s="2501"/>
      <c r="G20" s="584"/>
      <c r="H20" s="585"/>
      <c r="I20" s="585"/>
      <c r="J20" s="585"/>
      <c r="K20" s="585"/>
      <c r="L20" s="585"/>
      <c r="M20" s="586"/>
    </row>
    <row r="21" spans="2:13" x14ac:dyDescent="0.2">
      <c r="B21" s="2499"/>
      <c r="C21" s="2500"/>
      <c r="D21" s="2500"/>
      <c r="E21" s="2500"/>
      <c r="F21" s="2501"/>
      <c r="G21" s="584"/>
      <c r="H21" s="585"/>
      <c r="I21" s="585"/>
      <c r="J21" s="585"/>
      <c r="K21" s="585"/>
      <c r="L21" s="585"/>
      <c r="M21" s="586"/>
    </row>
    <row r="22" spans="2:13" x14ac:dyDescent="0.2">
      <c r="B22" s="2499"/>
      <c r="C22" s="2500"/>
      <c r="D22" s="2500"/>
      <c r="E22" s="2500"/>
      <c r="F22" s="2501"/>
      <c r="G22" s="584"/>
      <c r="H22" s="585"/>
      <c r="I22" s="585"/>
      <c r="J22" s="585"/>
      <c r="K22" s="585"/>
      <c r="L22" s="585"/>
      <c r="M22" s="586"/>
    </row>
    <row r="23" spans="2:13" x14ac:dyDescent="0.2">
      <c r="B23" s="2499"/>
      <c r="C23" s="2500"/>
      <c r="D23" s="2500"/>
      <c r="E23" s="2500"/>
      <c r="F23" s="2501"/>
      <c r="G23" s="584"/>
      <c r="H23" s="585"/>
      <c r="I23" s="585"/>
      <c r="J23" s="585"/>
      <c r="K23" s="585"/>
      <c r="L23" s="585"/>
      <c r="M23" s="586"/>
    </row>
    <row r="24" spans="2:13" x14ac:dyDescent="0.2">
      <c r="B24" s="2499"/>
      <c r="C24" s="2500"/>
      <c r="D24" s="2500"/>
      <c r="E24" s="2500"/>
      <c r="F24" s="2501"/>
      <c r="G24" s="584"/>
      <c r="H24" s="585"/>
      <c r="I24" s="585"/>
      <c r="J24" s="585"/>
      <c r="K24" s="585"/>
      <c r="L24" s="585"/>
      <c r="M24" s="586"/>
    </row>
    <row r="25" spans="2:13" x14ac:dyDescent="0.2">
      <c r="B25" s="2499"/>
      <c r="C25" s="2500"/>
      <c r="D25" s="2500"/>
      <c r="E25" s="2500"/>
      <c r="F25" s="2501"/>
      <c r="G25" s="584"/>
      <c r="H25" s="585"/>
      <c r="I25" s="585"/>
      <c r="J25" s="585"/>
      <c r="K25" s="585"/>
      <c r="L25" s="585"/>
      <c r="M25" s="586"/>
    </row>
    <row r="26" spans="2:13" x14ac:dyDescent="0.2">
      <c r="B26" s="2499"/>
      <c r="C26" s="2500"/>
      <c r="D26" s="2500"/>
      <c r="E26" s="2500"/>
      <c r="F26" s="2501"/>
      <c r="G26" s="584"/>
      <c r="H26" s="585"/>
      <c r="I26" s="585"/>
      <c r="J26" s="585"/>
      <c r="K26" s="585"/>
      <c r="L26" s="585"/>
      <c r="M26" s="586"/>
    </row>
    <row r="27" spans="2:13" x14ac:dyDescent="0.2">
      <c r="B27" s="2499"/>
      <c r="C27" s="2500"/>
      <c r="D27" s="2500"/>
      <c r="E27" s="2500"/>
      <c r="F27" s="2501"/>
      <c r="G27" s="584"/>
      <c r="H27" s="585"/>
      <c r="I27" s="585"/>
      <c r="J27" s="585"/>
      <c r="K27" s="585"/>
      <c r="L27" s="585"/>
      <c r="M27" s="586"/>
    </row>
    <row r="28" spans="2:13" x14ac:dyDescent="0.2">
      <c r="B28" s="2499"/>
      <c r="C28" s="2500"/>
      <c r="D28" s="2500"/>
      <c r="E28" s="2500"/>
      <c r="F28" s="2501"/>
      <c r="G28" s="584"/>
      <c r="H28" s="585"/>
      <c r="I28" s="585"/>
      <c r="J28" s="585"/>
      <c r="K28" s="585"/>
      <c r="L28" s="585"/>
      <c r="M28" s="586"/>
    </row>
    <row r="29" spans="2:13" x14ac:dyDescent="0.2">
      <c r="B29" s="2499"/>
      <c r="C29" s="2500"/>
      <c r="D29" s="2500"/>
      <c r="E29" s="2500"/>
      <c r="F29" s="2501"/>
      <c r="G29" s="584"/>
      <c r="H29" s="585"/>
      <c r="I29" s="585"/>
      <c r="J29" s="585"/>
      <c r="K29" s="585"/>
      <c r="L29" s="585"/>
      <c r="M29" s="586"/>
    </row>
    <row r="30" spans="2:13" x14ac:dyDescent="0.2">
      <c r="B30" s="2499"/>
      <c r="C30" s="2500"/>
      <c r="D30" s="2500"/>
      <c r="E30" s="2500"/>
      <c r="F30" s="2501"/>
      <c r="G30" s="584"/>
      <c r="H30" s="585"/>
      <c r="I30" s="585"/>
      <c r="J30" s="585"/>
      <c r="K30" s="585"/>
      <c r="L30" s="585"/>
      <c r="M30" s="586"/>
    </row>
    <row r="31" spans="2:13" x14ac:dyDescent="0.2">
      <c r="B31" s="2499"/>
      <c r="C31" s="2500"/>
      <c r="D31" s="2500"/>
      <c r="E31" s="2500"/>
      <c r="F31" s="2501"/>
      <c r="G31" s="584"/>
      <c r="H31" s="585"/>
      <c r="I31" s="585"/>
      <c r="J31" s="585"/>
      <c r="K31" s="585"/>
      <c r="L31" s="585"/>
      <c r="M31" s="586"/>
    </row>
    <row r="32" spans="2:13" x14ac:dyDescent="0.2">
      <c r="B32" s="2499"/>
      <c r="C32" s="2500"/>
      <c r="D32" s="2500"/>
      <c r="E32" s="2500"/>
      <c r="F32" s="2501"/>
      <c r="G32" s="584"/>
      <c r="H32" s="585"/>
      <c r="I32" s="585"/>
      <c r="J32" s="585"/>
      <c r="K32" s="585"/>
      <c r="L32" s="585"/>
      <c r="M32" s="586"/>
    </row>
    <row r="33" spans="2:13" x14ac:dyDescent="0.2">
      <c r="B33" s="2499"/>
      <c r="C33" s="2500"/>
      <c r="D33" s="2500"/>
      <c r="E33" s="2500"/>
      <c r="F33" s="2501"/>
      <c r="G33" s="584"/>
      <c r="H33" s="585"/>
      <c r="I33" s="585"/>
      <c r="J33" s="585"/>
      <c r="K33" s="585"/>
      <c r="L33" s="585"/>
      <c r="M33" s="586"/>
    </row>
    <row r="34" spans="2:13" x14ac:dyDescent="0.2">
      <c r="B34" s="2499"/>
      <c r="C34" s="2500"/>
      <c r="D34" s="2500"/>
      <c r="E34" s="2500"/>
      <c r="F34" s="2501"/>
      <c r="G34" s="584"/>
      <c r="H34" s="585"/>
      <c r="I34" s="585"/>
      <c r="J34" s="585"/>
      <c r="K34" s="585"/>
      <c r="L34" s="585"/>
      <c r="M34" s="586"/>
    </row>
    <row r="35" spans="2:13" x14ac:dyDescent="0.2">
      <c r="B35" s="2499"/>
      <c r="C35" s="2500"/>
      <c r="D35" s="2500"/>
      <c r="E35" s="2500"/>
      <c r="F35" s="2501"/>
      <c r="G35" s="584"/>
      <c r="H35" s="585"/>
      <c r="I35" s="585"/>
      <c r="J35" s="585"/>
      <c r="K35" s="585"/>
      <c r="L35" s="585"/>
      <c r="M35" s="586"/>
    </row>
    <row r="36" spans="2:13" x14ac:dyDescent="0.2">
      <c r="B36" s="2499"/>
      <c r="C36" s="2500"/>
      <c r="D36" s="2500"/>
      <c r="E36" s="2500"/>
      <c r="F36" s="2501"/>
      <c r="G36" s="584"/>
      <c r="H36" s="585"/>
      <c r="I36" s="585"/>
      <c r="J36" s="585"/>
      <c r="K36" s="585"/>
      <c r="L36" s="585"/>
      <c r="M36" s="586"/>
    </row>
    <row r="37" spans="2:13" x14ac:dyDescent="0.2">
      <c r="B37" s="2499"/>
      <c r="C37" s="2500"/>
      <c r="D37" s="2500"/>
      <c r="E37" s="2500"/>
      <c r="F37" s="2501"/>
      <c r="G37" s="584"/>
      <c r="H37" s="585"/>
      <c r="I37" s="585"/>
      <c r="J37" s="585"/>
      <c r="K37" s="585"/>
      <c r="L37" s="585"/>
      <c r="M37" s="586"/>
    </row>
    <row r="38" spans="2:13" x14ac:dyDescent="0.2">
      <c r="B38" s="2499"/>
      <c r="C38" s="2500"/>
      <c r="D38" s="2500"/>
      <c r="E38" s="2500"/>
      <c r="F38" s="2501"/>
      <c r="G38" s="584"/>
      <c r="H38" s="585"/>
      <c r="I38" s="585"/>
      <c r="J38" s="585"/>
      <c r="K38" s="585"/>
      <c r="L38" s="585"/>
      <c r="M38" s="586"/>
    </row>
    <row r="39" spans="2:13" x14ac:dyDescent="0.2">
      <c r="B39" s="2499"/>
      <c r="C39" s="2500"/>
      <c r="D39" s="2500"/>
      <c r="E39" s="2500"/>
      <c r="F39" s="2501"/>
      <c r="G39" s="584"/>
      <c r="H39" s="585"/>
      <c r="I39" s="585"/>
      <c r="J39" s="585"/>
      <c r="K39" s="585"/>
      <c r="L39" s="585"/>
      <c r="M39" s="586"/>
    </row>
    <row r="40" spans="2:13" x14ac:dyDescent="0.2">
      <c r="B40" s="2499"/>
      <c r="C40" s="2500"/>
      <c r="D40" s="2500"/>
      <c r="E40" s="2500"/>
      <c r="F40" s="2501"/>
      <c r="G40" s="584"/>
      <c r="H40" s="585"/>
      <c r="I40" s="585"/>
      <c r="J40" s="585"/>
      <c r="K40" s="585"/>
      <c r="L40" s="585"/>
      <c r="M40" s="586"/>
    </row>
    <row r="41" spans="2:13" x14ac:dyDescent="0.2">
      <c r="B41" s="2499"/>
      <c r="C41" s="2500"/>
      <c r="D41" s="2500"/>
      <c r="E41" s="2500"/>
      <c r="F41" s="2501"/>
      <c r="G41" s="584"/>
      <c r="H41" s="585"/>
      <c r="I41" s="585"/>
      <c r="J41" s="585"/>
      <c r="K41" s="585"/>
      <c r="L41" s="585"/>
      <c r="M41" s="586"/>
    </row>
    <row r="42" spans="2:13" x14ac:dyDescent="0.2">
      <c r="B42" s="2499"/>
      <c r="C42" s="2500"/>
      <c r="D42" s="2500"/>
      <c r="E42" s="2500"/>
      <c r="F42" s="2501"/>
      <c r="G42" s="584"/>
      <c r="H42" s="585"/>
      <c r="I42" s="585"/>
      <c r="J42" s="585"/>
      <c r="K42" s="585"/>
      <c r="L42" s="585"/>
      <c r="M42" s="586"/>
    </row>
    <row r="43" spans="2:13" ht="15.75" customHeight="1" thickBot="1" x14ac:dyDescent="0.25">
      <c r="B43" s="2502"/>
      <c r="C43" s="2503"/>
      <c r="D43" s="2503"/>
      <c r="E43" s="2503"/>
      <c r="F43" s="2504"/>
      <c r="G43" s="587"/>
      <c r="H43" s="588"/>
      <c r="I43" s="588"/>
      <c r="J43" s="588"/>
      <c r="K43" s="588"/>
      <c r="L43" s="588"/>
      <c r="M43" s="589"/>
    </row>
    <row r="44" spans="2:13" ht="18.75" customHeight="1" thickTop="1" thickBot="1" x14ac:dyDescent="0.25">
      <c r="G44" s="590" t="s">
        <v>678</v>
      </c>
      <c r="H44" s="591"/>
      <c r="I44" s="592"/>
      <c r="J44" s="592"/>
      <c r="K44" s="592"/>
      <c r="L44" s="592"/>
      <c r="M44" s="593"/>
    </row>
    <row r="45" spans="2:13" ht="13.5" thickTop="1" x14ac:dyDescent="0.2">
      <c r="B45" s="594" t="s">
        <v>679</v>
      </c>
    </row>
    <row r="47" spans="2:13" x14ac:dyDescent="0.2">
      <c r="B47" s="595"/>
      <c r="C47" s="595"/>
      <c r="D47" s="595"/>
      <c r="E47" s="595"/>
      <c r="F47" s="595"/>
      <c r="G47" s="595"/>
      <c r="H47" s="595"/>
      <c r="I47" s="595"/>
      <c r="J47" s="595"/>
      <c r="K47" s="595"/>
      <c r="L47" s="595"/>
    </row>
    <row r="48" spans="2:13" x14ac:dyDescent="0.2">
      <c r="B48" s="595"/>
      <c r="C48" s="595"/>
      <c r="D48" s="595"/>
      <c r="E48" s="595"/>
      <c r="F48" s="595"/>
      <c r="G48" s="596"/>
      <c r="H48" s="595"/>
      <c r="I48" s="596"/>
      <c r="J48" s="596"/>
      <c r="K48" s="595"/>
      <c r="L48" s="596"/>
    </row>
    <row r="49" spans="2:261" ht="4.5" customHeight="1" x14ac:dyDescent="0.2">
      <c r="B49" s="595"/>
      <c r="C49" s="595"/>
      <c r="D49" s="595"/>
      <c r="E49" s="595"/>
      <c r="F49" s="595"/>
      <c r="G49" s="596"/>
      <c r="H49" s="595"/>
      <c r="I49" s="596"/>
      <c r="J49" s="596"/>
      <c r="K49" s="595"/>
      <c r="L49" s="596"/>
    </row>
    <row r="50" spans="2:261" x14ac:dyDescent="0.2">
      <c r="B50" s="595"/>
      <c r="C50" s="595"/>
      <c r="D50" s="595"/>
      <c r="E50" s="595"/>
      <c r="F50" s="595"/>
      <c r="G50" s="596"/>
      <c r="H50" s="597"/>
      <c r="I50" s="597"/>
      <c r="J50" s="597"/>
      <c r="K50" s="597"/>
      <c r="L50" s="597"/>
      <c r="M50" s="597"/>
      <c r="N50" s="597"/>
      <c r="O50" s="597"/>
      <c r="P50" s="597"/>
      <c r="Q50" s="597"/>
      <c r="R50" s="597"/>
      <c r="S50" s="597"/>
      <c r="T50" s="597"/>
      <c r="U50" s="597"/>
      <c r="V50" s="597"/>
      <c r="W50" s="597"/>
      <c r="X50" s="597"/>
      <c r="Y50" s="597"/>
      <c r="Z50" s="597"/>
      <c r="AA50" s="597"/>
      <c r="AB50" s="597"/>
      <c r="AC50" s="597"/>
      <c r="AD50" s="597"/>
      <c r="AE50" s="597"/>
      <c r="AF50" s="597"/>
      <c r="AG50" s="597"/>
      <c r="AH50" s="597"/>
      <c r="AI50" s="597"/>
      <c r="AJ50" s="597"/>
      <c r="AK50" s="597"/>
      <c r="AL50" s="597"/>
      <c r="AM50" s="597"/>
      <c r="AN50" s="597"/>
      <c r="AO50" s="597"/>
      <c r="AP50" s="597"/>
      <c r="AQ50" s="597"/>
      <c r="AR50" s="597"/>
      <c r="AS50" s="597"/>
      <c r="AT50" s="597"/>
      <c r="AU50" s="597"/>
      <c r="AV50" s="597"/>
      <c r="AW50" s="597"/>
      <c r="AX50" s="597"/>
      <c r="AY50" s="597"/>
      <c r="AZ50" s="597"/>
      <c r="BA50" s="597"/>
      <c r="BB50" s="597"/>
      <c r="BC50" s="597"/>
      <c r="BD50" s="597"/>
      <c r="BE50" s="597"/>
      <c r="BF50" s="597"/>
      <c r="BG50" s="597"/>
      <c r="BH50" s="597"/>
      <c r="BI50" s="597"/>
      <c r="BJ50" s="597"/>
      <c r="BK50" s="597"/>
      <c r="BL50" s="597"/>
      <c r="BM50" s="597"/>
      <c r="BN50" s="597"/>
      <c r="BO50" s="597"/>
      <c r="BP50" s="597"/>
      <c r="BQ50" s="597"/>
      <c r="BR50" s="597"/>
      <c r="BS50" s="597"/>
      <c r="BT50" s="597"/>
      <c r="BU50" s="597"/>
      <c r="BV50" s="597"/>
      <c r="BW50" s="597"/>
      <c r="BX50" s="597"/>
      <c r="BY50" s="597"/>
      <c r="BZ50" s="597"/>
      <c r="CA50" s="597"/>
      <c r="CB50" s="597"/>
      <c r="CC50" s="597"/>
      <c r="CD50" s="597"/>
      <c r="CE50" s="597"/>
      <c r="CF50" s="597"/>
      <c r="CG50" s="597"/>
      <c r="CH50" s="597"/>
      <c r="CI50" s="597"/>
      <c r="CJ50" s="597"/>
      <c r="CK50" s="597"/>
      <c r="CL50" s="597"/>
      <c r="CM50" s="597"/>
      <c r="CN50" s="597"/>
      <c r="CO50" s="597"/>
      <c r="CP50" s="597"/>
      <c r="CQ50" s="597"/>
      <c r="CR50" s="597"/>
      <c r="CS50" s="597"/>
      <c r="CT50" s="597"/>
      <c r="CU50" s="597"/>
      <c r="CV50" s="597"/>
      <c r="CW50" s="597"/>
      <c r="CX50" s="597"/>
      <c r="CY50" s="597"/>
      <c r="CZ50" s="597"/>
      <c r="DA50" s="597"/>
      <c r="DB50" s="597"/>
      <c r="DC50" s="597"/>
      <c r="DD50" s="597"/>
      <c r="DE50" s="597"/>
      <c r="DF50" s="597"/>
      <c r="DG50" s="597"/>
      <c r="DH50" s="597"/>
      <c r="DI50" s="597"/>
      <c r="DJ50" s="597"/>
      <c r="DK50" s="597"/>
      <c r="DL50" s="597"/>
      <c r="DM50" s="597"/>
      <c r="DN50" s="597"/>
      <c r="DO50" s="597"/>
      <c r="DP50" s="597"/>
      <c r="DQ50" s="597"/>
      <c r="DR50" s="597"/>
      <c r="DS50" s="597"/>
      <c r="DT50" s="597"/>
      <c r="DU50" s="597"/>
      <c r="DV50" s="597"/>
      <c r="DW50" s="597"/>
      <c r="DX50" s="597"/>
      <c r="DY50" s="597"/>
      <c r="DZ50" s="597"/>
      <c r="EA50" s="597"/>
      <c r="EB50" s="597"/>
      <c r="EC50" s="597"/>
      <c r="ED50" s="597"/>
      <c r="EE50" s="597"/>
      <c r="EF50" s="597"/>
      <c r="EG50" s="597"/>
      <c r="EH50" s="597"/>
      <c r="EI50" s="597"/>
      <c r="EJ50" s="597"/>
      <c r="EK50" s="597"/>
      <c r="EL50" s="597"/>
      <c r="EM50" s="597"/>
      <c r="EN50" s="597"/>
      <c r="EO50" s="597"/>
      <c r="EP50" s="597"/>
      <c r="EQ50" s="597"/>
      <c r="ER50" s="597"/>
      <c r="ES50" s="597"/>
      <c r="ET50" s="597"/>
      <c r="EU50" s="597"/>
      <c r="EV50" s="597"/>
      <c r="EW50" s="597"/>
      <c r="EX50" s="597"/>
      <c r="EY50" s="597"/>
      <c r="EZ50" s="597"/>
      <c r="FA50" s="597"/>
      <c r="FB50" s="597"/>
      <c r="FC50" s="597"/>
      <c r="FD50" s="597"/>
      <c r="FE50" s="597"/>
      <c r="FF50" s="597"/>
      <c r="FG50" s="597"/>
      <c r="FH50" s="597"/>
      <c r="FI50" s="597"/>
      <c r="FJ50" s="597"/>
      <c r="FK50" s="597"/>
      <c r="FL50" s="597"/>
      <c r="FM50" s="597"/>
      <c r="FN50" s="597"/>
      <c r="FO50" s="597"/>
      <c r="FP50" s="597"/>
      <c r="FQ50" s="597"/>
      <c r="FR50" s="597"/>
      <c r="FS50" s="597"/>
      <c r="FT50" s="597"/>
      <c r="FU50" s="597"/>
      <c r="FV50" s="597"/>
      <c r="FW50" s="597"/>
      <c r="FX50" s="597"/>
      <c r="FY50" s="597"/>
      <c r="FZ50" s="597"/>
      <c r="GA50" s="597"/>
      <c r="GB50" s="597"/>
      <c r="GC50" s="597"/>
      <c r="GD50" s="597"/>
      <c r="GE50" s="597"/>
      <c r="GF50" s="597"/>
      <c r="GG50" s="597"/>
      <c r="GH50" s="597"/>
      <c r="GI50" s="597"/>
      <c r="GJ50" s="597"/>
      <c r="GK50" s="597"/>
      <c r="GL50" s="597"/>
      <c r="GM50" s="597"/>
      <c r="GN50" s="597"/>
      <c r="GO50" s="597"/>
      <c r="GP50" s="597"/>
      <c r="GQ50" s="597"/>
      <c r="GR50" s="597"/>
      <c r="GS50" s="597"/>
      <c r="GT50" s="597"/>
      <c r="GU50" s="597"/>
      <c r="GV50" s="597"/>
      <c r="GW50" s="597"/>
      <c r="GX50" s="597"/>
      <c r="GY50" s="597"/>
      <c r="GZ50" s="597"/>
      <c r="HA50" s="597"/>
      <c r="HB50" s="597"/>
      <c r="HC50" s="597"/>
      <c r="HD50" s="597"/>
      <c r="HE50" s="597"/>
      <c r="HF50" s="597"/>
      <c r="HG50" s="597"/>
      <c r="HH50" s="597"/>
      <c r="HI50" s="597"/>
      <c r="HJ50" s="597"/>
      <c r="HK50" s="597"/>
      <c r="HL50" s="597"/>
      <c r="HM50" s="597"/>
      <c r="HN50" s="597"/>
      <c r="HO50" s="597"/>
      <c r="HP50" s="597"/>
      <c r="HQ50" s="597"/>
      <c r="HR50" s="597"/>
      <c r="HS50" s="597"/>
      <c r="HT50" s="597"/>
      <c r="HU50" s="597"/>
      <c r="HV50" s="597"/>
      <c r="HW50" s="597"/>
      <c r="HX50" s="597"/>
      <c r="HY50" s="597"/>
      <c r="HZ50" s="597"/>
      <c r="IA50" s="597"/>
      <c r="IB50" s="597"/>
      <c r="IC50" s="597"/>
      <c r="ID50" s="597"/>
      <c r="IE50" s="597"/>
      <c r="IF50" s="597"/>
      <c r="IG50" s="597"/>
      <c r="IH50" s="597"/>
      <c r="II50" s="597"/>
      <c r="IJ50" s="597"/>
      <c r="IK50" s="597"/>
      <c r="IL50" s="597"/>
      <c r="IM50" s="597"/>
      <c r="IN50" s="597"/>
      <c r="IO50" s="597"/>
      <c r="IP50" s="597"/>
      <c r="IQ50" s="597"/>
      <c r="IR50" s="597"/>
      <c r="IS50" s="597"/>
      <c r="IT50" s="597"/>
      <c r="IU50" s="597"/>
      <c r="IV50" s="597"/>
      <c r="IW50" s="597"/>
      <c r="IX50" s="597"/>
      <c r="IY50" s="597"/>
      <c r="IZ50" s="597"/>
      <c r="JA50" s="597"/>
    </row>
    <row r="51" spans="2:261" x14ac:dyDescent="0.2">
      <c r="B51" s="598"/>
      <c r="C51" s="598"/>
      <c r="D51" s="598"/>
      <c r="E51" s="598"/>
      <c r="F51" s="598"/>
      <c r="G51" s="596"/>
    </row>
    <row r="52" spans="2:261" x14ac:dyDescent="0.2">
      <c r="B52" s="595"/>
      <c r="C52" s="595"/>
      <c r="D52" s="595"/>
      <c r="E52" s="595"/>
      <c r="F52" s="595"/>
      <c r="G52" s="596"/>
      <c r="H52" s="595"/>
      <c r="I52" s="596"/>
      <c r="J52" s="596"/>
      <c r="K52" s="595"/>
      <c r="L52" s="596"/>
    </row>
    <row r="63" spans="2:261" x14ac:dyDescent="0.2">
      <c r="C63" s="599"/>
    </row>
    <row r="70" spans="4:4" x14ac:dyDescent="0.2">
      <c r="D70" s="599"/>
    </row>
  </sheetData>
  <mergeCells count="41">
    <mergeCell ref="B2:M2"/>
    <mergeCell ref="H3:I3"/>
    <mergeCell ref="B7:F7"/>
    <mergeCell ref="G7:G8"/>
    <mergeCell ref="H7:I7"/>
    <mergeCell ref="J7:K7"/>
    <mergeCell ref="L7:M7"/>
    <mergeCell ref="B21:F21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33:F33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40:F40"/>
    <mergeCell ref="B41:F41"/>
    <mergeCell ref="B42:F42"/>
    <mergeCell ref="B43:F43"/>
    <mergeCell ref="B34:F34"/>
    <mergeCell ref="B35:F35"/>
    <mergeCell ref="B36:F36"/>
    <mergeCell ref="B37:F37"/>
    <mergeCell ref="B38:F38"/>
    <mergeCell ref="B39:F39"/>
  </mergeCells>
  <printOptions horizontalCentered="1"/>
  <pageMargins left="0.39370078740157483" right="0.39370078740157483" top="0.39370078740157483" bottom="0.39370078740157483" header="0" footer="0"/>
  <pageSetup scale="6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EAB0-855E-44D9-9104-88CF050B7738}">
  <sheetPr>
    <tabColor rgb="FFECECEC"/>
    <pageSetUpPr fitToPage="1"/>
  </sheetPr>
  <dimension ref="A1:V83"/>
  <sheetViews>
    <sheetView showGridLines="0" view="pageBreakPreview" zoomScale="85" zoomScaleNormal="80" zoomScaleSheetLayoutView="85" workbookViewId="0">
      <selection activeCell="B37" sqref="B37:T37"/>
    </sheetView>
  </sheetViews>
  <sheetFormatPr baseColWidth="10" defaultColWidth="11.42578125" defaultRowHeight="15" x14ac:dyDescent="0.25"/>
  <cols>
    <col min="1" max="1" width="2.28515625" style="600" customWidth="1"/>
    <col min="2" max="2" width="53.42578125" style="600" customWidth="1"/>
    <col min="3" max="3" width="18.7109375" style="600" customWidth="1"/>
    <col min="4" max="4" width="20.42578125" style="600" customWidth="1"/>
    <col min="5" max="5" width="18.7109375" style="600" customWidth="1"/>
    <col min="6" max="6" width="0.7109375" style="600" customWidth="1"/>
    <col min="7" max="9" width="18.140625" style="600" customWidth="1"/>
    <col min="10" max="10" width="22.42578125" style="600" customWidth="1"/>
    <col min="11" max="13" width="18.140625" style="600" customWidth="1"/>
    <col min="14" max="14" width="20.28515625" style="600" customWidth="1"/>
    <col min="15" max="16" width="18.140625" style="600" customWidth="1"/>
    <col min="17" max="17" width="1" style="600" customWidth="1"/>
    <col min="18" max="18" width="24.28515625" style="600" customWidth="1"/>
    <col min="19" max="19" width="1" style="600" customWidth="1"/>
    <col min="20" max="20" width="26.140625" style="600" customWidth="1"/>
    <col min="21" max="16384" width="11.42578125" style="600"/>
  </cols>
  <sheetData>
    <row r="1" spans="1:22" ht="6" customHeight="1" thickBot="1" x14ac:dyDescent="0.3"/>
    <row r="2" spans="1:22" ht="33" customHeight="1" thickTop="1" x14ac:dyDescent="0.25">
      <c r="B2" s="2523" t="s">
        <v>1011</v>
      </c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  <c r="S2" s="2524"/>
      <c r="T2" s="2525"/>
      <c r="U2" s="689"/>
      <c r="V2" s="689"/>
    </row>
    <row r="3" spans="1:22" ht="33" customHeight="1" x14ac:dyDescent="0.25">
      <c r="A3" s="690"/>
      <c r="B3" s="2526"/>
      <c r="C3" s="2527"/>
      <c r="D3" s="2527"/>
      <c r="E3" s="2527"/>
      <c r="F3" s="2527"/>
      <c r="G3" s="2527"/>
      <c r="H3" s="2527"/>
      <c r="I3" s="2527"/>
      <c r="J3" s="2527"/>
      <c r="K3" s="2527"/>
      <c r="L3" s="2527"/>
      <c r="M3" s="2527"/>
      <c r="N3" s="2527"/>
      <c r="O3" s="2527"/>
      <c r="P3" s="2527"/>
      <c r="Q3" s="2527"/>
      <c r="R3" s="2527"/>
      <c r="S3" s="2527"/>
      <c r="T3" s="2528"/>
      <c r="U3" s="689"/>
      <c r="V3" s="689"/>
    </row>
    <row r="4" spans="1:22" ht="33" customHeight="1" thickBot="1" x14ac:dyDescent="0.3">
      <c r="B4" s="2529" t="s">
        <v>747</v>
      </c>
      <c r="C4" s="2530"/>
      <c r="D4" s="2530"/>
      <c r="E4" s="2530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92" t="s">
        <v>1016</v>
      </c>
      <c r="U4" s="689"/>
      <c r="V4" s="689"/>
    </row>
    <row r="5" spans="1:22" ht="6" customHeight="1" thickTop="1" thickBot="1" x14ac:dyDescent="0.3">
      <c r="B5" s="693"/>
      <c r="C5" s="693"/>
      <c r="D5" s="693"/>
      <c r="E5" s="693"/>
      <c r="G5" s="693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</row>
    <row r="6" spans="1:22" ht="55.5" customHeight="1" thickTop="1" thickBot="1" x14ac:dyDescent="0.35">
      <c r="B6" s="2531" t="s">
        <v>748</v>
      </c>
      <c r="C6" s="2533" t="s">
        <v>1014</v>
      </c>
      <c r="D6" s="2533"/>
      <c r="E6" s="2533"/>
      <c r="F6" s="694"/>
      <c r="G6" s="2534" t="s">
        <v>1013</v>
      </c>
      <c r="H6" s="2535"/>
      <c r="I6" s="2535"/>
      <c r="J6" s="2535"/>
      <c r="K6" s="2535"/>
      <c r="L6" s="2535"/>
      <c r="M6" s="2535"/>
      <c r="N6" s="2535"/>
      <c r="O6" s="2535"/>
      <c r="P6" s="2536"/>
      <c r="Q6" s="695"/>
      <c r="R6" s="2537" t="s">
        <v>1018</v>
      </c>
      <c r="S6" s="695"/>
      <c r="T6" s="2539" t="s">
        <v>1015</v>
      </c>
    </row>
    <row r="7" spans="1:22" ht="85.5" customHeight="1" thickTop="1" thickBot="1" x14ac:dyDescent="0.3">
      <c r="B7" s="2532"/>
      <c r="C7" s="696" t="s">
        <v>749</v>
      </c>
      <c r="D7" s="696" t="s">
        <v>750</v>
      </c>
      <c r="E7" s="697" t="s">
        <v>751</v>
      </c>
      <c r="F7" s="698"/>
      <c r="G7" s="696" t="s">
        <v>752</v>
      </c>
      <c r="H7" s="696" t="s">
        <v>753</v>
      </c>
      <c r="I7" s="696" t="s">
        <v>754</v>
      </c>
      <c r="J7" s="696" t="s">
        <v>755</v>
      </c>
      <c r="K7" s="696" t="s">
        <v>756</v>
      </c>
      <c r="L7" s="696" t="s">
        <v>757</v>
      </c>
      <c r="M7" s="696" t="s">
        <v>758</v>
      </c>
      <c r="N7" s="696" t="s">
        <v>240</v>
      </c>
      <c r="O7" s="696" t="s">
        <v>264</v>
      </c>
      <c r="P7" s="699" t="s">
        <v>759</v>
      </c>
      <c r="Q7" s="700"/>
      <c r="R7" s="2538"/>
      <c r="S7" s="700"/>
      <c r="T7" s="2540"/>
    </row>
    <row r="8" spans="1:22" ht="9" customHeight="1" thickTop="1" thickBot="1" x14ac:dyDescent="0.3">
      <c r="B8" s="701"/>
      <c r="C8" s="702"/>
      <c r="D8" s="703"/>
      <c r="E8" s="704"/>
      <c r="F8" s="705"/>
      <c r="G8" s="706">
        <v>1000</v>
      </c>
      <c r="H8" s="706">
        <v>2000</v>
      </c>
      <c r="I8" s="706">
        <v>3000</v>
      </c>
      <c r="J8" s="706">
        <v>4000</v>
      </c>
      <c r="K8" s="706">
        <v>5000</v>
      </c>
      <c r="L8" s="706">
        <v>6000</v>
      </c>
      <c r="M8" s="706">
        <v>7000</v>
      </c>
      <c r="N8" s="706">
        <v>8000</v>
      </c>
      <c r="O8" s="706">
        <v>9000</v>
      </c>
      <c r="P8" s="707"/>
      <c r="Q8" s="708"/>
      <c r="R8" s="708"/>
      <c r="S8" s="708"/>
      <c r="T8" s="709"/>
    </row>
    <row r="9" spans="1:22" ht="21.75" thickTop="1" thickBot="1" x14ac:dyDescent="0.3">
      <c r="B9" s="710" t="s">
        <v>1012</v>
      </c>
      <c r="C9" s="711"/>
      <c r="D9" s="712"/>
      <c r="E9" s="713"/>
      <c r="F9" s="705"/>
      <c r="G9" s="2518"/>
      <c r="H9" s="2519"/>
      <c r="I9" s="2519"/>
      <c r="J9" s="2519"/>
      <c r="K9" s="2519"/>
      <c r="L9" s="2519"/>
      <c r="M9" s="2519"/>
      <c r="N9" s="2519"/>
      <c r="O9" s="2519"/>
      <c r="P9" s="2520"/>
      <c r="Q9" s="714"/>
      <c r="R9" s="715"/>
      <c r="S9" s="714"/>
      <c r="T9" s="716"/>
    </row>
    <row r="10" spans="1:22" ht="35.25" customHeight="1" thickTop="1" thickBot="1" x14ac:dyDescent="0.3">
      <c r="B10" s="717" t="s">
        <v>760</v>
      </c>
      <c r="C10" s="718"/>
      <c r="D10" s="719"/>
      <c r="E10" s="720"/>
      <c r="F10" s="705"/>
      <c r="G10" s="721"/>
      <c r="H10" s="722"/>
      <c r="I10" s="722"/>
      <c r="J10" s="722"/>
      <c r="K10" s="722"/>
      <c r="L10" s="722"/>
      <c r="M10" s="722"/>
      <c r="N10" s="722"/>
      <c r="O10" s="722"/>
      <c r="P10" s="723"/>
      <c r="Q10" s="724"/>
      <c r="R10" s="725"/>
      <c r="S10" s="726"/>
      <c r="T10" s="727"/>
      <c r="U10" s="728"/>
    </row>
    <row r="11" spans="1:22" ht="51.75" customHeight="1" thickTop="1" x14ac:dyDescent="0.25">
      <c r="B11" s="729" t="s">
        <v>761</v>
      </c>
      <c r="C11" s="730"/>
      <c r="D11" s="731"/>
      <c r="E11" s="732">
        <f>+C11+D11</f>
        <v>0</v>
      </c>
      <c r="F11" s="705"/>
      <c r="G11" s="733"/>
      <c r="H11" s="734"/>
      <c r="I11" s="734"/>
      <c r="J11" s="734"/>
      <c r="K11" s="734"/>
      <c r="L11" s="734"/>
      <c r="M11" s="734"/>
      <c r="N11" s="734"/>
      <c r="O11" s="734"/>
      <c r="P11" s="735">
        <f>SUM(G11:O11)</f>
        <v>0</v>
      </c>
      <c r="Q11" s="736"/>
      <c r="R11" s="737">
        <f t="shared" ref="R11:R16" si="0">E11-P11</f>
        <v>0</v>
      </c>
      <c r="S11" s="738"/>
      <c r="T11" s="739"/>
      <c r="U11" s="740"/>
      <c r="V11" s="741"/>
    </row>
    <row r="12" spans="1:22" ht="68.25" customHeight="1" x14ac:dyDescent="0.25">
      <c r="B12" s="742" t="s">
        <v>762</v>
      </c>
      <c r="C12" s="743"/>
      <c r="D12" s="744"/>
      <c r="E12" s="745">
        <f t="shared" ref="E12:E20" si="1">+C12+D12</f>
        <v>0</v>
      </c>
      <c r="F12" s="705"/>
      <c r="G12" s="746"/>
      <c r="H12" s="747"/>
      <c r="I12" s="747"/>
      <c r="J12" s="747"/>
      <c r="K12" s="747"/>
      <c r="L12" s="747"/>
      <c r="M12" s="747"/>
      <c r="N12" s="747"/>
      <c r="O12" s="747"/>
      <c r="P12" s="735">
        <f>SUM(G12:O12)</f>
        <v>0</v>
      </c>
      <c r="Q12" s="736"/>
      <c r="R12" s="748">
        <f>E12-P12</f>
        <v>0</v>
      </c>
      <c r="S12" s="749"/>
      <c r="T12" s="748"/>
      <c r="U12" s="750"/>
    </row>
    <row r="13" spans="1:22" ht="35.25" customHeight="1" x14ac:dyDescent="0.25">
      <c r="B13" s="742" t="s">
        <v>763</v>
      </c>
      <c r="C13" s="751"/>
      <c r="D13" s="744"/>
      <c r="E13" s="745">
        <f t="shared" si="1"/>
        <v>0</v>
      </c>
      <c r="F13" s="705"/>
      <c r="G13" s="746"/>
      <c r="H13" s="747"/>
      <c r="I13" s="747"/>
      <c r="J13" s="747"/>
      <c r="K13" s="747"/>
      <c r="L13" s="747"/>
      <c r="M13" s="747"/>
      <c r="N13" s="747"/>
      <c r="O13" s="747"/>
      <c r="P13" s="735">
        <f t="shared" ref="P13:P21" si="2">SUM(G13:O13)</f>
        <v>0</v>
      </c>
      <c r="Q13" s="736"/>
      <c r="R13" s="748">
        <f t="shared" si="0"/>
        <v>0</v>
      </c>
      <c r="S13" s="749"/>
      <c r="T13" s="748"/>
      <c r="U13" s="750"/>
    </row>
    <row r="14" spans="1:22" ht="86.25" customHeight="1" x14ac:dyDescent="0.25">
      <c r="B14" s="742" t="s">
        <v>764</v>
      </c>
      <c r="C14" s="743"/>
      <c r="D14" s="744"/>
      <c r="E14" s="745">
        <f t="shared" si="1"/>
        <v>0</v>
      </c>
      <c r="F14" s="705"/>
      <c r="G14" s="746"/>
      <c r="H14" s="747"/>
      <c r="I14" s="747"/>
      <c r="J14" s="747"/>
      <c r="K14" s="747"/>
      <c r="L14" s="747"/>
      <c r="M14" s="747"/>
      <c r="N14" s="747"/>
      <c r="O14" s="747"/>
      <c r="P14" s="735">
        <f t="shared" si="2"/>
        <v>0</v>
      </c>
      <c r="Q14" s="736"/>
      <c r="R14" s="748">
        <f t="shared" si="0"/>
        <v>0</v>
      </c>
      <c r="S14" s="749"/>
      <c r="T14" s="748"/>
      <c r="U14" s="750"/>
    </row>
    <row r="15" spans="1:22" ht="35.25" customHeight="1" x14ac:dyDescent="0.25">
      <c r="B15" s="742" t="s">
        <v>765</v>
      </c>
      <c r="C15" s="743"/>
      <c r="D15" s="744"/>
      <c r="E15" s="745">
        <f t="shared" si="1"/>
        <v>0</v>
      </c>
      <c r="F15" s="705"/>
      <c r="G15" s="746"/>
      <c r="H15" s="747"/>
      <c r="I15" s="747"/>
      <c r="J15" s="747"/>
      <c r="K15" s="747"/>
      <c r="L15" s="747"/>
      <c r="M15" s="747"/>
      <c r="N15" s="747"/>
      <c r="O15" s="747"/>
      <c r="P15" s="735">
        <f t="shared" si="2"/>
        <v>0</v>
      </c>
      <c r="Q15" s="736"/>
      <c r="R15" s="748">
        <f t="shared" si="0"/>
        <v>0</v>
      </c>
      <c r="S15" s="749"/>
      <c r="T15" s="748"/>
      <c r="U15" s="750"/>
    </row>
    <row r="16" spans="1:22" ht="35.25" customHeight="1" x14ac:dyDescent="0.25">
      <c r="B16" s="742" t="s">
        <v>766</v>
      </c>
      <c r="C16" s="743"/>
      <c r="D16" s="744"/>
      <c r="E16" s="745">
        <f t="shared" si="1"/>
        <v>0</v>
      </c>
      <c r="F16" s="705"/>
      <c r="G16" s="746"/>
      <c r="H16" s="747"/>
      <c r="I16" s="747"/>
      <c r="J16" s="747"/>
      <c r="K16" s="747"/>
      <c r="L16" s="747"/>
      <c r="M16" s="747"/>
      <c r="N16" s="747"/>
      <c r="O16" s="747"/>
      <c r="P16" s="735">
        <f t="shared" si="2"/>
        <v>0</v>
      </c>
      <c r="Q16" s="736"/>
      <c r="R16" s="748">
        <f t="shared" si="0"/>
        <v>0</v>
      </c>
      <c r="S16" s="749"/>
      <c r="T16" s="748"/>
      <c r="U16" s="750"/>
    </row>
    <row r="17" spans="2:21" ht="35.25" customHeight="1" x14ac:dyDescent="0.25">
      <c r="B17" s="742" t="s">
        <v>767</v>
      </c>
      <c r="C17" s="743"/>
      <c r="D17" s="744"/>
      <c r="E17" s="745">
        <f t="shared" si="1"/>
        <v>0</v>
      </c>
      <c r="F17" s="705"/>
      <c r="G17" s="746"/>
      <c r="H17" s="747"/>
      <c r="I17" s="747"/>
      <c r="J17" s="747"/>
      <c r="K17" s="747"/>
      <c r="L17" s="747"/>
      <c r="M17" s="747"/>
      <c r="N17" s="747"/>
      <c r="O17" s="747"/>
      <c r="P17" s="735">
        <f t="shared" si="2"/>
        <v>0</v>
      </c>
      <c r="Q17" s="736"/>
      <c r="R17" s="748">
        <f>E17-P17</f>
        <v>0</v>
      </c>
      <c r="S17" s="749"/>
      <c r="T17" s="748"/>
      <c r="U17" s="750"/>
    </row>
    <row r="18" spans="2:21" ht="35.25" customHeight="1" x14ac:dyDescent="0.25">
      <c r="B18" s="742" t="s">
        <v>768</v>
      </c>
      <c r="C18" s="743"/>
      <c r="D18" s="744"/>
      <c r="E18" s="745">
        <f t="shared" si="1"/>
        <v>0</v>
      </c>
      <c r="F18" s="705"/>
      <c r="G18" s="746"/>
      <c r="H18" s="747"/>
      <c r="I18" s="747"/>
      <c r="J18" s="747"/>
      <c r="K18" s="747"/>
      <c r="L18" s="747"/>
      <c r="M18" s="747"/>
      <c r="N18" s="747"/>
      <c r="O18" s="747"/>
      <c r="P18" s="735">
        <f t="shared" si="2"/>
        <v>0</v>
      </c>
      <c r="Q18" s="736"/>
      <c r="R18" s="748">
        <f>E18-P18</f>
        <v>0</v>
      </c>
      <c r="S18" s="749"/>
      <c r="T18" s="748"/>
      <c r="U18" s="750"/>
    </row>
    <row r="19" spans="2:21" ht="35.25" customHeight="1" x14ac:dyDescent="0.25">
      <c r="B19" s="742" t="s">
        <v>769</v>
      </c>
      <c r="C19" s="743"/>
      <c r="D19" s="744"/>
      <c r="E19" s="745">
        <f>+C19+D19</f>
        <v>0</v>
      </c>
      <c r="F19" s="705"/>
      <c r="G19" s="746"/>
      <c r="H19" s="747"/>
      <c r="I19" s="747"/>
      <c r="J19" s="747"/>
      <c r="K19" s="747"/>
      <c r="L19" s="747"/>
      <c r="M19" s="747"/>
      <c r="N19" s="747"/>
      <c r="O19" s="747"/>
      <c r="P19" s="735">
        <f t="shared" si="2"/>
        <v>0</v>
      </c>
      <c r="Q19" s="736"/>
      <c r="R19" s="748">
        <f>E19-P19</f>
        <v>0</v>
      </c>
      <c r="S19" s="749"/>
      <c r="T19" s="748"/>
      <c r="U19" s="750"/>
    </row>
    <row r="20" spans="2:21" ht="48" customHeight="1" x14ac:dyDescent="0.25">
      <c r="B20" s="742" t="s">
        <v>1019</v>
      </c>
      <c r="C20" s="743"/>
      <c r="D20" s="752"/>
      <c r="E20" s="745">
        <f t="shared" si="1"/>
        <v>0</v>
      </c>
      <c r="F20" s="705"/>
      <c r="G20" s="746"/>
      <c r="H20" s="747"/>
      <c r="I20" s="747"/>
      <c r="J20" s="747"/>
      <c r="K20" s="747"/>
      <c r="L20" s="747"/>
      <c r="M20" s="747"/>
      <c r="N20" s="747"/>
      <c r="O20" s="747"/>
      <c r="P20" s="735">
        <f t="shared" si="2"/>
        <v>0</v>
      </c>
      <c r="Q20" s="736"/>
      <c r="R20" s="748">
        <f>E20-P20</f>
        <v>0</v>
      </c>
      <c r="S20" s="749"/>
      <c r="T20" s="748"/>
      <c r="U20" s="750"/>
    </row>
    <row r="21" spans="2:21" ht="35.25" customHeight="1" thickBot="1" x14ac:dyDescent="0.3">
      <c r="B21" s="753"/>
      <c r="C21" s="754"/>
      <c r="D21" s="755"/>
      <c r="E21" s="756">
        <f>+C21+D21</f>
        <v>0</v>
      </c>
      <c r="F21" s="705"/>
      <c r="G21" s="757"/>
      <c r="H21" s="758"/>
      <c r="I21" s="758"/>
      <c r="J21" s="758"/>
      <c r="K21" s="758"/>
      <c r="L21" s="758"/>
      <c r="M21" s="758"/>
      <c r="N21" s="758"/>
      <c r="O21" s="758"/>
      <c r="P21" s="735">
        <f t="shared" si="2"/>
        <v>0</v>
      </c>
      <c r="Q21" s="736"/>
      <c r="R21" s="759">
        <f>E21-P21</f>
        <v>0</v>
      </c>
      <c r="S21" s="749"/>
      <c r="T21" s="759"/>
      <c r="U21" s="750"/>
    </row>
    <row r="22" spans="2:21" ht="35.25" customHeight="1" thickTop="1" thickBot="1" x14ac:dyDescent="0.3">
      <c r="B22" s="760" t="s">
        <v>770</v>
      </c>
      <c r="C22" s="761">
        <f>SUM(C11:C21)</f>
        <v>0</v>
      </c>
      <c r="D22" s="761">
        <f>SUM(D11:D21)</f>
        <v>0</v>
      </c>
      <c r="E22" s="762">
        <f>SUM(E11:E21)</f>
        <v>0</v>
      </c>
      <c r="F22" s="705"/>
      <c r="G22" s="763">
        <f t="shared" ref="G22:P22" si="3">SUM(G11:G21)</f>
        <v>0</v>
      </c>
      <c r="H22" s="764">
        <f t="shared" si="3"/>
        <v>0</v>
      </c>
      <c r="I22" s="765">
        <f t="shared" si="3"/>
        <v>0</v>
      </c>
      <c r="J22" s="765">
        <f t="shared" si="3"/>
        <v>0</v>
      </c>
      <c r="K22" s="765">
        <f t="shared" si="3"/>
        <v>0</v>
      </c>
      <c r="L22" s="765">
        <f t="shared" si="3"/>
        <v>0</v>
      </c>
      <c r="M22" s="765">
        <f t="shared" si="3"/>
        <v>0</v>
      </c>
      <c r="N22" s="765">
        <f t="shared" si="3"/>
        <v>0</v>
      </c>
      <c r="O22" s="765">
        <f t="shared" si="3"/>
        <v>0</v>
      </c>
      <c r="P22" s="765">
        <f t="shared" si="3"/>
        <v>0</v>
      </c>
      <c r="Q22" s="724"/>
      <c r="R22" s="766">
        <f>SUM(R11:R21)</f>
        <v>0</v>
      </c>
      <c r="S22" s="767"/>
      <c r="T22" s="765">
        <f>SUM(T11:T21)</f>
        <v>0</v>
      </c>
      <c r="U22" s="750"/>
    </row>
    <row r="23" spans="2:21" ht="35.25" customHeight="1" thickTop="1" thickBot="1" x14ac:dyDescent="0.3">
      <c r="B23" s="717" t="s">
        <v>771</v>
      </c>
      <c r="C23" s="718"/>
      <c r="D23" s="719"/>
      <c r="E23" s="720"/>
      <c r="F23" s="705"/>
      <c r="G23" s="721"/>
      <c r="H23" s="722"/>
      <c r="I23" s="722"/>
      <c r="J23" s="722"/>
      <c r="K23" s="722"/>
      <c r="L23" s="722"/>
      <c r="M23" s="722"/>
      <c r="N23" s="722"/>
      <c r="O23" s="722"/>
      <c r="P23" s="723"/>
      <c r="Q23" s="724"/>
      <c r="R23" s="725"/>
      <c r="S23" s="726"/>
      <c r="T23" s="727"/>
      <c r="U23" s="728"/>
    </row>
    <row r="24" spans="2:21" ht="35.25" customHeight="1" thickTop="1" x14ac:dyDescent="0.25">
      <c r="B24" s="768" t="s">
        <v>772</v>
      </c>
      <c r="C24" s="769"/>
      <c r="D24" s="770"/>
      <c r="E24" s="771">
        <f>SUM(C24:D24)</f>
        <v>0</v>
      </c>
      <c r="F24" s="705"/>
      <c r="G24" s="772"/>
      <c r="H24" s="773"/>
      <c r="I24" s="773"/>
      <c r="J24" s="773"/>
      <c r="K24" s="773"/>
      <c r="L24" s="773"/>
      <c r="M24" s="773"/>
      <c r="N24" s="773"/>
      <c r="O24" s="773"/>
      <c r="P24" s="774">
        <f>SUM(G24:O24)</f>
        <v>0</v>
      </c>
      <c r="Q24" s="775"/>
      <c r="R24" s="776">
        <f>E24-P24</f>
        <v>0</v>
      </c>
      <c r="S24" s="777"/>
      <c r="T24" s="778"/>
    </row>
    <row r="25" spans="2:21" ht="35.25" customHeight="1" x14ac:dyDescent="0.25">
      <c r="B25" s="779" t="s">
        <v>773</v>
      </c>
      <c r="C25" s="780"/>
      <c r="D25" s="781"/>
      <c r="E25" s="782">
        <f>SUM(C25:D25)</f>
        <v>0</v>
      </c>
      <c r="F25" s="705"/>
      <c r="G25" s="783"/>
      <c r="H25" s="747"/>
      <c r="I25" s="747"/>
      <c r="J25" s="747"/>
      <c r="K25" s="747"/>
      <c r="L25" s="747"/>
      <c r="M25" s="747"/>
      <c r="N25" s="747"/>
      <c r="O25" s="747"/>
      <c r="P25" s="784">
        <f>SUM(G25:O25)</f>
        <v>0</v>
      </c>
      <c r="Q25" s="775"/>
      <c r="R25" s="785">
        <f t="shared" ref="R25:R31" si="4">E25-P25</f>
        <v>0</v>
      </c>
      <c r="S25" s="777"/>
      <c r="T25" s="786"/>
    </row>
    <row r="26" spans="2:21" ht="35.25" customHeight="1" x14ac:dyDescent="0.25">
      <c r="B26" s="779" t="s">
        <v>774</v>
      </c>
      <c r="C26" s="780"/>
      <c r="D26" s="781"/>
      <c r="E26" s="782">
        <f>SUM(C26:D26)</f>
        <v>0</v>
      </c>
      <c r="F26" s="705"/>
      <c r="G26" s="787"/>
      <c r="H26" s="758"/>
      <c r="I26" s="758"/>
      <c r="J26" s="758"/>
      <c r="K26" s="758"/>
      <c r="L26" s="758"/>
      <c r="M26" s="758"/>
      <c r="N26" s="758"/>
      <c r="O26" s="758"/>
      <c r="P26" s="784">
        <f>SUM(G26:O26)</f>
        <v>0</v>
      </c>
      <c r="Q26" s="775"/>
      <c r="R26" s="785">
        <f t="shared" si="4"/>
        <v>0</v>
      </c>
      <c r="S26" s="777"/>
      <c r="T26" s="786"/>
    </row>
    <row r="27" spans="2:21" ht="35.25" customHeight="1" x14ac:dyDescent="0.25">
      <c r="B27" s="779" t="s">
        <v>775</v>
      </c>
      <c r="C27" s="780"/>
      <c r="D27" s="781"/>
      <c r="E27" s="782">
        <f>SUM(C27:D27)</f>
        <v>0</v>
      </c>
      <c r="F27" s="705"/>
      <c r="G27" s="787"/>
      <c r="H27" s="758"/>
      <c r="I27" s="758"/>
      <c r="J27" s="758"/>
      <c r="K27" s="758"/>
      <c r="L27" s="758"/>
      <c r="M27" s="758"/>
      <c r="N27" s="758"/>
      <c r="O27" s="758"/>
      <c r="P27" s="784">
        <f t="shared" ref="P27:P30" si="5">SUM(G27:O27)</f>
        <v>0</v>
      </c>
      <c r="Q27" s="775"/>
      <c r="R27" s="785">
        <f t="shared" si="4"/>
        <v>0</v>
      </c>
      <c r="S27" s="777"/>
      <c r="T27" s="786"/>
    </row>
    <row r="28" spans="2:21" ht="35.25" customHeight="1" x14ac:dyDescent="0.25">
      <c r="B28" s="779" t="s">
        <v>769</v>
      </c>
      <c r="C28" s="780"/>
      <c r="D28" s="781"/>
      <c r="E28" s="782">
        <f t="shared" ref="E28:E30" si="6">SUM(C28:D28)</f>
        <v>0</v>
      </c>
      <c r="F28" s="705"/>
      <c r="G28" s="787"/>
      <c r="H28" s="758"/>
      <c r="I28" s="758"/>
      <c r="J28" s="758"/>
      <c r="K28" s="758"/>
      <c r="L28" s="758"/>
      <c r="M28" s="758"/>
      <c r="N28" s="758"/>
      <c r="O28" s="758"/>
      <c r="P28" s="784">
        <f t="shared" si="5"/>
        <v>0</v>
      </c>
      <c r="Q28" s="775"/>
      <c r="R28" s="785">
        <f t="shared" si="4"/>
        <v>0</v>
      </c>
      <c r="S28" s="777"/>
      <c r="T28" s="786"/>
    </row>
    <row r="29" spans="2:21" ht="54" customHeight="1" x14ac:dyDescent="0.25">
      <c r="B29" s="779" t="s">
        <v>776</v>
      </c>
      <c r="C29" s="780"/>
      <c r="D29" s="781"/>
      <c r="E29" s="782">
        <f t="shared" si="6"/>
        <v>0</v>
      </c>
      <c r="F29" s="705"/>
      <c r="G29" s="787"/>
      <c r="H29" s="758"/>
      <c r="I29" s="758"/>
      <c r="J29" s="758"/>
      <c r="K29" s="758"/>
      <c r="L29" s="758"/>
      <c r="M29" s="758"/>
      <c r="N29" s="758"/>
      <c r="O29" s="758"/>
      <c r="P29" s="788">
        <f t="shared" si="5"/>
        <v>0</v>
      </c>
      <c r="Q29" s="775"/>
      <c r="R29" s="785">
        <f t="shared" si="4"/>
        <v>0</v>
      </c>
      <c r="S29" s="777"/>
      <c r="T29" s="789"/>
    </row>
    <row r="30" spans="2:21" ht="35.25" customHeight="1" thickBot="1" x14ac:dyDescent="0.3">
      <c r="B30" s="790"/>
      <c r="C30" s="791"/>
      <c r="D30" s="792"/>
      <c r="E30" s="793">
        <f t="shared" si="6"/>
        <v>0</v>
      </c>
      <c r="F30" s="705"/>
      <c r="G30" s="794"/>
      <c r="H30" s="758"/>
      <c r="I30" s="758"/>
      <c r="J30" s="758"/>
      <c r="K30" s="758"/>
      <c r="L30" s="758"/>
      <c r="M30" s="758"/>
      <c r="N30" s="758"/>
      <c r="O30" s="758"/>
      <c r="P30" s="788">
        <f t="shared" si="5"/>
        <v>0</v>
      </c>
      <c r="Q30" s="775"/>
      <c r="R30" s="795">
        <f t="shared" si="4"/>
        <v>0</v>
      </c>
      <c r="S30" s="777"/>
      <c r="T30" s="789"/>
    </row>
    <row r="31" spans="2:21" ht="35.25" customHeight="1" thickTop="1" thickBot="1" x14ac:dyDescent="0.3">
      <c r="B31" s="760" t="s">
        <v>777</v>
      </c>
      <c r="C31" s="796">
        <f>SUM(C24:C30)</f>
        <v>0</v>
      </c>
      <c r="D31" s="797">
        <f>SUM(D24:D30)</f>
        <v>0</v>
      </c>
      <c r="E31" s="762">
        <f>SUM(E24:E30)</f>
        <v>0</v>
      </c>
      <c r="F31" s="798"/>
      <c r="G31" s="796">
        <f>SUM(G24:G30)</f>
        <v>0</v>
      </c>
      <c r="H31" s="765">
        <f>SUM(H24:H30)</f>
        <v>0</v>
      </c>
      <c r="I31" s="765">
        <f t="shared" ref="I31:O31" si="7">SUM(I24:I30)</f>
        <v>0</v>
      </c>
      <c r="J31" s="765">
        <f t="shared" si="7"/>
        <v>0</v>
      </c>
      <c r="K31" s="765">
        <f t="shared" si="7"/>
        <v>0</v>
      </c>
      <c r="L31" s="765">
        <f t="shared" si="7"/>
        <v>0</v>
      </c>
      <c r="M31" s="765">
        <f t="shared" si="7"/>
        <v>0</v>
      </c>
      <c r="N31" s="765">
        <f t="shared" si="7"/>
        <v>0</v>
      </c>
      <c r="O31" s="765">
        <f t="shared" si="7"/>
        <v>0</v>
      </c>
      <c r="P31" s="799">
        <f>SUM(G31:O31)</f>
        <v>0</v>
      </c>
      <c r="Q31" s="800"/>
      <c r="R31" s="801">
        <f t="shared" si="4"/>
        <v>0</v>
      </c>
      <c r="S31" s="777"/>
      <c r="T31" s="801">
        <f>SUM(T24:T30)</f>
        <v>0</v>
      </c>
    </row>
    <row r="32" spans="2:21" ht="17.25" customHeight="1" thickTop="1" x14ac:dyDescent="0.25">
      <c r="B32" s="2521" t="s">
        <v>778</v>
      </c>
      <c r="C32" s="2521"/>
      <c r="D32" s="2521"/>
      <c r="E32" s="2521"/>
      <c r="F32" s="2521"/>
      <c r="G32" s="2521"/>
      <c r="H32" s="2521"/>
      <c r="I32" s="2521"/>
      <c r="J32" s="2521"/>
      <c r="K32" s="2521"/>
      <c r="L32" s="2521"/>
      <c r="M32" s="2521"/>
      <c r="N32" s="2521"/>
      <c r="O32" s="2521"/>
      <c r="P32" s="2521"/>
      <c r="Q32" s="2521"/>
      <c r="R32" s="2521"/>
      <c r="S32" s="2521"/>
      <c r="T32" s="2521"/>
    </row>
    <row r="33" spans="2:20" ht="21" customHeight="1" x14ac:dyDescent="0.25">
      <c r="B33" s="802" t="s">
        <v>1020</v>
      </c>
      <c r="C33" s="803"/>
      <c r="D33" s="803"/>
      <c r="E33" s="804"/>
      <c r="F33" s="7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6"/>
      <c r="R33" s="806"/>
      <c r="S33" s="806"/>
      <c r="T33" s="806"/>
    </row>
    <row r="34" spans="2:20" ht="21" customHeight="1" x14ac:dyDescent="0.25">
      <c r="B34" s="807" t="s">
        <v>1021</v>
      </c>
      <c r="C34" s="803"/>
      <c r="D34" s="803"/>
      <c r="E34" s="804"/>
      <c r="F34" s="705"/>
      <c r="G34" s="805"/>
      <c r="H34" s="805"/>
      <c r="I34" s="805"/>
      <c r="J34" s="805"/>
      <c r="K34" s="805"/>
      <c r="L34" s="805"/>
      <c r="M34" s="805"/>
      <c r="N34" s="805"/>
      <c r="O34" s="805"/>
      <c r="P34" s="805"/>
      <c r="Q34" s="806"/>
      <c r="R34" s="806"/>
      <c r="S34" s="806"/>
      <c r="T34" s="806"/>
    </row>
    <row r="35" spans="2:20" ht="21" customHeight="1" x14ac:dyDescent="0.25">
      <c r="B35" s="802" t="s">
        <v>1022</v>
      </c>
      <c r="C35" s="803"/>
      <c r="D35" s="803"/>
      <c r="E35" s="804"/>
      <c r="F35" s="705"/>
      <c r="G35" s="805"/>
      <c r="H35" s="805"/>
      <c r="I35" s="805"/>
      <c r="J35" s="805"/>
      <c r="K35" s="805"/>
      <c r="L35" s="805"/>
      <c r="M35" s="805"/>
      <c r="N35" s="805"/>
      <c r="O35" s="805"/>
      <c r="P35" s="805"/>
      <c r="Q35" s="806"/>
      <c r="R35" s="806"/>
      <c r="S35" s="806"/>
      <c r="T35" s="806"/>
    </row>
    <row r="36" spans="2:20" ht="12" customHeight="1" x14ac:dyDescent="0.25">
      <c r="B36" s="802" t="s">
        <v>1023</v>
      </c>
      <c r="C36" s="803"/>
      <c r="D36" s="803"/>
      <c r="E36" s="804"/>
      <c r="F36" s="705"/>
      <c r="G36" s="805"/>
      <c r="H36" s="805"/>
      <c r="I36" s="805"/>
      <c r="J36" s="805"/>
      <c r="K36" s="805"/>
      <c r="L36" s="805"/>
      <c r="M36" s="805"/>
      <c r="N36" s="805"/>
      <c r="O36" s="805"/>
      <c r="P36" s="805"/>
      <c r="Q36" s="806"/>
      <c r="R36" s="806"/>
      <c r="S36" s="806"/>
      <c r="T36" s="806"/>
    </row>
    <row r="37" spans="2:20" ht="18.75" customHeight="1" x14ac:dyDescent="0.25">
      <c r="B37" s="2522"/>
      <c r="C37" s="2522"/>
      <c r="D37" s="2522"/>
      <c r="E37" s="2522"/>
      <c r="F37" s="2522"/>
      <c r="G37" s="2522"/>
      <c r="H37" s="2522"/>
      <c r="I37" s="2522"/>
      <c r="J37" s="2522"/>
      <c r="K37" s="2522"/>
      <c r="L37" s="2522"/>
      <c r="M37" s="2522"/>
      <c r="N37" s="2522"/>
      <c r="O37" s="2522"/>
      <c r="P37" s="2522"/>
      <c r="Q37" s="2522"/>
      <c r="R37" s="2522"/>
      <c r="S37" s="2522"/>
      <c r="T37" s="2522"/>
    </row>
    <row r="39" spans="2:20" x14ac:dyDescent="0.25">
      <c r="B39" s="808"/>
      <c r="C39" s="808"/>
      <c r="D39" s="808"/>
      <c r="E39" s="808"/>
    </row>
    <row r="40" spans="2:20" x14ac:dyDescent="0.25">
      <c r="B40" s="808"/>
      <c r="C40" s="808"/>
      <c r="D40" s="808"/>
      <c r="E40" s="808"/>
    </row>
    <row r="41" spans="2:20" x14ac:dyDescent="0.25">
      <c r="B41" s="808"/>
      <c r="C41" s="808"/>
      <c r="D41" s="808"/>
      <c r="E41" s="808"/>
    </row>
    <row r="42" spans="2:20" ht="7.5" customHeight="1" x14ac:dyDescent="0.25">
      <c r="B42" s="808"/>
      <c r="C42" s="808"/>
      <c r="D42" s="808"/>
      <c r="E42" s="808"/>
    </row>
    <row r="76" spans="3:3" x14ac:dyDescent="0.25">
      <c r="C76" s="809"/>
    </row>
    <row r="83" spans="4:4" x14ac:dyDescent="0.25">
      <c r="D83" s="809"/>
    </row>
  </sheetData>
  <mergeCells count="10">
    <mergeCell ref="G9:P9"/>
    <mergeCell ref="B32:T32"/>
    <mergeCell ref="B37:T37"/>
    <mergeCell ref="B2:T3"/>
    <mergeCell ref="B4:E4"/>
    <mergeCell ref="B6:B7"/>
    <mergeCell ref="C6:E6"/>
    <mergeCell ref="G6:P6"/>
    <mergeCell ref="R6:R7"/>
    <mergeCell ref="T6:T7"/>
  </mergeCells>
  <pageMargins left="0.31496062992125984" right="0.31496062992125984" top="0.35433070866141736" bottom="0.35433070866141736" header="0.31496062992125984" footer="0.31496062992125984"/>
  <pageSetup scale="36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75EA-420A-4B37-BBB7-F69967578C89}">
  <sheetPr>
    <tabColor rgb="FFECECEC"/>
    <pageSetUpPr fitToPage="1"/>
  </sheetPr>
  <dimension ref="B1:Z70"/>
  <sheetViews>
    <sheetView showGridLines="0" zoomScale="94" zoomScaleNormal="94" zoomScaleSheetLayoutView="120" workbookViewId="0">
      <selection activeCell="D37" sqref="D37"/>
    </sheetView>
  </sheetViews>
  <sheetFormatPr baseColWidth="10" defaultColWidth="11.42578125" defaultRowHeight="15" x14ac:dyDescent="0.25"/>
  <cols>
    <col min="1" max="1" width="0.85546875" style="600" customWidth="1"/>
    <col min="2" max="2" width="55" style="600" customWidth="1"/>
    <col min="3" max="14" width="14.85546875" style="600" customWidth="1"/>
    <col min="15" max="18" width="1" style="600" customWidth="1"/>
    <col min="19" max="16384" width="11.42578125" style="600"/>
  </cols>
  <sheetData>
    <row r="1" spans="2:26" ht="4.5" customHeight="1" thickBot="1" x14ac:dyDescent="0.3"/>
    <row r="2" spans="2:26" ht="63.75" customHeight="1" thickTop="1" x14ac:dyDescent="0.25">
      <c r="B2" s="2542" t="s">
        <v>1024</v>
      </c>
      <c r="C2" s="2543"/>
      <c r="D2" s="2543"/>
      <c r="E2" s="2543"/>
      <c r="F2" s="2543"/>
      <c r="G2" s="2543"/>
      <c r="H2" s="2543"/>
      <c r="I2" s="2543"/>
      <c r="J2" s="2543"/>
      <c r="K2" s="2543"/>
      <c r="L2" s="2543"/>
      <c r="M2" s="2543"/>
      <c r="N2" s="2544"/>
    </row>
    <row r="3" spans="2:26" ht="22.5" customHeight="1" thickBot="1" x14ac:dyDescent="0.3">
      <c r="B3" s="810" t="s">
        <v>779</v>
      </c>
      <c r="C3" s="811"/>
      <c r="D3" s="811"/>
      <c r="E3" s="811"/>
      <c r="F3" s="811"/>
      <c r="G3" s="811"/>
      <c r="H3" s="811"/>
      <c r="I3" s="811"/>
      <c r="J3" s="811"/>
      <c r="K3" s="2545" t="s">
        <v>1017</v>
      </c>
      <c r="L3" s="2545"/>
      <c r="M3" s="2545"/>
      <c r="N3" s="2546"/>
    </row>
    <row r="4" spans="2:26" ht="38.25" customHeight="1" thickTop="1" x14ac:dyDescent="0.25">
      <c r="B4" s="2547" t="s">
        <v>1025</v>
      </c>
      <c r="C4" s="2550" t="s">
        <v>780</v>
      </c>
      <c r="D4" s="2550"/>
      <c r="E4" s="2550"/>
      <c r="F4" s="2550"/>
      <c r="G4" s="2550"/>
      <c r="H4" s="2550"/>
      <c r="I4" s="2550"/>
      <c r="J4" s="2550"/>
      <c r="K4" s="2550"/>
      <c r="L4" s="2550"/>
      <c r="M4" s="2550"/>
      <c r="N4" s="2551"/>
    </row>
    <row r="5" spans="2:26" ht="24" customHeight="1" x14ac:dyDescent="0.25">
      <c r="B5" s="2548"/>
      <c r="C5" s="2552" t="s">
        <v>1026</v>
      </c>
      <c r="D5" s="2552"/>
      <c r="E5" s="2552"/>
      <c r="F5" s="2552"/>
      <c r="G5" s="2552"/>
      <c r="H5" s="2552"/>
      <c r="I5" s="2552"/>
      <c r="J5" s="2552"/>
      <c r="K5" s="2552"/>
      <c r="L5" s="2552"/>
      <c r="M5" s="2552"/>
      <c r="N5" s="2553"/>
    </row>
    <row r="6" spans="2:26" ht="24" customHeight="1" x14ac:dyDescent="0.25">
      <c r="B6" s="2548"/>
      <c r="C6" s="2552"/>
      <c r="D6" s="2552"/>
      <c r="E6" s="2552"/>
      <c r="F6" s="2552"/>
      <c r="G6" s="2552"/>
      <c r="H6" s="2552"/>
      <c r="I6" s="2552"/>
      <c r="J6" s="2552"/>
      <c r="K6" s="2552"/>
      <c r="L6" s="2552"/>
      <c r="M6" s="2552"/>
      <c r="N6" s="2553"/>
    </row>
    <row r="7" spans="2:26" ht="36" customHeight="1" thickBot="1" x14ac:dyDescent="0.3">
      <c r="B7" s="2549"/>
      <c r="C7" s="812" t="s">
        <v>781</v>
      </c>
      <c r="D7" s="812" t="s">
        <v>782</v>
      </c>
      <c r="E7" s="812" t="s">
        <v>783</v>
      </c>
      <c r="F7" s="812" t="s">
        <v>784</v>
      </c>
      <c r="G7" s="812" t="s">
        <v>785</v>
      </c>
      <c r="H7" s="812" t="s">
        <v>786</v>
      </c>
      <c r="I7" s="812" t="s">
        <v>787</v>
      </c>
      <c r="J7" s="812" t="s">
        <v>788</v>
      </c>
      <c r="K7" s="812" t="s">
        <v>789</v>
      </c>
      <c r="L7" s="812" t="s">
        <v>790</v>
      </c>
      <c r="M7" s="812" t="s">
        <v>791</v>
      </c>
      <c r="N7" s="813" t="s">
        <v>792</v>
      </c>
    </row>
    <row r="8" spans="2:26" ht="27" customHeight="1" thickTop="1" x14ac:dyDescent="0.25">
      <c r="B8" s="814" t="s">
        <v>793</v>
      </c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6"/>
    </row>
    <row r="9" spans="2:26" ht="27" customHeight="1" x14ac:dyDescent="0.25">
      <c r="B9" s="817" t="s">
        <v>794</v>
      </c>
      <c r="C9" s="818"/>
      <c r="D9" s="818"/>
      <c r="E9" s="818"/>
      <c r="F9" s="818"/>
      <c r="G9" s="818"/>
      <c r="H9" s="818"/>
      <c r="I9" s="818"/>
      <c r="J9" s="818"/>
      <c r="K9" s="818"/>
      <c r="L9" s="818"/>
      <c r="M9" s="818"/>
      <c r="N9" s="819"/>
    </row>
    <row r="10" spans="2:26" ht="27" customHeight="1" x14ac:dyDescent="0.25">
      <c r="B10" s="817" t="s">
        <v>795</v>
      </c>
      <c r="C10" s="818"/>
      <c r="D10" s="818"/>
      <c r="E10" s="818"/>
      <c r="F10" s="818"/>
      <c r="G10" s="818"/>
      <c r="H10" s="818"/>
      <c r="I10" s="818"/>
      <c r="J10" s="818"/>
      <c r="K10" s="818"/>
      <c r="L10" s="818"/>
      <c r="M10" s="818"/>
      <c r="N10" s="819"/>
    </row>
    <row r="11" spans="2:26" ht="27" customHeight="1" thickBot="1" x14ac:dyDescent="0.3">
      <c r="B11" s="820" t="s">
        <v>796</v>
      </c>
      <c r="C11" s="821"/>
      <c r="D11" s="821"/>
      <c r="E11" s="821"/>
      <c r="F11" s="821"/>
      <c r="G11" s="821"/>
      <c r="H11" s="821"/>
      <c r="I11" s="821"/>
      <c r="J11" s="821"/>
      <c r="K11" s="821"/>
      <c r="L11" s="821"/>
      <c r="M11" s="821"/>
      <c r="N11" s="822"/>
    </row>
    <row r="12" spans="2:26" ht="38.25" customHeight="1" thickTop="1" thickBot="1" x14ac:dyDescent="0.3">
      <c r="B12" s="823" t="s">
        <v>1027</v>
      </c>
      <c r="C12" s="824">
        <f t="shared" ref="C12:N12" si="0">SUM(C8:C11)</f>
        <v>0</v>
      </c>
      <c r="D12" s="824">
        <f t="shared" si="0"/>
        <v>0</v>
      </c>
      <c r="E12" s="824">
        <f t="shared" si="0"/>
        <v>0</v>
      </c>
      <c r="F12" s="824">
        <f t="shared" si="0"/>
        <v>0</v>
      </c>
      <c r="G12" s="824">
        <f t="shared" si="0"/>
        <v>0</v>
      </c>
      <c r="H12" s="824">
        <f t="shared" si="0"/>
        <v>0</v>
      </c>
      <c r="I12" s="824">
        <f t="shared" si="0"/>
        <v>0</v>
      </c>
      <c r="J12" s="824">
        <f t="shared" si="0"/>
        <v>0</v>
      </c>
      <c r="K12" s="824">
        <f t="shared" si="0"/>
        <v>0</v>
      </c>
      <c r="L12" s="824">
        <f t="shared" si="0"/>
        <v>0</v>
      </c>
      <c r="M12" s="824">
        <f t="shared" si="0"/>
        <v>0</v>
      </c>
      <c r="N12" s="825">
        <f t="shared" si="0"/>
        <v>0</v>
      </c>
    </row>
    <row r="13" spans="2:26" ht="3.75" hidden="1" customHeight="1" thickBot="1" x14ac:dyDescent="0.3">
      <c r="B13" s="826"/>
      <c r="C13" s="827"/>
      <c r="D13" s="828"/>
      <c r="E13" s="828"/>
      <c r="F13" s="828"/>
      <c r="G13" s="828"/>
      <c r="H13" s="828"/>
      <c r="I13" s="828"/>
      <c r="J13" s="828"/>
      <c r="K13" s="828"/>
      <c r="L13" s="829"/>
      <c r="M13" s="829"/>
      <c r="N13" s="829"/>
    </row>
    <row r="14" spans="2:26" ht="22.5" customHeight="1" thickTop="1" x14ac:dyDescent="0.25">
      <c r="B14" s="2554" t="s">
        <v>670</v>
      </c>
      <c r="C14" s="2554"/>
      <c r="D14" s="2554"/>
      <c r="E14" s="2554"/>
      <c r="F14" s="2554"/>
      <c r="G14" s="2554"/>
      <c r="H14" s="2554"/>
      <c r="I14" s="2554"/>
      <c r="J14" s="2554"/>
      <c r="K14" s="2554"/>
      <c r="L14" s="2554"/>
      <c r="M14" s="2554"/>
      <c r="N14" s="2554"/>
    </row>
    <row r="15" spans="2:26" x14ac:dyDescent="0.25">
      <c r="B15" s="2541"/>
      <c r="C15" s="2541"/>
      <c r="D15" s="2541"/>
      <c r="E15" s="2541"/>
      <c r="F15" s="2541"/>
      <c r="G15" s="2541"/>
      <c r="H15" s="2541"/>
      <c r="I15" s="2541"/>
      <c r="J15" s="2541"/>
      <c r="K15" s="2541"/>
      <c r="L15" s="2541"/>
      <c r="M15" s="2541"/>
      <c r="N15" s="2541"/>
    </row>
    <row r="16" spans="2:26" x14ac:dyDescent="0.25">
      <c r="B16" s="808"/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</row>
    <row r="17" spans="2:26" x14ac:dyDescent="0.25">
      <c r="B17" s="808"/>
      <c r="C17" s="808"/>
      <c r="D17" s="808"/>
      <c r="E17" s="808"/>
      <c r="F17" s="808"/>
      <c r="G17" s="808"/>
      <c r="H17" s="808"/>
      <c r="I17" s="808"/>
      <c r="J17" s="808"/>
      <c r="K17" s="808"/>
      <c r="L17" s="808"/>
      <c r="M17" s="808"/>
      <c r="N17" s="808"/>
      <c r="O17" s="808"/>
      <c r="P17" s="808"/>
      <c r="Q17" s="808"/>
      <c r="R17" s="808"/>
      <c r="S17" s="808"/>
      <c r="T17" s="808"/>
      <c r="U17" s="808"/>
      <c r="V17" s="808"/>
      <c r="W17" s="808"/>
      <c r="X17" s="808"/>
      <c r="Y17" s="808"/>
      <c r="Z17" s="808"/>
    </row>
    <row r="18" spans="2:26" x14ac:dyDescent="0.25">
      <c r="B18" s="808"/>
      <c r="C18" s="808"/>
      <c r="D18" s="808"/>
      <c r="E18" s="808"/>
      <c r="F18" s="808"/>
      <c r="G18" s="808"/>
      <c r="H18" s="808"/>
      <c r="I18" s="808"/>
      <c r="J18" s="808"/>
      <c r="K18" s="808"/>
      <c r="L18" s="808"/>
      <c r="M18" s="808"/>
      <c r="N18" s="808"/>
      <c r="O18" s="808"/>
      <c r="P18" s="808"/>
      <c r="Q18" s="808"/>
      <c r="R18" s="808"/>
      <c r="S18" s="808"/>
      <c r="T18" s="808"/>
      <c r="U18" s="808"/>
      <c r="V18" s="808"/>
      <c r="W18" s="808"/>
      <c r="X18" s="808"/>
      <c r="Y18" s="808"/>
      <c r="Z18" s="808"/>
    </row>
    <row r="63" spans="3:3" x14ac:dyDescent="0.25">
      <c r="C63" s="809"/>
    </row>
    <row r="70" spans="4:4" x14ac:dyDescent="0.25">
      <c r="D70" s="809"/>
    </row>
  </sheetData>
  <mergeCells count="7">
    <mergeCell ref="B15:N15"/>
    <mergeCell ref="B2:N2"/>
    <mergeCell ref="K3:N3"/>
    <mergeCell ref="B4:B7"/>
    <mergeCell ref="C4:N4"/>
    <mergeCell ref="C5:N6"/>
    <mergeCell ref="B14:N14"/>
  </mergeCells>
  <printOptions horizontalCentered="1"/>
  <pageMargins left="0.51181102362204722" right="0.70866141732283472" top="0.35433070866141736" bottom="0.35433070866141736" header="0.31496062992125984" footer="0.31496062992125984"/>
  <pageSetup scale="53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740B-9A1A-4B13-A477-4F2266CCB5AF}">
  <sheetPr>
    <tabColor rgb="FFECECEC"/>
  </sheetPr>
  <dimension ref="A2:O100"/>
  <sheetViews>
    <sheetView view="pageBreakPreview" zoomScale="40" zoomScaleNormal="100" zoomScaleSheetLayoutView="40" workbookViewId="0">
      <selection activeCell="D37" sqref="D37"/>
    </sheetView>
  </sheetViews>
  <sheetFormatPr baseColWidth="10" defaultColWidth="11.5703125" defaultRowHeight="15" x14ac:dyDescent="0.25"/>
  <cols>
    <col min="1" max="1" width="1.7109375" style="600" customWidth="1"/>
    <col min="2" max="2" width="54.5703125" style="600" customWidth="1"/>
    <col min="3" max="3" width="20.7109375" style="600" customWidth="1"/>
    <col min="4" max="4" width="147.28515625" style="600" customWidth="1"/>
    <col min="5" max="13" width="27" style="600" customWidth="1"/>
    <col min="14" max="14" width="4" style="600" customWidth="1"/>
    <col min="15" max="16384" width="11.5703125" style="600"/>
  </cols>
  <sheetData>
    <row r="2" spans="2:13" ht="15.75" customHeight="1" thickBot="1" x14ac:dyDescent="0.3"/>
    <row r="3" spans="2:13" s="558" customFormat="1" ht="111.75" customHeight="1" thickTop="1" x14ac:dyDescent="0.5">
      <c r="B3" s="2555" t="s">
        <v>1010</v>
      </c>
      <c r="C3" s="2556"/>
      <c r="D3" s="2556"/>
      <c r="E3" s="2556"/>
      <c r="F3" s="2556"/>
      <c r="G3" s="2556"/>
      <c r="H3" s="2556"/>
      <c r="I3" s="2556"/>
      <c r="J3" s="2556"/>
      <c r="K3" s="2556"/>
      <c r="L3" s="2556"/>
      <c r="M3" s="2557"/>
    </row>
    <row r="4" spans="2:13" s="558" customFormat="1" ht="33" customHeight="1" x14ac:dyDescent="0.4">
      <c r="B4" s="687" t="s">
        <v>680</v>
      </c>
      <c r="C4" s="686"/>
      <c r="D4" s="686"/>
      <c r="E4" s="686"/>
      <c r="F4" s="686"/>
      <c r="G4" s="686"/>
      <c r="H4" s="686"/>
      <c r="I4" s="686"/>
      <c r="J4" s="686"/>
      <c r="K4" s="686" t="s">
        <v>981</v>
      </c>
      <c r="L4" s="686"/>
      <c r="M4" s="688"/>
    </row>
    <row r="5" spans="2:13" s="558" customFormat="1" ht="15.75" thickBot="1" x14ac:dyDescent="0.3">
      <c r="B5" s="683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5"/>
    </row>
    <row r="6" spans="2:13" ht="7.5" customHeight="1" thickTop="1" thickBot="1" x14ac:dyDescent="0.3"/>
    <row r="7" spans="2:13" ht="27.75" customHeight="1" thickBot="1" x14ac:dyDescent="0.3">
      <c r="B7" s="2558" t="s">
        <v>1009</v>
      </c>
      <c r="C7" s="2560" t="s">
        <v>1008</v>
      </c>
      <c r="D7" s="2561"/>
      <c r="E7" s="2564" t="s">
        <v>681</v>
      </c>
      <c r="F7" s="2564" t="s">
        <v>682</v>
      </c>
      <c r="G7" s="2558" t="s">
        <v>683</v>
      </c>
      <c r="H7" s="2564" t="s">
        <v>684</v>
      </c>
      <c r="I7" s="2558" t="s">
        <v>685</v>
      </c>
      <c r="J7" s="2558" t="s">
        <v>686</v>
      </c>
      <c r="K7" s="2558" t="s">
        <v>687</v>
      </c>
      <c r="L7" s="2573" t="s">
        <v>688</v>
      </c>
      <c r="M7" s="2574"/>
    </row>
    <row r="8" spans="2:13" ht="52.5" customHeight="1" thickBot="1" x14ac:dyDescent="0.3">
      <c r="B8" s="2559"/>
      <c r="C8" s="2562"/>
      <c r="D8" s="2563"/>
      <c r="E8" s="2565"/>
      <c r="F8" s="2565"/>
      <c r="G8" s="2559"/>
      <c r="H8" s="2565"/>
      <c r="I8" s="2559"/>
      <c r="J8" s="2559"/>
      <c r="K8" s="2559"/>
      <c r="L8" s="601" t="s">
        <v>689</v>
      </c>
      <c r="M8" s="601" t="s">
        <v>690</v>
      </c>
    </row>
    <row r="9" spans="2:13" ht="30" customHeight="1" x14ac:dyDescent="0.25">
      <c r="B9" s="2575" t="s">
        <v>2426</v>
      </c>
      <c r="C9" s="666">
        <v>2060805</v>
      </c>
      <c r="D9" s="665" t="s">
        <v>691</v>
      </c>
      <c r="E9" s="602"/>
      <c r="F9" s="602"/>
      <c r="G9" s="602"/>
      <c r="H9" s="603"/>
      <c r="I9" s="603"/>
      <c r="J9" s="603"/>
      <c r="K9" s="603"/>
      <c r="L9" s="603"/>
      <c r="M9" s="604"/>
    </row>
    <row r="10" spans="2:13" ht="30" customHeight="1" thickBot="1" x14ac:dyDescent="0.3">
      <c r="B10" s="2576"/>
      <c r="C10" s="659">
        <v>3010203</v>
      </c>
      <c r="D10" s="651" t="s">
        <v>692</v>
      </c>
      <c r="E10" s="605"/>
      <c r="F10" s="605"/>
      <c r="G10" s="605"/>
      <c r="H10" s="606"/>
      <c r="I10" s="606"/>
      <c r="J10" s="606"/>
      <c r="K10" s="606"/>
      <c r="L10" s="606"/>
      <c r="M10" s="607"/>
    </row>
    <row r="11" spans="2:13" ht="30" customHeight="1" x14ac:dyDescent="0.25">
      <c r="B11" s="2575" t="s">
        <v>2425</v>
      </c>
      <c r="C11" s="666">
        <v>1070201</v>
      </c>
      <c r="D11" s="665" t="s">
        <v>992</v>
      </c>
      <c r="E11" s="602"/>
      <c r="F11" s="602"/>
      <c r="G11" s="602"/>
      <c r="H11" s="603"/>
      <c r="I11" s="603"/>
      <c r="J11" s="603"/>
      <c r="K11" s="603"/>
      <c r="L11" s="603"/>
      <c r="M11" s="604"/>
    </row>
    <row r="12" spans="2:13" ht="30" customHeight="1" x14ac:dyDescent="0.25">
      <c r="B12" s="2577"/>
      <c r="C12" s="664">
        <v>1070101</v>
      </c>
      <c r="D12" s="663" t="s">
        <v>744</v>
      </c>
      <c r="E12" s="662"/>
      <c r="F12" s="662"/>
      <c r="G12" s="662"/>
      <c r="H12" s="661"/>
      <c r="I12" s="661"/>
      <c r="J12" s="661"/>
      <c r="K12" s="661"/>
      <c r="L12" s="661"/>
      <c r="M12" s="660"/>
    </row>
    <row r="13" spans="2:13" ht="30" customHeight="1" thickBot="1" x14ac:dyDescent="0.3">
      <c r="B13" s="2576"/>
      <c r="C13" s="659">
        <v>1070401</v>
      </c>
      <c r="D13" s="651" t="s">
        <v>745</v>
      </c>
      <c r="E13" s="605"/>
      <c r="F13" s="605"/>
      <c r="G13" s="605"/>
      <c r="H13" s="606"/>
      <c r="I13" s="606"/>
      <c r="J13" s="606"/>
      <c r="K13" s="606"/>
      <c r="L13" s="606"/>
      <c r="M13" s="607"/>
    </row>
    <row r="14" spans="2:13" ht="30" customHeight="1" x14ac:dyDescent="0.25">
      <c r="B14" s="2566" t="s">
        <v>2397</v>
      </c>
      <c r="C14" s="647">
        <v>1020401</v>
      </c>
      <c r="D14" s="646" t="s">
        <v>743</v>
      </c>
      <c r="E14" s="645"/>
      <c r="F14" s="645"/>
      <c r="G14" s="645"/>
      <c r="H14" s="644"/>
      <c r="I14" s="644"/>
      <c r="J14" s="644"/>
      <c r="K14" s="644"/>
      <c r="L14" s="644"/>
      <c r="M14" s="643"/>
    </row>
    <row r="15" spans="2:13" ht="30" customHeight="1" x14ac:dyDescent="0.25">
      <c r="B15" s="2567"/>
      <c r="C15" s="639">
        <v>1030101</v>
      </c>
      <c r="D15" s="638" t="s">
        <v>986</v>
      </c>
      <c r="E15" s="620"/>
      <c r="F15" s="620"/>
      <c r="G15" s="620"/>
      <c r="H15" s="621"/>
      <c r="I15" s="621"/>
      <c r="J15" s="621"/>
      <c r="K15" s="621"/>
      <c r="L15" s="621"/>
      <c r="M15" s="622"/>
    </row>
    <row r="16" spans="2:13" ht="30" customHeight="1" x14ac:dyDescent="0.4">
      <c r="B16" s="2567"/>
      <c r="C16" s="639">
        <v>1030201</v>
      </c>
      <c r="D16" s="638" t="s">
        <v>693</v>
      </c>
      <c r="E16" s="623"/>
      <c r="F16" s="623"/>
      <c r="G16" s="623"/>
      <c r="H16" s="624"/>
      <c r="I16" s="624"/>
      <c r="J16" s="624"/>
      <c r="K16" s="624"/>
      <c r="L16" s="624"/>
      <c r="M16" s="625"/>
    </row>
    <row r="17" spans="2:13" ht="30" customHeight="1" x14ac:dyDescent="0.4">
      <c r="B17" s="2567"/>
      <c r="C17" s="639">
        <v>1030401</v>
      </c>
      <c r="D17" s="638" t="s">
        <v>987</v>
      </c>
      <c r="E17" s="623"/>
      <c r="F17" s="623"/>
      <c r="G17" s="623"/>
      <c r="H17" s="624"/>
      <c r="I17" s="624"/>
      <c r="J17" s="624"/>
      <c r="K17" s="624"/>
      <c r="L17" s="624"/>
      <c r="M17" s="625"/>
    </row>
    <row r="18" spans="2:13" ht="30" customHeight="1" x14ac:dyDescent="0.4">
      <c r="B18" s="2567"/>
      <c r="C18" s="639">
        <v>1030402</v>
      </c>
      <c r="D18" s="638" t="s">
        <v>694</v>
      </c>
      <c r="E18" s="623"/>
      <c r="F18" s="623"/>
      <c r="G18" s="623"/>
      <c r="H18" s="624"/>
      <c r="I18" s="624"/>
      <c r="J18" s="624"/>
      <c r="K18" s="624"/>
      <c r="L18" s="624"/>
      <c r="M18" s="625"/>
    </row>
    <row r="19" spans="2:13" ht="30" customHeight="1" x14ac:dyDescent="0.4">
      <c r="B19" s="2567"/>
      <c r="C19" s="639">
        <v>1030501</v>
      </c>
      <c r="D19" s="638" t="s">
        <v>695</v>
      </c>
      <c r="E19" s="623"/>
      <c r="F19" s="623"/>
      <c r="G19" s="623"/>
      <c r="H19" s="624"/>
      <c r="I19" s="624"/>
      <c r="J19" s="624"/>
      <c r="K19" s="624"/>
      <c r="L19" s="624"/>
      <c r="M19" s="625"/>
    </row>
    <row r="20" spans="2:13" ht="30" customHeight="1" x14ac:dyDescent="0.4">
      <c r="B20" s="2567"/>
      <c r="C20" s="639">
        <v>1030902</v>
      </c>
      <c r="D20" s="638" t="s">
        <v>696</v>
      </c>
      <c r="E20" s="623"/>
      <c r="F20" s="623"/>
      <c r="G20" s="623"/>
      <c r="H20" s="624"/>
      <c r="I20" s="624"/>
      <c r="J20" s="624"/>
      <c r="K20" s="624"/>
      <c r="L20" s="624"/>
      <c r="M20" s="625"/>
    </row>
    <row r="21" spans="2:13" ht="30" customHeight="1" x14ac:dyDescent="0.4">
      <c r="B21" s="2567"/>
      <c r="C21" s="639">
        <v>1030903</v>
      </c>
      <c r="D21" s="638" t="s">
        <v>988</v>
      </c>
      <c r="E21" s="623"/>
      <c r="F21" s="623"/>
      <c r="G21" s="623"/>
      <c r="H21" s="624"/>
      <c r="I21" s="624"/>
      <c r="J21" s="624"/>
      <c r="K21" s="624"/>
      <c r="L21" s="624"/>
      <c r="M21" s="625"/>
    </row>
    <row r="22" spans="2:13" ht="30" customHeight="1" x14ac:dyDescent="0.4">
      <c r="B22" s="2567"/>
      <c r="C22" s="639">
        <v>1050201</v>
      </c>
      <c r="D22" s="638" t="s">
        <v>989</v>
      </c>
      <c r="E22" s="623"/>
      <c r="F22" s="623"/>
      <c r="G22" s="623"/>
      <c r="H22" s="624"/>
      <c r="I22" s="624"/>
      <c r="J22" s="624"/>
      <c r="K22" s="624"/>
      <c r="L22" s="624"/>
      <c r="M22" s="625"/>
    </row>
    <row r="23" spans="2:13" ht="30" customHeight="1" x14ac:dyDescent="0.4">
      <c r="B23" s="2567"/>
      <c r="C23" s="639">
        <v>1050202</v>
      </c>
      <c r="D23" s="642" t="s">
        <v>697</v>
      </c>
      <c r="E23" s="623"/>
      <c r="F23" s="623"/>
      <c r="G23" s="623"/>
      <c r="H23" s="624"/>
      <c r="I23" s="624"/>
      <c r="J23" s="624"/>
      <c r="K23" s="624"/>
      <c r="L23" s="624"/>
      <c r="M23" s="625"/>
    </row>
    <row r="24" spans="2:13" ht="30" customHeight="1" x14ac:dyDescent="0.4">
      <c r="B24" s="2567"/>
      <c r="C24" s="639">
        <v>1050203</v>
      </c>
      <c r="D24" s="642" t="s">
        <v>698</v>
      </c>
      <c r="E24" s="623"/>
      <c r="F24" s="623"/>
      <c r="G24" s="623"/>
      <c r="H24" s="624"/>
      <c r="I24" s="624"/>
      <c r="J24" s="624"/>
      <c r="K24" s="624"/>
      <c r="L24" s="624"/>
      <c r="M24" s="625"/>
    </row>
    <row r="25" spans="2:13" ht="30" customHeight="1" x14ac:dyDescent="0.4">
      <c r="B25" s="2567"/>
      <c r="C25" s="639">
        <v>1050204</v>
      </c>
      <c r="D25" s="642" t="s">
        <v>699</v>
      </c>
      <c r="E25" s="623"/>
      <c r="F25" s="623"/>
      <c r="G25" s="623"/>
      <c r="H25" s="624"/>
      <c r="I25" s="624"/>
      <c r="J25" s="624"/>
      <c r="K25" s="624"/>
      <c r="L25" s="624"/>
      <c r="M25" s="625"/>
    </row>
    <row r="26" spans="2:13" ht="30" customHeight="1" x14ac:dyDescent="0.4">
      <c r="B26" s="2567"/>
      <c r="C26" s="639">
        <v>1050205</v>
      </c>
      <c r="D26" s="642" t="s">
        <v>700</v>
      </c>
      <c r="E26" s="623"/>
      <c r="F26" s="623"/>
      <c r="G26" s="623"/>
      <c r="H26" s="624"/>
      <c r="I26" s="624"/>
      <c r="J26" s="624"/>
      <c r="K26" s="624"/>
      <c r="L26" s="624"/>
      <c r="M26" s="625"/>
    </row>
    <row r="27" spans="2:13" ht="30" customHeight="1" x14ac:dyDescent="0.4">
      <c r="B27" s="2567"/>
      <c r="C27" s="639">
        <v>1050206</v>
      </c>
      <c r="D27" s="642" t="s">
        <v>701</v>
      </c>
      <c r="E27" s="623"/>
      <c r="F27" s="623"/>
      <c r="G27" s="623"/>
      <c r="H27" s="624"/>
      <c r="I27" s="624"/>
      <c r="J27" s="624"/>
      <c r="K27" s="624"/>
      <c r="L27" s="624"/>
      <c r="M27" s="625"/>
    </row>
    <row r="28" spans="2:13" ht="30" customHeight="1" x14ac:dyDescent="0.4">
      <c r="B28" s="2567"/>
      <c r="C28" s="639">
        <v>1080101</v>
      </c>
      <c r="D28" s="638" t="s">
        <v>990</v>
      </c>
      <c r="E28" s="623"/>
      <c r="F28" s="623"/>
      <c r="G28" s="623"/>
      <c r="H28" s="624"/>
      <c r="I28" s="624"/>
      <c r="J28" s="624"/>
      <c r="K28" s="624"/>
      <c r="L28" s="624"/>
      <c r="M28" s="625"/>
    </row>
    <row r="29" spans="2:13" ht="30" customHeight="1" x14ac:dyDescent="0.25">
      <c r="B29" s="2567"/>
      <c r="C29" s="639">
        <v>1080102</v>
      </c>
      <c r="D29" s="638" t="s">
        <v>702</v>
      </c>
      <c r="E29" s="626"/>
      <c r="F29" s="626"/>
      <c r="G29" s="626"/>
      <c r="H29" s="621"/>
      <c r="I29" s="621"/>
      <c r="J29" s="621"/>
      <c r="K29" s="621"/>
      <c r="L29" s="621"/>
      <c r="M29" s="622"/>
    </row>
    <row r="30" spans="2:13" ht="30" customHeight="1" x14ac:dyDescent="0.25">
      <c r="B30" s="2567"/>
      <c r="C30" s="639">
        <v>1080201</v>
      </c>
      <c r="D30" s="638" t="s">
        <v>703</v>
      </c>
      <c r="E30" s="627"/>
      <c r="F30" s="627"/>
      <c r="G30" s="627"/>
      <c r="H30" s="628"/>
      <c r="I30" s="628"/>
      <c r="J30" s="628"/>
      <c r="K30" s="628"/>
      <c r="L30" s="628"/>
      <c r="M30" s="629"/>
    </row>
    <row r="31" spans="2:13" ht="30" customHeight="1" x14ac:dyDescent="0.25">
      <c r="B31" s="2567"/>
      <c r="C31" s="641">
        <v>1080301</v>
      </c>
      <c r="D31" s="640" t="s">
        <v>704</v>
      </c>
      <c r="E31" s="630"/>
      <c r="F31" s="630"/>
      <c r="G31" s="630"/>
      <c r="H31" s="631"/>
      <c r="I31" s="631"/>
      <c r="J31" s="631"/>
      <c r="K31" s="631"/>
      <c r="L31" s="631"/>
      <c r="M31" s="632"/>
    </row>
    <row r="32" spans="2:13" ht="30" customHeight="1" x14ac:dyDescent="0.25">
      <c r="B32" s="2567"/>
      <c r="C32" s="639">
        <v>1080401</v>
      </c>
      <c r="D32" s="638" t="s">
        <v>705</v>
      </c>
      <c r="E32" s="617"/>
      <c r="F32" s="617"/>
      <c r="G32" s="617"/>
      <c r="H32" s="618"/>
      <c r="I32" s="618"/>
      <c r="J32" s="618"/>
      <c r="K32" s="618"/>
      <c r="L32" s="618"/>
      <c r="M32" s="619"/>
    </row>
    <row r="33" spans="2:13" ht="30" customHeight="1" x14ac:dyDescent="0.25">
      <c r="B33" s="2567"/>
      <c r="C33" s="639">
        <v>1080501</v>
      </c>
      <c r="D33" s="638" t="s">
        <v>709</v>
      </c>
      <c r="E33" s="620"/>
      <c r="F33" s="620"/>
      <c r="G33" s="620"/>
      <c r="H33" s="621"/>
      <c r="I33" s="621"/>
      <c r="J33" s="621"/>
      <c r="K33" s="621"/>
      <c r="L33" s="621"/>
      <c r="M33" s="622"/>
    </row>
    <row r="34" spans="2:13" ht="30" customHeight="1" x14ac:dyDescent="0.4">
      <c r="B34" s="2567"/>
      <c r="C34" s="639">
        <v>2040401</v>
      </c>
      <c r="D34" s="638" t="s">
        <v>710</v>
      </c>
      <c r="E34" s="623"/>
      <c r="F34" s="623"/>
      <c r="G34" s="623"/>
      <c r="H34" s="624"/>
      <c r="I34" s="624"/>
      <c r="J34" s="624"/>
      <c r="K34" s="624"/>
      <c r="L34" s="624"/>
      <c r="M34" s="625"/>
    </row>
    <row r="35" spans="2:13" ht="30" customHeight="1" x14ac:dyDescent="0.4">
      <c r="B35" s="2567"/>
      <c r="C35" s="639">
        <v>4010101</v>
      </c>
      <c r="D35" s="638" t="s">
        <v>706</v>
      </c>
      <c r="E35" s="623"/>
      <c r="F35" s="623"/>
      <c r="G35" s="623"/>
      <c r="H35" s="624"/>
      <c r="I35" s="624"/>
      <c r="J35" s="624"/>
      <c r="K35" s="624"/>
      <c r="L35" s="624"/>
      <c r="M35" s="625"/>
    </row>
    <row r="36" spans="2:13" ht="30" customHeight="1" x14ac:dyDescent="0.4">
      <c r="B36" s="2567"/>
      <c r="C36" s="658">
        <v>4020101</v>
      </c>
      <c r="D36" s="657" t="s">
        <v>707</v>
      </c>
      <c r="E36" s="623"/>
      <c r="F36" s="623"/>
      <c r="G36" s="623"/>
      <c r="H36" s="624"/>
      <c r="I36" s="624"/>
      <c r="J36" s="624"/>
      <c r="K36" s="624"/>
      <c r="L36" s="624"/>
      <c r="M36" s="625"/>
    </row>
    <row r="37" spans="2:13" ht="30" customHeight="1" thickBot="1" x14ac:dyDescent="0.45">
      <c r="B37" s="2578"/>
      <c r="C37" s="656">
        <v>4040101</v>
      </c>
      <c r="D37" s="655" t="s">
        <v>708</v>
      </c>
      <c r="E37" s="635"/>
      <c r="F37" s="635"/>
      <c r="G37" s="635"/>
      <c r="H37" s="634"/>
      <c r="I37" s="634"/>
      <c r="J37" s="634"/>
      <c r="K37" s="634"/>
      <c r="L37" s="634"/>
      <c r="M37" s="633"/>
    </row>
    <row r="38" spans="2:13" ht="30" customHeight="1" x14ac:dyDescent="0.4">
      <c r="B38" s="2579" t="s">
        <v>2398</v>
      </c>
      <c r="C38" s="647">
        <v>2010101</v>
      </c>
      <c r="D38" s="654" t="s">
        <v>736</v>
      </c>
      <c r="E38" s="614"/>
      <c r="F38" s="614"/>
      <c r="G38" s="614"/>
      <c r="H38" s="615"/>
      <c r="I38" s="615"/>
      <c r="J38" s="615"/>
      <c r="K38" s="615"/>
      <c r="L38" s="615"/>
      <c r="M38" s="616"/>
    </row>
    <row r="39" spans="2:13" ht="30" customHeight="1" x14ac:dyDescent="0.4">
      <c r="B39" s="2577"/>
      <c r="C39" s="639">
        <v>2010301</v>
      </c>
      <c r="D39" s="652" t="s">
        <v>737</v>
      </c>
      <c r="E39" s="613"/>
      <c r="F39" s="613"/>
      <c r="G39" s="613"/>
      <c r="H39" s="608"/>
      <c r="I39" s="608"/>
      <c r="J39" s="608"/>
      <c r="K39" s="608"/>
      <c r="L39" s="608"/>
      <c r="M39" s="609"/>
    </row>
    <row r="40" spans="2:13" ht="30" customHeight="1" x14ac:dyDescent="0.4">
      <c r="B40" s="2577"/>
      <c r="C40" s="639">
        <v>2010401</v>
      </c>
      <c r="D40" s="652" t="s">
        <v>993</v>
      </c>
      <c r="E40" s="613"/>
      <c r="F40" s="613"/>
      <c r="G40" s="613"/>
      <c r="H40" s="608"/>
      <c r="I40" s="608"/>
      <c r="J40" s="608"/>
      <c r="K40" s="608"/>
      <c r="L40" s="608"/>
      <c r="M40" s="609"/>
    </row>
    <row r="41" spans="2:13" ht="30" customHeight="1" x14ac:dyDescent="0.4">
      <c r="B41" s="2577"/>
      <c r="C41" s="639">
        <v>2010501</v>
      </c>
      <c r="D41" s="652" t="s">
        <v>994</v>
      </c>
      <c r="E41" s="613"/>
      <c r="F41" s="613"/>
      <c r="G41" s="613"/>
      <c r="H41" s="608"/>
      <c r="I41" s="608"/>
      <c r="J41" s="608"/>
      <c r="K41" s="608"/>
      <c r="L41" s="608"/>
      <c r="M41" s="609"/>
    </row>
    <row r="42" spans="2:13" ht="30" customHeight="1" x14ac:dyDescent="0.4">
      <c r="B42" s="2577"/>
      <c r="C42" s="639">
        <v>2010502</v>
      </c>
      <c r="D42" s="652" t="s">
        <v>995</v>
      </c>
      <c r="E42" s="613"/>
      <c r="F42" s="613"/>
      <c r="G42" s="613"/>
      <c r="H42" s="608"/>
      <c r="I42" s="608"/>
      <c r="J42" s="608"/>
      <c r="K42" s="608"/>
      <c r="L42" s="608"/>
      <c r="M42" s="609"/>
    </row>
    <row r="43" spans="2:13" ht="30" customHeight="1" x14ac:dyDescent="0.4">
      <c r="B43" s="2577"/>
      <c r="C43" s="639">
        <v>3020201</v>
      </c>
      <c r="D43" s="653" t="s">
        <v>740</v>
      </c>
      <c r="E43" s="613"/>
      <c r="F43" s="613"/>
      <c r="G43" s="613"/>
      <c r="H43" s="608"/>
      <c r="I43" s="608"/>
      <c r="J43" s="608"/>
      <c r="K43" s="608"/>
      <c r="L43" s="608"/>
      <c r="M43" s="609"/>
    </row>
    <row r="44" spans="2:13" ht="30" customHeight="1" x14ac:dyDescent="0.4">
      <c r="B44" s="2577"/>
      <c r="C44" s="639">
        <v>2020301</v>
      </c>
      <c r="D44" s="652" t="s">
        <v>738</v>
      </c>
      <c r="E44" s="613"/>
      <c r="F44" s="613"/>
      <c r="G44" s="613"/>
      <c r="H44" s="608"/>
      <c r="I44" s="608"/>
      <c r="J44" s="608"/>
      <c r="K44" s="608"/>
      <c r="L44" s="608"/>
      <c r="M44" s="609"/>
    </row>
    <row r="45" spans="2:13" ht="30" customHeight="1" thickBot="1" x14ac:dyDescent="0.45">
      <c r="B45" s="2580"/>
      <c r="C45" s="637">
        <v>3030502</v>
      </c>
      <c r="D45" s="651" t="s">
        <v>1003</v>
      </c>
      <c r="E45" s="610"/>
      <c r="F45" s="610"/>
      <c r="G45" s="610"/>
      <c r="H45" s="611"/>
      <c r="I45" s="611"/>
      <c r="J45" s="611"/>
      <c r="K45" s="611"/>
      <c r="L45" s="611"/>
      <c r="M45" s="612"/>
    </row>
    <row r="46" spans="2:13" ht="30" customHeight="1" x14ac:dyDescent="0.25">
      <c r="B46" s="2579" t="s">
        <v>2399</v>
      </c>
      <c r="C46" s="647">
        <v>1030801</v>
      </c>
      <c r="D46" s="646" t="s">
        <v>991</v>
      </c>
      <c r="E46" s="645"/>
      <c r="F46" s="645"/>
      <c r="G46" s="645"/>
      <c r="H46" s="644"/>
      <c r="I46" s="644"/>
      <c r="J46" s="644"/>
      <c r="K46" s="644"/>
      <c r="L46" s="644"/>
      <c r="M46" s="643"/>
    </row>
    <row r="47" spans="2:13" ht="30" customHeight="1" x14ac:dyDescent="0.25">
      <c r="B47" s="2577"/>
      <c r="C47" s="639">
        <v>1030901</v>
      </c>
      <c r="D47" s="638" t="s">
        <v>1007</v>
      </c>
      <c r="E47" s="620"/>
      <c r="F47" s="620"/>
      <c r="G47" s="620"/>
      <c r="H47" s="621"/>
      <c r="I47" s="621"/>
      <c r="J47" s="621"/>
      <c r="K47" s="621"/>
      <c r="L47" s="621"/>
      <c r="M47" s="622"/>
    </row>
    <row r="48" spans="2:13" ht="30" customHeight="1" x14ac:dyDescent="0.4">
      <c r="B48" s="2577"/>
      <c r="C48" s="639">
        <v>2020101</v>
      </c>
      <c r="D48" s="638" t="s">
        <v>996</v>
      </c>
      <c r="E48" s="623"/>
      <c r="F48" s="623"/>
      <c r="G48" s="623"/>
      <c r="H48" s="624"/>
      <c r="I48" s="624"/>
      <c r="J48" s="624"/>
      <c r="K48" s="624"/>
      <c r="L48" s="624"/>
      <c r="M48" s="625"/>
    </row>
    <row r="49" spans="2:13" ht="30" customHeight="1" x14ac:dyDescent="0.4">
      <c r="B49" s="2577"/>
      <c r="C49" s="639">
        <v>2020601</v>
      </c>
      <c r="D49" s="638" t="s">
        <v>724</v>
      </c>
      <c r="E49" s="623"/>
      <c r="F49" s="623"/>
      <c r="G49" s="623"/>
      <c r="H49" s="624"/>
      <c r="I49" s="624"/>
      <c r="J49" s="624"/>
      <c r="K49" s="624"/>
      <c r="L49" s="624"/>
      <c r="M49" s="625"/>
    </row>
    <row r="50" spans="2:13" ht="30" customHeight="1" x14ac:dyDescent="0.4">
      <c r="B50" s="2577"/>
      <c r="C50" s="639">
        <v>3010201</v>
      </c>
      <c r="D50" s="638" t="s">
        <v>725</v>
      </c>
      <c r="E50" s="623"/>
      <c r="F50" s="623"/>
      <c r="G50" s="623"/>
      <c r="H50" s="624"/>
      <c r="I50" s="624"/>
      <c r="J50" s="624"/>
      <c r="K50" s="624"/>
      <c r="L50" s="624"/>
      <c r="M50" s="625"/>
    </row>
    <row r="51" spans="2:13" ht="30" customHeight="1" x14ac:dyDescent="0.4">
      <c r="B51" s="2577"/>
      <c r="C51" s="639">
        <v>3020101</v>
      </c>
      <c r="D51" s="638" t="s">
        <v>726</v>
      </c>
      <c r="E51" s="623"/>
      <c r="F51" s="623"/>
      <c r="G51" s="623"/>
      <c r="H51" s="624"/>
      <c r="I51" s="624"/>
      <c r="J51" s="624"/>
      <c r="K51" s="624"/>
      <c r="L51" s="624"/>
      <c r="M51" s="625"/>
    </row>
    <row r="52" spans="2:13" ht="30" customHeight="1" x14ac:dyDescent="0.4">
      <c r="B52" s="2577"/>
      <c r="C52" s="639">
        <v>3020102</v>
      </c>
      <c r="D52" s="638" t="s">
        <v>1002</v>
      </c>
      <c r="E52" s="623"/>
      <c r="F52" s="623"/>
      <c r="G52" s="623"/>
      <c r="H52" s="624"/>
      <c r="I52" s="624"/>
      <c r="J52" s="624"/>
      <c r="K52" s="624"/>
      <c r="L52" s="624"/>
      <c r="M52" s="625"/>
    </row>
    <row r="53" spans="2:13" ht="30" customHeight="1" x14ac:dyDescent="0.4">
      <c r="B53" s="2577"/>
      <c r="C53" s="639">
        <v>3020103</v>
      </c>
      <c r="D53" s="638" t="s">
        <v>727</v>
      </c>
      <c r="E53" s="623"/>
      <c r="F53" s="623"/>
      <c r="G53" s="623"/>
      <c r="H53" s="624"/>
      <c r="I53" s="624"/>
      <c r="J53" s="624"/>
      <c r="K53" s="624"/>
      <c r="L53" s="624"/>
      <c r="M53" s="625"/>
    </row>
    <row r="54" spans="2:13" ht="30" customHeight="1" x14ac:dyDescent="0.4">
      <c r="B54" s="2577"/>
      <c r="C54" s="639">
        <v>3020104</v>
      </c>
      <c r="D54" s="638" t="s">
        <v>728</v>
      </c>
      <c r="E54" s="623"/>
      <c r="F54" s="623"/>
      <c r="G54" s="623"/>
      <c r="H54" s="624"/>
      <c r="I54" s="624"/>
      <c r="J54" s="624"/>
      <c r="K54" s="624"/>
      <c r="L54" s="624"/>
      <c r="M54" s="625"/>
    </row>
    <row r="55" spans="2:13" ht="30" customHeight="1" x14ac:dyDescent="0.4">
      <c r="B55" s="2577"/>
      <c r="C55" s="639">
        <v>3020301</v>
      </c>
      <c r="D55" s="642" t="s">
        <v>729</v>
      </c>
      <c r="E55" s="623"/>
      <c r="F55" s="623"/>
      <c r="G55" s="623"/>
      <c r="H55" s="624"/>
      <c r="I55" s="624"/>
      <c r="J55" s="624"/>
      <c r="K55" s="624"/>
      <c r="L55" s="624"/>
      <c r="M55" s="625"/>
    </row>
    <row r="56" spans="2:13" ht="30" customHeight="1" x14ac:dyDescent="0.4">
      <c r="B56" s="2577"/>
      <c r="C56" s="639">
        <v>3020601</v>
      </c>
      <c r="D56" s="642" t="s">
        <v>730</v>
      </c>
      <c r="E56" s="623"/>
      <c r="F56" s="623"/>
      <c r="G56" s="623"/>
      <c r="H56" s="624"/>
      <c r="I56" s="624"/>
      <c r="J56" s="624"/>
      <c r="K56" s="624"/>
      <c r="L56" s="624"/>
      <c r="M56" s="625"/>
    </row>
    <row r="57" spans="2:13" ht="30" customHeight="1" x14ac:dyDescent="0.4">
      <c r="B57" s="2577"/>
      <c r="C57" s="639">
        <v>3030501</v>
      </c>
      <c r="D57" s="642" t="s">
        <v>741</v>
      </c>
      <c r="E57" s="623"/>
      <c r="F57" s="623"/>
      <c r="G57" s="623"/>
      <c r="H57" s="624"/>
      <c r="I57" s="624"/>
      <c r="J57" s="624"/>
      <c r="K57" s="624"/>
      <c r="L57" s="624"/>
      <c r="M57" s="625"/>
    </row>
    <row r="58" spans="2:13" ht="30" customHeight="1" x14ac:dyDescent="0.4">
      <c r="B58" s="2577"/>
      <c r="C58" s="639">
        <v>3040101</v>
      </c>
      <c r="D58" s="642" t="s">
        <v>1004</v>
      </c>
      <c r="E58" s="623"/>
      <c r="F58" s="623"/>
      <c r="G58" s="623"/>
      <c r="H58" s="624"/>
      <c r="I58" s="624"/>
      <c r="J58" s="624"/>
      <c r="K58" s="624"/>
      <c r="L58" s="624"/>
      <c r="M58" s="625"/>
    </row>
    <row r="59" spans="2:13" ht="30" customHeight="1" x14ac:dyDescent="0.4">
      <c r="B59" s="2577"/>
      <c r="C59" s="639">
        <v>3040201</v>
      </c>
      <c r="D59" s="642" t="s">
        <v>731</v>
      </c>
      <c r="E59" s="623"/>
      <c r="F59" s="623"/>
      <c r="G59" s="623"/>
      <c r="H59" s="624"/>
      <c r="I59" s="624"/>
      <c r="J59" s="624"/>
      <c r="K59" s="624"/>
      <c r="L59" s="624"/>
      <c r="M59" s="625"/>
    </row>
    <row r="60" spans="2:13" ht="30" customHeight="1" x14ac:dyDescent="0.4">
      <c r="B60" s="2577"/>
      <c r="C60" s="639">
        <v>3050101</v>
      </c>
      <c r="D60" s="638" t="s">
        <v>742</v>
      </c>
      <c r="E60" s="623"/>
      <c r="F60" s="623"/>
      <c r="G60" s="623"/>
      <c r="H60" s="624"/>
      <c r="I60" s="624"/>
      <c r="J60" s="624"/>
      <c r="K60" s="624"/>
      <c r="L60" s="624"/>
      <c r="M60" s="625"/>
    </row>
    <row r="61" spans="2:13" ht="30" customHeight="1" x14ac:dyDescent="0.25">
      <c r="B61" s="2577"/>
      <c r="C61" s="639">
        <v>3050103</v>
      </c>
      <c r="D61" s="638" t="s">
        <v>732</v>
      </c>
      <c r="E61" s="626"/>
      <c r="F61" s="626"/>
      <c r="G61" s="626"/>
      <c r="H61" s="621"/>
      <c r="I61" s="621"/>
      <c r="J61" s="621"/>
      <c r="K61" s="621"/>
      <c r="L61" s="621"/>
      <c r="M61" s="622"/>
    </row>
    <row r="62" spans="2:13" ht="30" customHeight="1" x14ac:dyDescent="0.25">
      <c r="B62" s="2577"/>
      <c r="C62" s="639">
        <v>3070101</v>
      </c>
      <c r="D62" s="638" t="s">
        <v>1005</v>
      </c>
      <c r="E62" s="627"/>
      <c r="F62" s="627"/>
      <c r="G62" s="627"/>
      <c r="H62" s="628"/>
      <c r="I62" s="628"/>
      <c r="J62" s="628"/>
      <c r="K62" s="628"/>
      <c r="L62" s="628"/>
      <c r="M62" s="629"/>
    </row>
    <row r="63" spans="2:13" ht="30" customHeight="1" thickBot="1" x14ac:dyDescent="0.3">
      <c r="B63" s="2580"/>
      <c r="C63" s="637">
        <v>3090301</v>
      </c>
      <c r="D63" s="636" t="s">
        <v>734</v>
      </c>
      <c r="E63" s="650"/>
      <c r="F63" s="650"/>
      <c r="G63" s="650"/>
      <c r="H63" s="649"/>
      <c r="I63" s="649"/>
      <c r="J63" s="649"/>
      <c r="K63" s="649"/>
      <c r="L63" s="649"/>
      <c r="M63" s="648"/>
    </row>
    <row r="64" spans="2:13" ht="30" customHeight="1" x14ac:dyDescent="0.25">
      <c r="B64" s="2566" t="s">
        <v>2400</v>
      </c>
      <c r="C64" s="647">
        <v>1030301</v>
      </c>
      <c r="D64" s="646" t="s">
        <v>735</v>
      </c>
      <c r="E64" s="645"/>
      <c r="F64" s="645"/>
      <c r="G64" s="645"/>
      <c r="H64" s="644"/>
      <c r="I64" s="644"/>
      <c r="J64" s="644"/>
      <c r="K64" s="644"/>
      <c r="L64" s="644"/>
      <c r="M64" s="643"/>
    </row>
    <row r="65" spans="2:13" ht="30" customHeight="1" x14ac:dyDescent="0.25">
      <c r="B65" s="2567"/>
      <c r="C65" s="639">
        <v>1040101</v>
      </c>
      <c r="D65" s="638" t="s">
        <v>711</v>
      </c>
      <c r="E65" s="620"/>
      <c r="F65" s="620"/>
      <c r="G65" s="620"/>
      <c r="H65" s="621"/>
      <c r="I65" s="621"/>
      <c r="J65" s="621"/>
      <c r="K65" s="621"/>
      <c r="L65" s="621"/>
      <c r="M65" s="622"/>
    </row>
    <row r="66" spans="2:13" ht="30" customHeight="1" x14ac:dyDescent="0.4">
      <c r="B66" s="2567"/>
      <c r="C66" s="639">
        <v>1080103</v>
      </c>
      <c r="D66" s="638" t="s">
        <v>1006</v>
      </c>
      <c r="E66" s="623"/>
      <c r="F66" s="623"/>
      <c r="G66" s="623"/>
      <c r="H66" s="624"/>
      <c r="I66" s="624"/>
      <c r="J66" s="624"/>
      <c r="K66" s="624"/>
      <c r="L66" s="624"/>
      <c r="M66" s="625"/>
    </row>
    <row r="67" spans="2:13" ht="30" customHeight="1" x14ac:dyDescent="0.4">
      <c r="B67" s="2567"/>
      <c r="C67" s="639">
        <v>2020201</v>
      </c>
      <c r="D67" s="638" t="s">
        <v>712</v>
      </c>
      <c r="E67" s="623"/>
      <c r="F67" s="623"/>
      <c r="G67" s="623"/>
      <c r="H67" s="624"/>
      <c r="I67" s="624"/>
      <c r="J67" s="624"/>
      <c r="K67" s="624"/>
      <c r="L67" s="624"/>
      <c r="M67" s="625"/>
    </row>
    <row r="68" spans="2:13" ht="30" customHeight="1" x14ac:dyDescent="0.4">
      <c r="B68" s="2567"/>
      <c r="C68" s="639">
        <v>2020501</v>
      </c>
      <c r="D68" s="638" t="s">
        <v>2401</v>
      </c>
      <c r="E68" s="623"/>
      <c r="F68" s="623"/>
      <c r="G68" s="623"/>
      <c r="H68" s="624"/>
      <c r="I68" s="624"/>
      <c r="J68" s="624"/>
      <c r="K68" s="624"/>
      <c r="L68" s="624"/>
      <c r="M68" s="625"/>
    </row>
    <row r="69" spans="2:13" ht="30" customHeight="1" x14ac:dyDescent="0.4">
      <c r="B69" s="2567"/>
      <c r="C69" s="639">
        <v>2030101</v>
      </c>
      <c r="D69" s="638" t="s">
        <v>997</v>
      </c>
      <c r="E69" s="623"/>
      <c r="F69" s="623"/>
      <c r="G69" s="623"/>
      <c r="H69" s="624"/>
      <c r="I69" s="624"/>
      <c r="J69" s="624"/>
      <c r="K69" s="624"/>
      <c r="L69" s="624"/>
      <c r="M69" s="625"/>
    </row>
    <row r="70" spans="2:13" ht="30" customHeight="1" x14ac:dyDescent="0.4">
      <c r="B70" s="2567"/>
      <c r="C70" s="639">
        <v>2030201</v>
      </c>
      <c r="D70" s="638" t="s">
        <v>714</v>
      </c>
      <c r="E70" s="623"/>
      <c r="F70" s="623"/>
      <c r="G70" s="623"/>
      <c r="H70" s="624"/>
      <c r="I70" s="624"/>
      <c r="J70" s="624"/>
      <c r="K70" s="624"/>
      <c r="L70" s="624"/>
      <c r="M70" s="625"/>
    </row>
    <row r="71" spans="2:13" ht="30" customHeight="1" x14ac:dyDescent="0.4">
      <c r="B71" s="2567"/>
      <c r="C71" s="639">
        <v>2040101</v>
      </c>
      <c r="D71" s="638" t="s">
        <v>715</v>
      </c>
      <c r="E71" s="623"/>
      <c r="F71" s="623"/>
      <c r="G71" s="623"/>
      <c r="H71" s="624"/>
      <c r="I71" s="624"/>
      <c r="J71" s="624"/>
      <c r="K71" s="624"/>
      <c r="L71" s="624"/>
      <c r="M71" s="625"/>
    </row>
    <row r="72" spans="2:13" ht="30" customHeight="1" x14ac:dyDescent="0.4">
      <c r="B72" s="2567"/>
      <c r="C72" s="639">
        <v>2040201</v>
      </c>
      <c r="D72" s="638" t="s">
        <v>739</v>
      </c>
      <c r="E72" s="623"/>
      <c r="F72" s="623"/>
      <c r="G72" s="623"/>
      <c r="H72" s="624"/>
      <c r="I72" s="624"/>
      <c r="J72" s="624"/>
      <c r="K72" s="624"/>
      <c r="L72" s="624"/>
      <c r="M72" s="625"/>
    </row>
    <row r="73" spans="2:13" ht="30" customHeight="1" x14ac:dyDescent="0.4">
      <c r="B73" s="2567"/>
      <c r="C73" s="639">
        <v>2050101</v>
      </c>
      <c r="D73" s="642" t="s">
        <v>716</v>
      </c>
      <c r="E73" s="623"/>
      <c r="F73" s="623"/>
      <c r="G73" s="623"/>
      <c r="H73" s="624"/>
      <c r="I73" s="624"/>
      <c r="J73" s="624"/>
      <c r="K73" s="624"/>
      <c r="L73" s="624"/>
      <c r="M73" s="625"/>
    </row>
    <row r="74" spans="2:13" ht="30" customHeight="1" x14ac:dyDescent="0.4">
      <c r="B74" s="2567"/>
      <c r="C74" s="639">
        <v>2050201</v>
      </c>
      <c r="D74" s="642" t="s">
        <v>717</v>
      </c>
      <c r="E74" s="623"/>
      <c r="F74" s="623"/>
      <c r="G74" s="623"/>
      <c r="H74" s="624"/>
      <c r="I74" s="624"/>
      <c r="J74" s="624"/>
      <c r="K74" s="624"/>
      <c r="L74" s="624"/>
      <c r="M74" s="625"/>
    </row>
    <row r="75" spans="2:13" ht="30" customHeight="1" x14ac:dyDescent="0.4">
      <c r="B75" s="2567"/>
      <c r="C75" s="639">
        <v>2050301</v>
      </c>
      <c r="D75" s="642" t="s">
        <v>718</v>
      </c>
      <c r="E75" s="623"/>
      <c r="F75" s="623"/>
      <c r="G75" s="623"/>
      <c r="H75" s="624"/>
      <c r="I75" s="624"/>
      <c r="J75" s="624"/>
      <c r="K75" s="624"/>
      <c r="L75" s="624"/>
      <c r="M75" s="625"/>
    </row>
    <row r="76" spans="2:13" ht="30" customHeight="1" x14ac:dyDescent="0.4">
      <c r="B76" s="2567"/>
      <c r="C76" s="639">
        <v>2050501</v>
      </c>
      <c r="D76" s="642" t="s">
        <v>719</v>
      </c>
      <c r="E76" s="623"/>
      <c r="F76" s="623"/>
      <c r="G76" s="623"/>
      <c r="H76" s="624"/>
      <c r="I76" s="624"/>
      <c r="J76" s="624"/>
      <c r="K76" s="624"/>
      <c r="L76" s="624"/>
      <c r="M76" s="625"/>
    </row>
    <row r="77" spans="2:13" ht="30" customHeight="1" x14ac:dyDescent="0.4">
      <c r="B77" s="2567"/>
      <c r="C77" s="639">
        <v>2050603</v>
      </c>
      <c r="D77" s="642" t="s">
        <v>998</v>
      </c>
      <c r="E77" s="623"/>
      <c r="F77" s="623"/>
      <c r="G77" s="623"/>
      <c r="H77" s="624"/>
      <c r="I77" s="624"/>
      <c r="J77" s="624"/>
      <c r="K77" s="624"/>
      <c r="L77" s="624"/>
      <c r="M77" s="625"/>
    </row>
    <row r="78" spans="2:13" ht="30" customHeight="1" x14ac:dyDescent="0.4">
      <c r="B78" s="2567"/>
      <c r="C78" s="639">
        <v>2060501</v>
      </c>
      <c r="D78" s="638" t="s">
        <v>999</v>
      </c>
      <c r="E78" s="623"/>
      <c r="F78" s="623"/>
      <c r="G78" s="623"/>
      <c r="H78" s="624"/>
      <c r="I78" s="624"/>
      <c r="J78" s="624"/>
      <c r="K78" s="624"/>
      <c r="L78" s="624"/>
      <c r="M78" s="625"/>
    </row>
    <row r="79" spans="2:13" ht="30" customHeight="1" x14ac:dyDescent="0.25">
      <c r="B79" s="2567"/>
      <c r="C79" s="639">
        <v>2060701</v>
      </c>
      <c r="D79" s="638" t="s">
        <v>720</v>
      </c>
      <c r="E79" s="626"/>
      <c r="F79" s="626"/>
      <c r="G79" s="626"/>
      <c r="H79" s="621"/>
      <c r="I79" s="621"/>
      <c r="J79" s="621"/>
      <c r="K79" s="621"/>
      <c r="L79" s="621"/>
      <c r="M79" s="622"/>
    </row>
    <row r="80" spans="2:13" ht="30" customHeight="1" x14ac:dyDescent="0.25">
      <c r="B80" s="2567"/>
      <c r="C80" s="639">
        <v>2060801</v>
      </c>
      <c r="D80" s="638" t="s">
        <v>721</v>
      </c>
      <c r="E80" s="627"/>
      <c r="F80" s="627"/>
      <c r="G80" s="627"/>
      <c r="H80" s="628"/>
      <c r="I80" s="628"/>
      <c r="J80" s="628"/>
      <c r="K80" s="628"/>
      <c r="L80" s="628"/>
      <c r="M80" s="629"/>
    </row>
    <row r="81" spans="1:15" ht="30" customHeight="1" x14ac:dyDescent="0.25">
      <c r="B81" s="2567"/>
      <c r="C81" s="641">
        <v>2060802</v>
      </c>
      <c r="D81" s="640" t="s">
        <v>722</v>
      </c>
      <c r="E81" s="630"/>
      <c r="F81" s="630"/>
      <c r="G81" s="630"/>
      <c r="H81" s="631"/>
      <c r="I81" s="631"/>
      <c r="J81" s="631"/>
      <c r="K81" s="631"/>
      <c r="L81" s="631"/>
      <c r="M81" s="632"/>
    </row>
    <row r="82" spans="1:15" ht="30" customHeight="1" x14ac:dyDescent="0.25">
      <c r="B82" s="2567"/>
      <c r="C82" s="639">
        <v>2060803</v>
      </c>
      <c r="D82" s="638" t="s">
        <v>1000</v>
      </c>
      <c r="E82" s="617"/>
      <c r="F82" s="617"/>
      <c r="G82" s="617"/>
      <c r="H82" s="618"/>
      <c r="I82" s="618"/>
      <c r="J82" s="618"/>
      <c r="K82" s="618"/>
      <c r="L82" s="618"/>
      <c r="M82" s="619"/>
    </row>
    <row r="83" spans="1:15" ht="30" customHeight="1" x14ac:dyDescent="0.25">
      <c r="B83" s="2567"/>
      <c r="C83" s="639">
        <v>2060804</v>
      </c>
      <c r="D83" s="638" t="s">
        <v>723</v>
      </c>
      <c r="E83" s="620"/>
      <c r="F83" s="620"/>
      <c r="G83" s="620"/>
      <c r="H83" s="621"/>
      <c r="I83" s="621"/>
      <c r="J83" s="621"/>
      <c r="K83" s="621"/>
      <c r="L83" s="621"/>
      <c r="M83" s="622"/>
    </row>
    <row r="84" spans="1:15" ht="30" customHeight="1" x14ac:dyDescent="0.4">
      <c r="B84" s="2567"/>
      <c r="C84" s="639">
        <v>2060806</v>
      </c>
      <c r="D84" s="638" t="s">
        <v>1001</v>
      </c>
      <c r="E84" s="623"/>
      <c r="F84" s="623"/>
      <c r="G84" s="623"/>
      <c r="H84" s="624"/>
      <c r="I84" s="624"/>
      <c r="J84" s="624"/>
      <c r="K84" s="624"/>
      <c r="L84" s="624"/>
      <c r="M84" s="625"/>
    </row>
    <row r="85" spans="1:15" ht="30" customHeight="1" x14ac:dyDescent="0.4">
      <c r="B85" s="2567"/>
      <c r="C85" s="641">
        <v>3080101</v>
      </c>
      <c r="D85" s="640" t="s">
        <v>733</v>
      </c>
      <c r="E85" s="668"/>
      <c r="F85" s="668"/>
      <c r="G85" s="668"/>
      <c r="H85" s="669"/>
      <c r="I85" s="669"/>
      <c r="J85" s="669"/>
      <c r="K85" s="669"/>
      <c r="L85" s="669"/>
      <c r="M85" s="670"/>
    </row>
    <row r="86" spans="1:15" ht="34.9" customHeight="1" thickBot="1" x14ac:dyDescent="0.3">
      <c r="B86" s="2568" t="s">
        <v>746</v>
      </c>
      <c r="C86" s="2569"/>
      <c r="D86" s="2569"/>
      <c r="E86" s="671"/>
      <c r="F86" s="671"/>
      <c r="G86" s="671"/>
      <c r="H86" s="671"/>
      <c r="I86" s="672">
        <f>SUM(K9:K85)</f>
        <v>0</v>
      </c>
      <c r="J86" s="672">
        <f>SUM(L9:L85)</f>
        <v>0</v>
      </c>
      <c r="K86" s="672">
        <f>SUM(M9:M85)</f>
        <v>0</v>
      </c>
      <c r="L86" s="672">
        <f>SUM(N9:N85)</f>
        <v>0</v>
      </c>
      <c r="M86" s="673">
        <f>SUM(O9:O85)</f>
        <v>0</v>
      </c>
      <c r="N86" s="674"/>
    </row>
    <row r="87" spans="1:15" ht="27" x14ac:dyDescent="0.4">
      <c r="A87" s="682"/>
      <c r="B87" s="2570" t="s">
        <v>670</v>
      </c>
      <c r="C87" s="2571"/>
      <c r="D87" s="2571"/>
      <c r="E87" s="2571"/>
      <c r="F87" s="2571"/>
      <c r="G87" s="2571"/>
      <c r="H87" s="2571"/>
      <c r="I87" s="2571"/>
      <c r="J87" s="2571"/>
      <c r="K87" s="2571"/>
      <c r="L87" s="2571"/>
      <c r="M87" s="2572"/>
      <c r="N87" s="675"/>
      <c r="O87" s="667"/>
    </row>
    <row r="88" spans="1:15" x14ac:dyDescent="0.25">
      <c r="A88" s="682"/>
      <c r="B88" s="682"/>
      <c r="C88" s="682"/>
      <c r="D88" s="682"/>
      <c r="E88" s="682"/>
      <c r="F88" s="682"/>
      <c r="G88" s="682"/>
      <c r="H88" s="682"/>
      <c r="I88" s="682"/>
      <c r="J88" s="682"/>
      <c r="K88" s="682"/>
      <c r="L88" s="682"/>
      <c r="M88" s="682"/>
      <c r="N88" s="675"/>
    </row>
    <row r="89" spans="1:15" x14ac:dyDescent="0.25">
      <c r="A89" s="682"/>
      <c r="B89" s="682"/>
      <c r="C89" s="682"/>
      <c r="D89" s="682"/>
      <c r="E89" s="682"/>
      <c r="F89" s="682"/>
      <c r="G89" s="682"/>
      <c r="H89" s="682"/>
      <c r="I89" s="682"/>
      <c r="J89" s="682"/>
      <c r="K89" s="682"/>
      <c r="L89" s="682"/>
      <c r="M89" s="682"/>
      <c r="N89" s="675"/>
    </row>
    <row r="90" spans="1:15" x14ac:dyDescent="0.25">
      <c r="A90" s="682"/>
      <c r="B90" s="682"/>
      <c r="C90" s="682"/>
      <c r="D90" s="682"/>
      <c r="E90" s="682"/>
      <c r="F90" s="682"/>
      <c r="G90" s="682"/>
      <c r="H90" s="682"/>
      <c r="I90" s="682"/>
      <c r="J90" s="682"/>
      <c r="K90" s="682"/>
      <c r="L90" s="682"/>
      <c r="M90" s="682"/>
      <c r="N90" s="675"/>
    </row>
    <row r="91" spans="1:15" x14ac:dyDescent="0.25">
      <c r="A91" s="682"/>
      <c r="B91" s="682"/>
      <c r="C91" s="682"/>
      <c r="D91" s="682"/>
      <c r="E91" s="682"/>
      <c r="F91" s="682"/>
      <c r="G91" s="682"/>
      <c r="H91" s="682"/>
      <c r="I91" s="682"/>
      <c r="J91" s="682"/>
      <c r="K91" s="682"/>
      <c r="L91" s="682"/>
      <c r="M91" s="682"/>
      <c r="N91" s="675"/>
    </row>
    <row r="92" spans="1:15" x14ac:dyDescent="0.25">
      <c r="A92" s="682"/>
      <c r="B92" s="682"/>
      <c r="C92" s="682"/>
      <c r="D92" s="682"/>
      <c r="E92" s="682"/>
      <c r="F92" s="682"/>
      <c r="G92" s="682"/>
      <c r="H92" s="682"/>
      <c r="I92" s="682"/>
      <c r="J92" s="682"/>
      <c r="K92" s="682"/>
      <c r="L92" s="682"/>
      <c r="M92" s="682"/>
      <c r="N92" s="675"/>
    </row>
    <row r="93" spans="1:15" x14ac:dyDescent="0.25">
      <c r="A93" s="682"/>
      <c r="B93" s="682"/>
      <c r="C93" s="682"/>
      <c r="D93" s="682"/>
      <c r="E93" s="682"/>
      <c r="F93" s="682"/>
      <c r="G93" s="682"/>
      <c r="H93" s="682"/>
      <c r="I93" s="682"/>
      <c r="J93" s="682"/>
      <c r="K93" s="682"/>
      <c r="L93" s="682"/>
      <c r="M93" s="682"/>
      <c r="N93" s="675"/>
    </row>
    <row r="94" spans="1:15" x14ac:dyDescent="0.25">
      <c r="A94" s="682"/>
      <c r="B94" s="682"/>
      <c r="C94" s="682"/>
      <c r="D94" s="682"/>
      <c r="E94" s="682"/>
      <c r="F94" s="682"/>
      <c r="G94" s="682"/>
      <c r="H94" s="682"/>
      <c r="I94" s="682"/>
      <c r="J94" s="682"/>
      <c r="K94" s="682"/>
      <c r="L94" s="682"/>
      <c r="M94" s="682"/>
      <c r="N94" s="675"/>
    </row>
    <row r="95" spans="1:15" ht="23.45" customHeight="1" x14ac:dyDescent="0.25">
      <c r="A95" s="677"/>
      <c r="B95" s="676"/>
      <c r="C95" s="676"/>
      <c r="D95" s="675"/>
      <c r="E95" s="675"/>
      <c r="F95" s="675"/>
      <c r="G95" s="675"/>
      <c r="H95" s="675"/>
      <c r="I95" s="675"/>
      <c r="J95" s="675"/>
      <c r="K95" s="675"/>
      <c r="L95" s="675"/>
      <c r="M95" s="675"/>
      <c r="N95" s="675"/>
    </row>
    <row r="96" spans="1:15" ht="14.45" customHeight="1" x14ac:dyDescent="0.25">
      <c r="A96" s="677"/>
      <c r="M96" s="678"/>
    </row>
    <row r="97" spans="1:13" ht="14.45" customHeight="1" x14ac:dyDescent="0.25">
      <c r="A97" s="677"/>
      <c r="M97" s="678"/>
    </row>
    <row r="98" spans="1:13" ht="14.45" customHeight="1" x14ac:dyDescent="0.25">
      <c r="A98" s="677"/>
      <c r="M98" s="678"/>
    </row>
    <row r="99" spans="1:13" ht="23.45" customHeight="1" x14ac:dyDescent="0.25">
      <c r="A99" s="677"/>
      <c r="M99" s="678"/>
    </row>
    <row r="100" spans="1:13" x14ac:dyDescent="0.25">
      <c r="A100" s="679"/>
      <c r="B100" s="680"/>
      <c r="C100" s="680"/>
      <c r="D100" s="680"/>
      <c r="E100" s="680"/>
      <c r="F100" s="680"/>
      <c r="G100" s="680"/>
      <c r="H100" s="680"/>
      <c r="I100" s="680"/>
      <c r="J100" s="680"/>
      <c r="K100" s="680"/>
      <c r="L100" s="680"/>
      <c r="M100" s="681"/>
    </row>
  </sheetData>
  <mergeCells count="19">
    <mergeCell ref="B64:B85"/>
    <mergeCell ref="B86:D86"/>
    <mergeCell ref="B87:M87"/>
    <mergeCell ref="L7:M7"/>
    <mergeCell ref="B9:B10"/>
    <mergeCell ref="B11:B13"/>
    <mergeCell ref="B14:B37"/>
    <mergeCell ref="B38:B45"/>
    <mergeCell ref="B46:B63"/>
    <mergeCell ref="B3:M3"/>
    <mergeCell ref="B7:B8"/>
    <mergeCell ref="C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31496062992125984" right="0.11811023622047245" top="0.55118110236220474" bottom="0.15748031496062992" header="0.31496062992125984" footer="0.31496062992125984"/>
  <pageSetup scale="17" fitToWidth="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0F9A7-B303-414F-9373-7EB8B059B6AA}">
  <sheetPr>
    <pageSetUpPr fitToPage="1"/>
  </sheetPr>
  <dimension ref="A1:I70"/>
  <sheetViews>
    <sheetView showGridLines="0" zoomScale="130" zoomScaleNormal="130" zoomScaleSheetLayoutView="100" workbookViewId="0">
      <selection activeCell="D36" sqref="D36:E36"/>
    </sheetView>
  </sheetViews>
  <sheetFormatPr baseColWidth="10" defaultColWidth="11.42578125" defaultRowHeight="12.75" x14ac:dyDescent="0.2"/>
  <cols>
    <col min="1" max="1" width="0.85546875" style="273" customWidth="1"/>
    <col min="2" max="2" width="76.7109375" style="488" customWidth="1"/>
    <col min="3" max="3" width="16" style="152" customWidth="1"/>
    <col min="4" max="4" width="15.85546875" style="152" customWidth="1"/>
    <col min="5" max="5" width="17.28515625" style="152" customWidth="1"/>
    <col min="6" max="6" width="23.28515625" style="152" customWidth="1"/>
    <col min="7" max="7" width="17.85546875" style="153" customWidth="1"/>
    <col min="8" max="8" width="1.5703125" style="152" customWidth="1"/>
    <col min="9" max="16384" width="11.42578125" style="152"/>
  </cols>
  <sheetData>
    <row r="1" spans="1:8" ht="3.75" customHeight="1" thickBot="1" x14ac:dyDescent="0.25"/>
    <row r="2" spans="1:8" ht="43.5" customHeight="1" thickTop="1" x14ac:dyDescent="0.2">
      <c r="B2" s="2026" t="s">
        <v>1109</v>
      </c>
      <c r="C2" s="2027"/>
      <c r="D2" s="2027"/>
      <c r="E2" s="2027"/>
      <c r="F2" s="2027"/>
      <c r="G2" s="2028"/>
      <c r="H2" s="154"/>
    </row>
    <row r="3" spans="1:8" ht="9.75" customHeight="1" x14ac:dyDescent="0.2">
      <c r="B3" s="489"/>
      <c r="C3" s="155"/>
      <c r="D3" s="2029"/>
      <c r="E3" s="2029"/>
      <c r="F3" s="155"/>
      <c r="G3" s="156"/>
      <c r="H3" s="154"/>
    </row>
    <row r="4" spans="1:8" ht="16.5" customHeight="1" x14ac:dyDescent="0.2">
      <c r="B4" s="490" t="s">
        <v>961</v>
      </c>
      <c r="C4" s="157"/>
      <c r="D4" s="158"/>
      <c r="E4" s="158"/>
      <c r="F4" s="159"/>
      <c r="G4" s="160" t="s">
        <v>1110</v>
      </c>
      <c r="H4" s="154"/>
    </row>
    <row r="5" spans="1:8" ht="3.75" customHeight="1" thickBot="1" x14ac:dyDescent="0.25">
      <c r="B5" s="1184"/>
      <c r="C5" s="161"/>
      <c r="D5" s="161"/>
      <c r="E5" s="161"/>
      <c r="F5" s="161"/>
      <c r="G5" s="162"/>
      <c r="H5" s="154"/>
    </row>
    <row r="6" spans="1:8" ht="3.75" customHeight="1" thickTop="1" thickBot="1" x14ac:dyDescent="0.25">
      <c r="B6" s="491"/>
      <c r="C6" s="163"/>
      <c r="D6" s="163"/>
      <c r="E6" s="163"/>
      <c r="F6" s="163"/>
      <c r="G6" s="163"/>
      <c r="H6" s="154"/>
    </row>
    <row r="7" spans="1:8" ht="84" customHeight="1" thickTop="1" thickBot="1" x14ac:dyDescent="0.25">
      <c r="A7" s="274"/>
      <c r="B7" s="1185" t="s">
        <v>962</v>
      </c>
      <c r="C7" s="1186" t="s">
        <v>328</v>
      </c>
      <c r="D7" s="1186" t="s">
        <v>329</v>
      </c>
      <c r="E7" s="1186" t="s">
        <v>330</v>
      </c>
      <c r="F7" s="1186" t="s">
        <v>331</v>
      </c>
      <c r="G7" s="1187" t="s">
        <v>332</v>
      </c>
      <c r="H7" s="164"/>
    </row>
    <row r="8" spans="1:8" ht="5.25" customHeight="1" thickTop="1" thickBot="1" x14ac:dyDescent="0.25">
      <c r="B8" s="492"/>
      <c r="C8" s="165"/>
      <c r="D8" s="165"/>
      <c r="E8" s="165"/>
      <c r="F8" s="165"/>
      <c r="G8" s="165"/>
      <c r="H8" s="154"/>
    </row>
    <row r="9" spans="1:8" ht="3.75" customHeight="1" thickTop="1" x14ac:dyDescent="0.2">
      <c r="B9" s="1188"/>
      <c r="C9" s="1189"/>
      <c r="D9" s="1189"/>
      <c r="E9" s="1189"/>
      <c r="F9" s="1189"/>
      <c r="G9" s="1190"/>
    </row>
    <row r="10" spans="1:8" x14ac:dyDescent="0.2">
      <c r="B10" s="493" t="s">
        <v>1111</v>
      </c>
      <c r="C10" s="166">
        <f>C11+C12+C13</f>
        <v>0</v>
      </c>
      <c r="D10" s="167"/>
      <c r="E10" s="167"/>
      <c r="F10" s="167"/>
      <c r="G10" s="168">
        <f>SUM(C10:F10)</f>
        <v>0</v>
      </c>
    </row>
    <row r="11" spans="1:8" x14ac:dyDescent="0.2">
      <c r="A11" s="273">
        <v>200</v>
      </c>
      <c r="B11" s="494" t="s">
        <v>162</v>
      </c>
      <c r="C11" s="169"/>
      <c r="D11" s="167"/>
      <c r="E11" s="167"/>
      <c r="F11" s="167"/>
      <c r="G11" s="168">
        <f t="shared" ref="G11:G26" si="0">SUM(C11:F11)</f>
        <v>0</v>
      </c>
    </row>
    <row r="12" spans="1:8" x14ac:dyDescent="0.2">
      <c r="A12" s="273">
        <v>201</v>
      </c>
      <c r="B12" s="494" t="s">
        <v>165</v>
      </c>
      <c r="C12" s="169"/>
      <c r="D12" s="167"/>
      <c r="E12" s="167"/>
      <c r="F12" s="167"/>
      <c r="G12" s="168">
        <f t="shared" si="0"/>
        <v>0</v>
      </c>
    </row>
    <row r="13" spans="1:8" x14ac:dyDescent="0.2">
      <c r="A13" s="273">
        <v>202</v>
      </c>
      <c r="B13" s="494" t="s">
        <v>169</v>
      </c>
      <c r="C13" s="169"/>
      <c r="D13" s="167"/>
      <c r="E13" s="167"/>
      <c r="F13" s="167"/>
      <c r="G13" s="168">
        <f t="shared" si="0"/>
        <v>0</v>
      </c>
    </row>
    <row r="14" spans="1:8" x14ac:dyDescent="0.2">
      <c r="B14" s="494"/>
      <c r="C14" s="169"/>
      <c r="D14" s="170"/>
      <c r="E14" s="170"/>
      <c r="F14" s="170"/>
      <c r="G14" s="168"/>
    </row>
    <row r="15" spans="1:8" x14ac:dyDescent="0.2">
      <c r="B15" s="493" t="s">
        <v>1112</v>
      </c>
      <c r="C15" s="167"/>
      <c r="D15" s="171">
        <f>D17+D18+D19+D20</f>
        <v>0</v>
      </c>
      <c r="E15" s="171">
        <f>+E16</f>
        <v>0</v>
      </c>
      <c r="F15" s="167"/>
      <c r="G15" s="168">
        <f t="shared" si="0"/>
        <v>0</v>
      </c>
    </row>
    <row r="16" spans="1:8" x14ac:dyDescent="0.2">
      <c r="A16" s="273">
        <v>203</v>
      </c>
      <c r="B16" s="494" t="s">
        <v>258</v>
      </c>
      <c r="C16" s="167"/>
      <c r="D16" s="167"/>
      <c r="E16" s="170"/>
      <c r="F16" s="167"/>
      <c r="G16" s="168">
        <f t="shared" si="0"/>
        <v>0</v>
      </c>
    </row>
    <row r="17" spans="1:7" x14ac:dyDescent="0.2">
      <c r="A17" s="273">
        <v>204</v>
      </c>
      <c r="B17" s="494" t="s">
        <v>177</v>
      </c>
      <c r="C17" s="167"/>
      <c r="D17" s="170"/>
      <c r="E17" s="167"/>
      <c r="F17" s="167"/>
      <c r="G17" s="168">
        <f t="shared" si="0"/>
        <v>0</v>
      </c>
    </row>
    <row r="18" spans="1:7" x14ac:dyDescent="0.2">
      <c r="A18" s="273">
        <v>205</v>
      </c>
      <c r="B18" s="494" t="s">
        <v>259</v>
      </c>
      <c r="C18" s="167"/>
      <c r="D18" s="170"/>
      <c r="E18" s="167"/>
      <c r="F18" s="167"/>
      <c r="G18" s="168">
        <f t="shared" si="0"/>
        <v>0</v>
      </c>
    </row>
    <row r="19" spans="1:7" x14ac:dyDescent="0.2">
      <c r="A19" s="273">
        <v>206</v>
      </c>
      <c r="B19" s="494" t="s">
        <v>191</v>
      </c>
      <c r="C19" s="167"/>
      <c r="D19" s="170"/>
      <c r="E19" s="167"/>
      <c r="F19" s="167"/>
      <c r="G19" s="168">
        <f t="shared" si="0"/>
        <v>0</v>
      </c>
    </row>
    <row r="20" spans="1:7" x14ac:dyDescent="0.2">
      <c r="A20" s="273">
        <v>207</v>
      </c>
      <c r="B20" s="494" t="s">
        <v>196</v>
      </c>
      <c r="C20" s="167"/>
      <c r="D20" s="170"/>
      <c r="E20" s="167"/>
      <c r="F20" s="167"/>
      <c r="G20" s="168">
        <f t="shared" si="0"/>
        <v>0</v>
      </c>
    </row>
    <row r="21" spans="1:7" x14ac:dyDescent="0.2">
      <c r="B21" s="494"/>
      <c r="C21" s="169"/>
      <c r="D21" s="170"/>
      <c r="E21" s="170"/>
      <c r="F21" s="170"/>
      <c r="G21" s="168"/>
    </row>
    <row r="22" spans="1:7" ht="25.5" x14ac:dyDescent="0.2">
      <c r="B22" s="495" t="s">
        <v>1113</v>
      </c>
      <c r="C22" s="167"/>
      <c r="D22" s="167"/>
      <c r="E22" s="167"/>
      <c r="F22" s="171">
        <f>+F23+F24</f>
        <v>0</v>
      </c>
      <c r="G22" s="168">
        <f t="shared" si="0"/>
        <v>0</v>
      </c>
    </row>
    <row r="23" spans="1:7" x14ac:dyDescent="0.2">
      <c r="A23" s="273">
        <v>208</v>
      </c>
      <c r="B23" s="494" t="s">
        <v>200</v>
      </c>
      <c r="C23" s="167"/>
      <c r="D23" s="167"/>
      <c r="E23" s="167"/>
      <c r="F23" s="170"/>
      <c r="G23" s="168">
        <f t="shared" si="0"/>
        <v>0</v>
      </c>
    </row>
    <row r="24" spans="1:7" x14ac:dyDescent="0.2">
      <c r="A24" s="273">
        <v>209</v>
      </c>
      <c r="B24" s="496" t="s">
        <v>201</v>
      </c>
      <c r="C24" s="167"/>
      <c r="D24" s="167"/>
      <c r="E24" s="167"/>
      <c r="F24" s="170"/>
      <c r="G24" s="168">
        <f t="shared" si="0"/>
        <v>0</v>
      </c>
    </row>
    <row r="25" spans="1:7" x14ac:dyDescent="0.2">
      <c r="B25" s="494"/>
      <c r="C25" s="169"/>
      <c r="D25" s="170"/>
      <c r="E25" s="170"/>
      <c r="F25" s="170"/>
      <c r="G25" s="168"/>
    </row>
    <row r="26" spans="1:7" x14ac:dyDescent="0.2">
      <c r="B26" s="493" t="s">
        <v>1114</v>
      </c>
      <c r="C26" s="166">
        <f>+C10</f>
        <v>0</v>
      </c>
      <c r="D26" s="171">
        <f>+D15</f>
        <v>0</v>
      </c>
      <c r="E26" s="171">
        <f>+E15</f>
        <v>0</v>
      </c>
      <c r="F26" s="171">
        <f>+F22</f>
        <v>0</v>
      </c>
      <c r="G26" s="168">
        <f t="shared" si="0"/>
        <v>0</v>
      </c>
    </row>
    <row r="27" spans="1:7" x14ac:dyDescent="0.2">
      <c r="B27" s="494"/>
      <c r="C27" s="169"/>
      <c r="D27" s="170"/>
      <c r="E27" s="170"/>
      <c r="F27" s="170"/>
      <c r="G27" s="168"/>
    </row>
    <row r="28" spans="1:7" ht="25.5" x14ac:dyDescent="0.2">
      <c r="B28" s="495" t="s">
        <v>1115</v>
      </c>
      <c r="C28" s="166">
        <f>C29+C30+C31</f>
        <v>0</v>
      </c>
      <c r="D28" s="167"/>
      <c r="E28" s="167"/>
      <c r="F28" s="167"/>
      <c r="G28" s="168">
        <f t="shared" ref="G28:G44" si="1">SUM(C28:F28)</f>
        <v>0</v>
      </c>
    </row>
    <row r="29" spans="1:7" x14ac:dyDescent="0.2">
      <c r="A29" s="273">
        <v>210</v>
      </c>
      <c r="B29" s="494" t="s">
        <v>162</v>
      </c>
      <c r="C29" s="169"/>
      <c r="D29" s="167"/>
      <c r="E29" s="167"/>
      <c r="F29" s="167"/>
      <c r="G29" s="168">
        <f t="shared" si="1"/>
        <v>0</v>
      </c>
    </row>
    <row r="30" spans="1:7" x14ac:dyDescent="0.2">
      <c r="A30" s="273">
        <v>211</v>
      </c>
      <c r="B30" s="494" t="s">
        <v>165</v>
      </c>
      <c r="C30" s="169"/>
      <c r="D30" s="167"/>
      <c r="E30" s="167"/>
      <c r="F30" s="167"/>
      <c r="G30" s="168">
        <f t="shared" si="1"/>
        <v>0</v>
      </c>
    </row>
    <row r="31" spans="1:7" x14ac:dyDescent="0.2">
      <c r="A31" s="273">
        <v>212</v>
      </c>
      <c r="B31" s="494" t="s">
        <v>169</v>
      </c>
      <c r="C31" s="169"/>
      <c r="D31" s="167"/>
      <c r="E31" s="167"/>
      <c r="F31" s="167"/>
      <c r="G31" s="168">
        <f t="shared" si="1"/>
        <v>0</v>
      </c>
    </row>
    <row r="32" spans="1:7" x14ac:dyDescent="0.2">
      <c r="B32" s="494"/>
      <c r="C32" s="169"/>
      <c r="D32" s="170"/>
      <c r="E32" s="170"/>
      <c r="F32" s="170"/>
      <c r="G32" s="168"/>
    </row>
    <row r="33" spans="1:9" ht="25.5" x14ac:dyDescent="0.2">
      <c r="B33" s="495" t="s">
        <v>1116</v>
      </c>
      <c r="C33" s="167"/>
      <c r="D33" s="171">
        <f>+D35</f>
        <v>0</v>
      </c>
      <c r="E33" s="171">
        <f>+E34+E35+E36+E37+E38</f>
        <v>0</v>
      </c>
      <c r="F33" s="167"/>
      <c r="G33" s="168">
        <f t="shared" si="1"/>
        <v>0</v>
      </c>
    </row>
    <row r="34" spans="1:9" x14ac:dyDescent="0.2">
      <c r="A34" s="273">
        <v>213</v>
      </c>
      <c r="B34" s="494" t="s">
        <v>258</v>
      </c>
      <c r="C34" s="167"/>
      <c r="D34" s="167"/>
      <c r="E34" s="170"/>
      <c r="F34" s="167"/>
      <c r="G34" s="168">
        <f t="shared" si="1"/>
        <v>0</v>
      </c>
    </row>
    <row r="35" spans="1:9" x14ac:dyDescent="0.2">
      <c r="A35" s="273">
        <v>214</v>
      </c>
      <c r="B35" s="494" t="s">
        <v>177</v>
      </c>
      <c r="C35" s="167"/>
      <c r="D35" s="170"/>
      <c r="E35" s="170"/>
      <c r="F35" s="167"/>
      <c r="G35" s="168">
        <f t="shared" si="1"/>
        <v>0</v>
      </c>
    </row>
    <row r="36" spans="1:9" x14ac:dyDescent="0.2">
      <c r="A36" s="273">
        <v>215</v>
      </c>
      <c r="B36" s="494" t="s">
        <v>259</v>
      </c>
      <c r="C36" s="167"/>
      <c r="D36" s="167"/>
      <c r="E36" s="170"/>
      <c r="F36" s="167"/>
      <c r="G36" s="168">
        <f t="shared" si="1"/>
        <v>0</v>
      </c>
    </row>
    <row r="37" spans="1:9" x14ac:dyDescent="0.2">
      <c r="A37" s="273">
        <v>216</v>
      </c>
      <c r="B37" s="494" t="s">
        <v>191</v>
      </c>
      <c r="C37" s="167"/>
      <c r="D37" s="167"/>
      <c r="E37" s="170"/>
      <c r="F37" s="167"/>
      <c r="G37" s="168">
        <f t="shared" si="1"/>
        <v>0</v>
      </c>
    </row>
    <row r="38" spans="1:9" x14ac:dyDescent="0.2">
      <c r="A38" s="273">
        <v>217</v>
      </c>
      <c r="B38" s="494" t="s">
        <v>196</v>
      </c>
      <c r="C38" s="167"/>
      <c r="D38" s="167"/>
      <c r="E38" s="170"/>
      <c r="F38" s="167"/>
      <c r="G38" s="168">
        <f t="shared" si="1"/>
        <v>0</v>
      </c>
    </row>
    <row r="39" spans="1:9" x14ac:dyDescent="0.2">
      <c r="B39" s="494"/>
      <c r="C39" s="170"/>
      <c r="D39" s="170"/>
      <c r="E39" s="170"/>
      <c r="F39" s="170"/>
      <c r="G39" s="168"/>
    </row>
    <row r="40" spans="1:9" ht="25.5" x14ac:dyDescent="0.2">
      <c r="B40" s="495" t="s">
        <v>1117</v>
      </c>
      <c r="C40" s="167"/>
      <c r="D40" s="167"/>
      <c r="E40" s="167"/>
      <c r="F40" s="171">
        <f>+F41+F42</f>
        <v>0</v>
      </c>
      <c r="G40" s="168">
        <f t="shared" si="1"/>
        <v>0</v>
      </c>
    </row>
    <row r="41" spans="1:9" x14ac:dyDescent="0.2">
      <c r="A41" s="273">
        <v>218</v>
      </c>
      <c r="B41" s="494" t="s">
        <v>200</v>
      </c>
      <c r="C41" s="167"/>
      <c r="D41" s="167"/>
      <c r="E41" s="167"/>
      <c r="F41" s="170"/>
      <c r="G41" s="168">
        <f t="shared" si="1"/>
        <v>0</v>
      </c>
    </row>
    <row r="42" spans="1:9" x14ac:dyDescent="0.2">
      <c r="A42" s="273">
        <v>219</v>
      </c>
      <c r="B42" s="494" t="s">
        <v>201</v>
      </c>
      <c r="C42" s="167"/>
      <c r="D42" s="167"/>
      <c r="E42" s="167"/>
      <c r="F42" s="170"/>
      <c r="G42" s="168">
        <f t="shared" si="1"/>
        <v>0</v>
      </c>
    </row>
    <row r="43" spans="1:9" x14ac:dyDescent="0.2">
      <c r="B43" s="494"/>
      <c r="C43" s="170"/>
      <c r="D43" s="170"/>
      <c r="E43" s="170"/>
      <c r="F43" s="170"/>
      <c r="G43" s="168"/>
    </row>
    <row r="44" spans="1:9" x14ac:dyDescent="0.2">
      <c r="B44" s="493" t="s">
        <v>1118</v>
      </c>
      <c r="C44" s="171">
        <f>+C26+C28</f>
        <v>0</v>
      </c>
      <c r="D44" s="171">
        <f>+D26+D33</f>
        <v>0</v>
      </c>
      <c r="E44" s="171">
        <f>+E26+E33</f>
        <v>0</v>
      </c>
      <c r="F44" s="171">
        <f>+F26+F40</f>
        <v>0</v>
      </c>
      <c r="G44" s="168">
        <f t="shared" si="1"/>
        <v>0</v>
      </c>
    </row>
    <row r="45" spans="1:9" ht="5.25" customHeight="1" thickBot="1" x14ac:dyDescent="0.25">
      <c r="B45" s="1191"/>
      <c r="C45" s="1192"/>
      <c r="D45" s="1192"/>
      <c r="E45" s="1192"/>
      <c r="F45" s="1192"/>
      <c r="G45" s="1193"/>
    </row>
    <row r="46" spans="1:9" ht="13.5" thickTop="1" x14ac:dyDescent="0.2"/>
    <row r="48" spans="1:9" s="7" customFormat="1" ht="14.25" x14ac:dyDescent="0.2">
      <c r="A48" s="275"/>
      <c r="B48" s="2030" t="s">
        <v>204</v>
      </c>
      <c r="C48" s="2030"/>
      <c r="D48" s="2030"/>
      <c r="E48" s="2030"/>
      <c r="F48" s="2030"/>
      <c r="G48" s="2030"/>
      <c r="H48" s="172"/>
      <c r="I48" s="172"/>
    </row>
    <row r="49" spans="1:9" s="7" customFormat="1" ht="14.25" x14ac:dyDescent="0.2">
      <c r="A49" s="275"/>
      <c r="B49" s="497"/>
      <c r="C49" s="173"/>
      <c r="D49" s="173"/>
      <c r="E49" s="173"/>
      <c r="F49" s="173"/>
      <c r="G49" s="173"/>
      <c r="H49" s="173"/>
      <c r="I49" s="173"/>
    </row>
    <row r="50" spans="1:9" s="7" customFormat="1" ht="14.25" x14ac:dyDescent="0.2">
      <c r="A50" s="275"/>
      <c r="B50" s="498"/>
      <c r="C50" s="100"/>
      <c r="D50" s="100"/>
      <c r="E50" s="100"/>
      <c r="F50" s="100"/>
      <c r="G50" s="100"/>
      <c r="H50" s="173"/>
      <c r="I50" s="173"/>
    </row>
    <row r="51" spans="1:9" s="7" customFormat="1" ht="14.25" x14ac:dyDescent="0.2">
      <c r="A51" s="275"/>
      <c r="B51" s="498"/>
      <c r="C51" s="100"/>
      <c r="D51" s="100"/>
      <c r="E51" s="100"/>
      <c r="F51" s="100"/>
      <c r="G51" s="100"/>
      <c r="H51" s="173"/>
      <c r="I51" s="173"/>
    </row>
    <row r="52" spans="1:9" s="7" customFormat="1" ht="6" customHeight="1" x14ac:dyDescent="0.2">
      <c r="A52" s="275"/>
      <c r="B52" s="498"/>
      <c r="C52" s="100"/>
      <c r="D52" s="100"/>
      <c r="E52" s="100"/>
      <c r="F52" s="100"/>
      <c r="G52" s="100"/>
      <c r="H52" s="173"/>
      <c r="I52" s="173"/>
    </row>
    <row r="53" spans="1:9" s="7" customFormat="1" ht="14.25" x14ac:dyDescent="0.2">
      <c r="A53" s="275"/>
      <c r="B53" s="498"/>
      <c r="C53" s="100"/>
      <c r="D53" s="100"/>
      <c r="E53" s="100"/>
      <c r="F53" s="100"/>
      <c r="G53" s="100"/>
      <c r="H53" s="173"/>
      <c r="I53" s="173"/>
    </row>
    <row r="54" spans="1:9" s="7" customFormat="1" ht="14.25" x14ac:dyDescent="0.2">
      <c r="A54" s="275"/>
      <c r="B54" s="498"/>
      <c r="C54" s="100"/>
      <c r="D54" s="100"/>
      <c r="E54" s="100"/>
      <c r="F54" s="100"/>
      <c r="G54" s="100"/>
      <c r="H54" s="173"/>
      <c r="I54" s="173"/>
    </row>
    <row r="55" spans="1:9" s="7" customFormat="1" ht="9" customHeight="1" x14ac:dyDescent="0.2">
      <c r="A55" s="275"/>
      <c r="B55" s="498"/>
      <c r="C55" s="100"/>
      <c r="D55" s="100"/>
      <c r="E55" s="100"/>
      <c r="F55" s="100"/>
      <c r="G55" s="100"/>
      <c r="H55" s="173"/>
      <c r="I55" s="173"/>
    </row>
    <row r="63" spans="1:9" x14ac:dyDescent="0.2">
      <c r="C63" s="2"/>
    </row>
    <row r="70" spans="4:4" x14ac:dyDescent="0.2">
      <c r="D70" s="2"/>
    </row>
  </sheetData>
  <mergeCells count="3">
    <mergeCell ref="B2:G2"/>
    <mergeCell ref="D3:E3"/>
    <mergeCell ref="B48:G48"/>
  </mergeCells>
  <pageMargins left="0.70866141732283472" right="0.70866141732283472" top="0.74803149606299213" bottom="0.74803149606299213" header="0.31496062992125984" footer="0.31496062992125984"/>
  <pageSetup scale="62" orientation="landscape" r:id="rId1"/>
  <rowBreaks count="1" manualBreakCount="1">
    <brk id="5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A0F8-883F-40CA-BBEA-28420A424364}">
  <sheetPr>
    <tabColor rgb="FFECECEC"/>
    <pageSetUpPr fitToPage="1"/>
  </sheetPr>
  <dimension ref="A1:L59"/>
  <sheetViews>
    <sheetView showGridLines="0" zoomScale="130" zoomScaleNormal="130" workbookViewId="0">
      <selection activeCell="D37" sqref="D37"/>
    </sheetView>
  </sheetViews>
  <sheetFormatPr baseColWidth="10" defaultRowHeight="12.75" x14ac:dyDescent="0.2"/>
  <cols>
    <col min="1" max="1" width="1.28515625" style="840" customWidth="1"/>
    <col min="2" max="2" width="37.28515625" style="840" customWidth="1"/>
    <col min="3" max="3" width="53.140625" style="840" customWidth="1"/>
    <col min="4" max="4" width="24" style="840" customWidth="1"/>
    <col min="5" max="5" width="1.5703125" style="851" customWidth="1"/>
    <col min="6" max="6" width="15.5703125" style="840" bestFit="1" customWidth="1"/>
    <col min="7" max="205" width="11.42578125" style="845"/>
    <col min="206" max="206" width="0.85546875" style="845" customWidth="1"/>
    <col min="207" max="207" width="30.85546875" style="845" customWidth="1"/>
    <col min="208" max="208" width="17.7109375" style="845" customWidth="1"/>
    <col min="209" max="209" width="6" style="845" bestFit="1" customWidth="1"/>
    <col min="210" max="210" width="17.7109375" style="845" customWidth="1"/>
    <col min="211" max="211" width="5.7109375" style="845" customWidth="1"/>
    <col min="212" max="212" width="18.7109375" style="845" customWidth="1"/>
    <col min="213" max="213" width="0.85546875" style="845" customWidth="1"/>
    <col min="214" max="216" width="12" style="845" customWidth="1"/>
    <col min="217" max="257" width="11.42578125" style="845"/>
    <col min="258" max="258" width="4.42578125" style="845" customWidth="1"/>
    <col min="259" max="259" width="21.7109375" style="845" customWidth="1"/>
    <col min="260" max="260" width="16.28515625" style="845" customWidth="1"/>
    <col min="261" max="261" width="19.140625" style="845" customWidth="1"/>
    <col min="262" max="262" width="15.5703125" style="845" bestFit="1" customWidth="1"/>
    <col min="263" max="461" width="11.42578125" style="845"/>
    <col min="462" max="462" width="0.85546875" style="845" customWidth="1"/>
    <col min="463" max="463" width="30.85546875" style="845" customWidth="1"/>
    <col min="464" max="464" width="17.7109375" style="845" customWidth="1"/>
    <col min="465" max="465" width="6" style="845" bestFit="1" customWidth="1"/>
    <col min="466" max="466" width="17.7109375" style="845" customWidth="1"/>
    <col min="467" max="467" width="5.7109375" style="845" customWidth="1"/>
    <col min="468" max="468" width="18.7109375" style="845" customWidth="1"/>
    <col min="469" max="469" width="0.85546875" style="845" customWidth="1"/>
    <col min="470" max="472" width="12" style="845" customWidth="1"/>
    <col min="473" max="513" width="11.42578125" style="845"/>
    <col min="514" max="514" width="4.42578125" style="845" customWidth="1"/>
    <col min="515" max="515" width="21.7109375" style="845" customWidth="1"/>
    <col min="516" max="516" width="16.28515625" style="845" customWidth="1"/>
    <col min="517" max="517" width="19.140625" style="845" customWidth="1"/>
    <col min="518" max="518" width="15.5703125" style="845" bestFit="1" customWidth="1"/>
    <col min="519" max="717" width="11.42578125" style="845"/>
    <col min="718" max="718" width="0.85546875" style="845" customWidth="1"/>
    <col min="719" max="719" width="30.85546875" style="845" customWidth="1"/>
    <col min="720" max="720" width="17.7109375" style="845" customWidth="1"/>
    <col min="721" max="721" width="6" style="845" bestFit="1" customWidth="1"/>
    <col min="722" max="722" width="17.7109375" style="845" customWidth="1"/>
    <col min="723" max="723" width="5.7109375" style="845" customWidth="1"/>
    <col min="724" max="724" width="18.7109375" style="845" customWidth="1"/>
    <col min="725" max="725" width="0.85546875" style="845" customWidth="1"/>
    <col min="726" max="728" width="12" style="845" customWidth="1"/>
    <col min="729" max="769" width="11.42578125" style="845"/>
    <col min="770" max="770" width="4.42578125" style="845" customWidth="1"/>
    <col min="771" max="771" width="21.7109375" style="845" customWidth="1"/>
    <col min="772" max="772" width="16.28515625" style="845" customWidth="1"/>
    <col min="773" max="773" width="19.140625" style="845" customWidth="1"/>
    <col min="774" max="774" width="15.5703125" style="845" bestFit="1" customWidth="1"/>
    <col min="775" max="973" width="11.42578125" style="845"/>
    <col min="974" max="974" width="0.85546875" style="845" customWidth="1"/>
    <col min="975" max="975" width="30.85546875" style="845" customWidth="1"/>
    <col min="976" max="976" width="17.7109375" style="845" customWidth="1"/>
    <col min="977" max="977" width="6" style="845" bestFit="1" customWidth="1"/>
    <col min="978" max="978" width="17.7109375" style="845" customWidth="1"/>
    <col min="979" max="979" width="5.7109375" style="845" customWidth="1"/>
    <col min="980" max="980" width="18.7109375" style="845" customWidth="1"/>
    <col min="981" max="981" width="0.85546875" style="845" customWidth="1"/>
    <col min="982" max="984" width="12" style="845" customWidth="1"/>
    <col min="985" max="1025" width="11.42578125" style="845"/>
    <col min="1026" max="1026" width="4.42578125" style="845" customWidth="1"/>
    <col min="1027" max="1027" width="21.7109375" style="845" customWidth="1"/>
    <col min="1028" max="1028" width="16.28515625" style="845" customWidth="1"/>
    <col min="1029" max="1029" width="19.140625" style="845" customWidth="1"/>
    <col min="1030" max="1030" width="15.5703125" style="845" bestFit="1" customWidth="1"/>
    <col min="1031" max="1229" width="11.42578125" style="845"/>
    <col min="1230" max="1230" width="0.85546875" style="845" customWidth="1"/>
    <col min="1231" max="1231" width="30.85546875" style="845" customWidth="1"/>
    <col min="1232" max="1232" width="17.7109375" style="845" customWidth="1"/>
    <col min="1233" max="1233" width="6" style="845" bestFit="1" customWidth="1"/>
    <col min="1234" max="1234" width="17.7109375" style="845" customWidth="1"/>
    <col min="1235" max="1235" width="5.7109375" style="845" customWidth="1"/>
    <col min="1236" max="1236" width="18.7109375" style="845" customWidth="1"/>
    <col min="1237" max="1237" width="0.85546875" style="845" customWidth="1"/>
    <col min="1238" max="1240" width="12" style="845" customWidth="1"/>
    <col min="1241" max="1281" width="11.42578125" style="845"/>
    <col min="1282" max="1282" width="4.42578125" style="845" customWidth="1"/>
    <col min="1283" max="1283" width="21.7109375" style="845" customWidth="1"/>
    <col min="1284" max="1284" width="16.28515625" style="845" customWidth="1"/>
    <col min="1285" max="1285" width="19.140625" style="845" customWidth="1"/>
    <col min="1286" max="1286" width="15.5703125" style="845" bestFit="1" customWidth="1"/>
    <col min="1287" max="1485" width="11.42578125" style="845"/>
    <col min="1486" max="1486" width="0.85546875" style="845" customWidth="1"/>
    <col min="1487" max="1487" width="30.85546875" style="845" customWidth="1"/>
    <col min="1488" max="1488" width="17.7109375" style="845" customWidth="1"/>
    <col min="1489" max="1489" width="6" style="845" bestFit="1" customWidth="1"/>
    <col min="1490" max="1490" width="17.7109375" style="845" customWidth="1"/>
    <col min="1491" max="1491" width="5.7109375" style="845" customWidth="1"/>
    <col min="1492" max="1492" width="18.7109375" style="845" customWidth="1"/>
    <col min="1493" max="1493" width="0.85546875" style="845" customWidth="1"/>
    <col min="1494" max="1496" width="12" style="845" customWidth="1"/>
    <col min="1497" max="1537" width="11.42578125" style="845"/>
    <col min="1538" max="1538" width="4.42578125" style="845" customWidth="1"/>
    <col min="1539" max="1539" width="21.7109375" style="845" customWidth="1"/>
    <col min="1540" max="1540" width="16.28515625" style="845" customWidth="1"/>
    <col min="1541" max="1541" width="19.140625" style="845" customWidth="1"/>
    <col min="1542" max="1542" width="15.5703125" style="845" bestFit="1" customWidth="1"/>
    <col min="1543" max="1741" width="11.42578125" style="845"/>
    <col min="1742" max="1742" width="0.85546875" style="845" customWidth="1"/>
    <col min="1743" max="1743" width="30.85546875" style="845" customWidth="1"/>
    <col min="1744" max="1744" width="17.7109375" style="845" customWidth="1"/>
    <col min="1745" max="1745" width="6" style="845" bestFit="1" customWidth="1"/>
    <col min="1746" max="1746" width="17.7109375" style="845" customWidth="1"/>
    <col min="1747" max="1747" width="5.7109375" style="845" customWidth="1"/>
    <col min="1748" max="1748" width="18.7109375" style="845" customWidth="1"/>
    <col min="1749" max="1749" width="0.85546875" style="845" customWidth="1"/>
    <col min="1750" max="1752" width="12" style="845" customWidth="1"/>
    <col min="1753" max="1793" width="11.42578125" style="845"/>
    <col min="1794" max="1794" width="4.42578125" style="845" customWidth="1"/>
    <col min="1795" max="1795" width="21.7109375" style="845" customWidth="1"/>
    <col min="1796" max="1796" width="16.28515625" style="845" customWidth="1"/>
    <col min="1797" max="1797" width="19.140625" style="845" customWidth="1"/>
    <col min="1798" max="1798" width="15.5703125" style="845" bestFit="1" customWidth="1"/>
    <col min="1799" max="1997" width="11.42578125" style="845"/>
    <col min="1998" max="1998" width="0.85546875" style="845" customWidth="1"/>
    <col min="1999" max="1999" width="30.85546875" style="845" customWidth="1"/>
    <col min="2000" max="2000" width="17.7109375" style="845" customWidth="1"/>
    <col min="2001" max="2001" width="6" style="845" bestFit="1" customWidth="1"/>
    <col min="2002" max="2002" width="17.7109375" style="845" customWidth="1"/>
    <col min="2003" max="2003" width="5.7109375" style="845" customWidth="1"/>
    <col min="2004" max="2004" width="18.7109375" style="845" customWidth="1"/>
    <col min="2005" max="2005" width="0.85546875" style="845" customWidth="1"/>
    <col min="2006" max="2008" width="12" style="845" customWidth="1"/>
    <col min="2009" max="2049" width="11.42578125" style="845"/>
    <col min="2050" max="2050" width="4.42578125" style="845" customWidth="1"/>
    <col min="2051" max="2051" width="21.7109375" style="845" customWidth="1"/>
    <col min="2052" max="2052" width="16.28515625" style="845" customWidth="1"/>
    <col min="2053" max="2053" width="19.140625" style="845" customWidth="1"/>
    <col min="2054" max="2054" width="15.5703125" style="845" bestFit="1" customWidth="1"/>
    <col min="2055" max="2253" width="11.42578125" style="845"/>
    <col min="2254" max="2254" width="0.85546875" style="845" customWidth="1"/>
    <col min="2255" max="2255" width="30.85546875" style="845" customWidth="1"/>
    <col min="2256" max="2256" width="17.7109375" style="845" customWidth="1"/>
    <col min="2257" max="2257" width="6" style="845" bestFit="1" customWidth="1"/>
    <col min="2258" max="2258" width="17.7109375" style="845" customWidth="1"/>
    <col min="2259" max="2259" width="5.7109375" style="845" customWidth="1"/>
    <col min="2260" max="2260" width="18.7109375" style="845" customWidth="1"/>
    <col min="2261" max="2261" width="0.85546875" style="845" customWidth="1"/>
    <col min="2262" max="2264" width="12" style="845" customWidth="1"/>
    <col min="2265" max="2305" width="11.42578125" style="845"/>
    <col min="2306" max="2306" width="4.42578125" style="845" customWidth="1"/>
    <col min="2307" max="2307" width="21.7109375" style="845" customWidth="1"/>
    <col min="2308" max="2308" width="16.28515625" style="845" customWidth="1"/>
    <col min="2309" max="2309" width="19.140625" style="845" customWidth="1"/>
    <col min="2310" max="2310" width="15.5703125" style="845" bestFit="1" customWidth="1"/>
    <col min="2311" max="2509" width="11.42578125" style="845"/>
    <col min="2510" max="2510" width="0.85546875" style="845" customWidth="1"/>
    <col min="2511" max="2511" width="30.85546875" style="845" customWidth="1"/>
    <col min="2512" max="2512" width="17.7109375" style="845" customWidth="1"/>
    <col min="2513" max="2513" width="6" style="845" bestFit="1" customWidth="1"/>
    <col min="2514" max="2514" width="17.7109375" style="845" customWidth="1"/>
    <col min="2515" max="2515" width="5.7109375" style="845" customWidth="1"/>
    <col min="2516" max="2516" width="18.7109375" style="845" customWidth="1"/>
    <col min="2517" max="2517" width="0.85546875" style="845" customWidth="1"/>
    <col min="2518" max="2520" width="12" style="845" customWidth="1"/>
    <col min="2521" max="2561" width="11.42578125" style="845"/>
    <col min="2562" max="2562" width="4.42578125" style="845" customWidth="1"/>
    <col min="2563" max="2563" width="21.7109375" style="845" customWidth="1"/>
    <col min="2564" max="2564" width="16.28515625" style="845" customWidth="1"/>
    <col min="2565" max="2565" width="19.140625" style="845" customWidth="1"/>
    <col min="2566" max="2566" width="15.5703125" style="845" bestFit="1" customWidth="1"/>
    <col min="2567" max="2765" width="11.42578125" style="845"/>
    <col min="2766" max="2766" width="0.85546875" style="845" customWidth="1"/>
    <col min="2767" max="2767" width="30.85546875" style="845" customWidth="1"/>
    <col min="2768" max="2768" width="17.7109375" style="845" customWidth="1"/>
    <col min="2769" max="2769" width="6" style="845" bestFit="1" customWidth="1"/>
    <col min="2770" max="2770" width="17.7109375" style="845" customWidth="1"/>
    <col min="2771" max="2771" width="5.7109375" style="845" customWidth="1"/>
    <col min="2772" max="2772" width="18.7109375" style="845" customWidth="1"/>
    <col min="2773" max="2773" width="0.85546875" style="845" customWidth="1"/>
    <col min="2774" max="2776" width="12" style="845" customWidth="1"/>
    <col min="2777" max="2817" width="11.42578125" style="845"/>
    <col min="2818" max="2818" width="4.42578125" style="845" customWidth="1"/>
    <col min="2819" max="2819" width="21.7109375" style="845" customWidth="1"/>
    <col min="2820" max="2820" width="16.28515625" style="845" customWidth="1"/>
    <col min="2821" max="2821" width="19.140625" style="845" customWidth="1"/>
    <col min="2822" max="2822" width="15.5703125" style="845" bestFit="1" customWidth="1"/>
    <col min="2823" max="3021" width="11.42578125" style="845"/>
    <col min="3022" max="3022" width="0.85546875" style="845" customWidth="1"/>
    <col min="3023" max="3023" width="30.85546875" style="845" customWidth="1"/>
    <col min="3024" max="3024" width="17.7109375" style="845" customWidth="1"/>
    <col min="3025" max="3025" width="6" style="845" bestFit="1" customWidth="1"/>
    <col min="3026" max="3026" width="17.7109375" style="845" customWidth="1"/>
    <col min="3027" max="3027" width="5.7109375" style="845" customWidth="1"/>
    <col min="3028" max="3028" width="18.7109375" style="845" customWidth="1"/>
    <col min="3029" max="3029" width="0.85546875" style="845" customWidth="1"/>
    <col min="3030" max="3032" width="12" style="845" customWidth="1"/>
    <col min="3033" max="3073" width="11.42578125" style="845"/>
    <col min="3074" max="3074" width="4.42578125" style="845" customWidth="1"/>
    <col min="3075" max="3075" width="21.7109375" style="845" customWidth="1"/>
    <col min="3076" max="3076" width="16.28515625" style="845" customWidth="1"/>
    <col min="3077" max="3077" width="19.140625" style="845" customWidth="1"/>
    <col min="3078" max="3078" width="15.5703125" style="845" bestFit="1" customWidth="1"/>
    <col min="3079" max="3277" width="11.42578125" style="845"/>
    <col min="3278" max="3278" width="0.85546875" style="845" customWidth="1"/>
    <col min="3279" max="3279" width="30.85546875" style="845" customWidth="1"/>
    <col min="3280" max="3280" width="17.7109375" style="845" customWidth="1"/>
    <col min="3281" max="3281" width="6" style="845" bestFit="1" customWidth="1"/>
    <col min="3282" max="3282" width="17.7109375" style="845" customWidth="1"/>
    <col min="3283" max="3283" width="5.7109375" style="845" customWidth="1"/>
    <col min="3284" max="3284" width="18.7109375" style="845" customWidth="1"/>
    <col min="3285" max="3285" width="0.85546875" style="845" customWidth="1"/>
    <col min="3286" max="3288" width="12" style="845" customWidth="1"/>
    <col min="3289" max="3329" width="11.42578125" style="845"/>
    <col min="3330" max="3330" width="4.42578125" style="845" customWidth="1"/>
    <col min="3331" max="3331" width="21.7109375" style="845" customWidth="1"/>
    <col min="3332" max="3332" width="16.28515625" style="845" customWidth="1"/>
    <col min="3333" max="3333" width="19.140625" style="845" customWidth="1"/>
    <col min="3334" max="3334" width="15.5703125" style="845" bestFit="1" customWidth="1"/>
    <col min="3335" max="3533" width="11.42578125" style="845"/>
    <col min="3534" max="3534" width="0.85546875" style="845" customWidth="1"/>
    <col min="3535" max="3535" width="30.85546875" style="845" customWidth="1"/>
    <col min="3536" max="3536" width="17.7109375" style="845" customWidth="1"/>
    <col min="3537" max="3537" width="6" style="845" bestFit="1" customWidth="1"/>
    <col min="3538" max="3538" width="17.7109375" style="845" customWidth="1"/>
    <col min="3539" max="3539" width="5.7109375" style="845" customWidth="1"/>
    <col min="3540" max="3540" width="18.7109375" style="845" customWidth="1"/>
    <col min="3541" max="3541" width="0.85546875" style="845" customWidth="1"/>
    <col min="3542" max="3544" width="12" style="845" customWidth="1"/>
    <col min="3545" max="3585" width="11.42578125" style="845"/>
    <col min="3586" max="3586" width="4.42578125" style="845" customWidth="1"/>
    <col min="3587" max="3587" width="21.7109375" style="845" customWidth="1"/>
    <col min="3588" max="3588" width="16.28515625" style="845" customWidth="1"/>
    <col min="3589" max="3589" width="19.140625" style="845" customWidth="1"/>
    <col min="3590" max="3590" width="15.5703125" style="845" bestFit="1" customWidth="1"/>
    <col min="3591" max="3789" width="11.42578125" style="845"/>
    <col min="3790" max="3790" width="0.85546875" style="845" customWidth="1"/>
    <col min="3791" max="3791" width="30.85546875" style="845" customWidth="1"/>
    <col min="3792" max="3792" width="17.7109375" style="845" customWidth="1"/>
    <col min="3793" max="3793" width="6" style="845" bestFit="1" customWidth="1"/>
    <col min="3794" max="3794" width="17.7109375" style="845" customWidth="1"/>
    <col min="3795" max="3795" width="5.7109375" style="845" customWidth="1"/>
    <col min="3796" max="3796" width="18.7109375" style="845" customWidth="1"/>
    <col min="3797" max="3797" width="0.85546875" style="845" customWidth="1"/>
    <col min="3798" max="3800" width="12" style="845" customWidth="1"/>
    <col min="3801" max="3841" width="11.42578125" style="845"/>
    <col min="3842" max="3842" width="4.42578125" style="845" customWidth="1"/>
    <col min="3843" max="3843" width="21.7109375" style="845" customWidth="1"/>
    <col min="3844" max="3844" width="16.28515625" style="845" customWidth="1"/>
    <col min="3845" max="3845" width="19.140625" style="845" customWidth="1"/>
    <col min="3846" max="3846" width="15.5703125" style="845" bestFit="1" customWidth="1"/>
    <col min="3847" max="4045" width="11.42578125" style="845"/>
    <col min="4046" max="4046" width="0.85546875" style="845" customWidth="1"/>
    <col min="4047" max="4047" width="30.85546875" style="845" customWidth="1"/>
    <col min="4048" max="4048" width="17.7109375" style="845" customWidth="1"/>
    <col min="4049" max="4049" width="6" style="845" bestFit="1" customWidth="1"/>
    <col min="4050" max="4050" width="17.7109375" style="845" customWidth="1"/>
    <col min="4051" max="4051" width="5.7109375" style="845" customWidth="1"/>
    <col min="4052" max="4052" width="18.7109375" style="845" customWidth="1"/>
    <col min="4053" max="4053" width="0.85546875" style="845" customWidth="1"/>
    <col min="4054" max="4056" width="12" style="845" customWidth="1"/>
    <col min="4057" max="4097" width="11.42578125" style="845"/>
    <col min="4098" max="4098" width="4.42578125" style="845" customWidth="1"/>
    <col min="4099" max="4099" width="21.7109375" style="845" customWidth="1"/>
    <col min="4100" max="4100" width="16.28515625" style="845" customWidth="1"/>
    <col min="4101" max="4101" width="19.140625" style="845" customWidth="1"/>
    <col min="4102" max="4102" width="15.5703125" style="845" bestFit="1" customWidth="1"/>
    <col min="4103" max="4301" width="11.42578125" style="845"/>
    <col min="4302" max="4302" width="0.85546875" style="845" customWidth="1"/>
    <col min="4303" max="4303" width="30.85546875" style="845" customWidth="1"/>
    <col min="4304" max="4304" width="17.7109375" style="845" customWidth="1"/>
    <col min="4305" max="4305" width="6" style="845" bestFit="1" customWidth="1"/>
    <col min="4306" max="4306" width="17.7109375" style="845" customWidth="1"/>
    <col min="4307" max="4307" width="5.7109375" style="845" customWidth="1"/>
    <col min="4308" max="4308" width="18.7109375" style="845" customWidth="1"/>
    <col min="4309" max="4309" width="0.85546875" style="845" customWidth="1"/>
    <col min="4310" max="4312" width="12" style="845" customWidth="1"/>
    <col min="4313" max="4353" width="11.42578125" style="845"/>
    <col min="4354" max="4354" width="4.42578125" style="845" customWidth="1"/>
    <col min="4355" max="4355" width="21.7109375" style="845" customWidth="1"/>
    <col min="4356" max="4356" width="16.28515625" style="845" customWidth="1"/>
    <col min="4357" max="4357" width="19.140625" style="845" customWidth="1"/>
    <col min="4358" max="4358" width="15.5703125" style="845" bestFit="1" customWidth="1"/>
    <col min="4359" max="4557" width="11.42578125" style="845"/>
    <col min="4558" max="4558" width="0.85546875" style="845" customWidth="1"/>
    <col min="4559" max="4559" width="30.85546875" style="845" customWidth="1"/>
    <col min="4560" max="4560" width="17.7109375" style="845" customWidth="1"/>
    <col min="4561" max="4561" width="6" style="845" bestFit="1" customWidth="1"/>
    <col min="4562" max="4562" width="17.7109375" style="845" customWidth="1"/>
    <col min="4563" max="4563" width="5.7109375" style="845" customWidth="1"/>
    <col min="4564" max="4564" width="18.7109375" style="845" customWidth="1"/>
    <col min="4565" max="4565" width="0.85546875" style="845" customWidth="1"/>
    <col min="4566" max="4568" width="12" style="845" customWidth="1"/>
    <col min="4569" max="4609" width="11.42578125" style="845"/>
    <col min="4610" max="4610" width="4.42578125" style="845" customWidth="1"/>
    <col min="4611" max="4611" width="21.7109375" style="845" customWidth="1"/>
    <col min="4612" max="4612" width="16.28515625" style="845" customWidth="1"/>
    <col min="4613" max="4613" width="19.140625" style="845" customWidth="1"/>
    <col min="4614" max="4614" width="15.5703125" style="845" bestFit="1" customWidth="1"/>
    <col min="4615" max="4813" width="11.42578125" style="845"/>
    <col min="4814" max="4814" width="0.85546875" style="845" customWidth="1"/>
    <col min="4815" max="4815" width="30.85546875" style="845" customWidth="1"/>
    <col min="4816" max="4816" width="17.7109375" style="845" customWidth="1"/>
    <col min="4817" max="4817" width="6" style="845" bestFit="1" customWidth="1"/>
    <col min="4818" max="4818" width="17.7109375" style="845" customWidth="1"/>
    <col min="4819" max="4819" width="5.7109375" style="845" customWidth="1"/>
    <col min="4820" max="4820" width="18.7109375" style="845" customWidth="1"/>
    <col min="4821" max="4821" width="0.85546875" style="845" customWidth="1"/>
    <col min="4822" max="4824" width="12" style="845" customWidth="1"/>
    <col min="4825" max="4865" width="11.42578125" style="845"/>
    <col min="4866" max="4866" width="4.42578125" style="845" customWidth="1"/>
    <col min="4867" max="4867" width="21.7109375" style="845" customWidth="1"/>
    <col min="4868" max="4868" width="16.28515625" style="845" customWidth="1"/>
    <col min="4869" max="4869" width="19.140625" style="845" customWidth="1"/>
    <col min="4870" max="4870" width="15.5703125" style="845" bestFit="1" customWidth="1"/>
    <col min="4871" max="5069" width="11.42578125" style="845"/>
    <col min="5070" max="5070" width="0.85546875" style="845" customWidth="1"/>
    <col min="5071" max="5071" width="30.85546875" style="845" customWidth="1"/>
    <col min="5072" max="5072" width="17.7109375" style="845" customWidth="1"/>
    <col min="5073" max="5073" width="6" style="845" bestFit="1" customWidth="1"/>
    <col min="5074" max="5074" width="17.7109375" style="845" customWidth="1"/>
    <col min="5075" max="5075" width="5.7109375" style="845" customWidth="1"/>
    <col min="5076" max="5076" width="18.7109375" style="845" customWidth="1"/>
    <col min="5077" max="5077" width="0.85546875" style="845" customWidth="1"/>
    <col min="5078" max="5080" width="12" style="845" customWidth="1"/>
    <col min="5081" max="5121" width="11.42578125" style="845"/>
    <col min="5122" max="5122" width="4.42578125" style="845" customWidth="1"/>
    <col min="5123" max="5123" width="21.7109375" style="845" customWidth="1"/>
    <col min="5124" max="5124" width="16.28515625" style="845" customWidth="1"/>
    <col min="5125" max="5125" width="19.140625" style="845" customWidth="1"/>
    <col min="5126" max="5126" width="15.5703125" style="845" bestFit="1" customWidth="1"/>
    <col min="5127" max="5325" width="11.42578125" style="845"/>
    <col min="5326" max="5326" width="0.85546875" style="845" customWidth="1"/>
    <col min="5327" max="5327" width="30.85546875" style="845" customWidth="1"/>
    <col min="5328" max="5328" width="17.7109375" style="845" customWidth="1"/>
    <col min="5329" max="5329" width="6" style="845" bestFit="1" customWidth="1"/>
    <col min="5330" max="5330" width="17.7109375" style="845" customWidth="1"/>
    <col min="5331" max="5331" width="5.7109375" style="845" customWidth="1"/>
    <col min="5332" max="5332" width="18.7109375" style="845" customWidth="1"/>
    <col min="5333" max="5333" width="0.85546875" style="845" customWidth="1"/>
    <col min="5334" max="5336" width="12" style="845" customWidth="1"/>
    <col min="5337" max="5377" width="11.42578125" style="845"/>
    <col min="5378" max="5378" width="4.42578125" style="845" customWidth="1"/>
    <col min="5379" max="5379" width="21.7109375" style="845" customWidth="1"/>
    <col min="5380" max="5380" width="16.28515625" style="845" customWidth="1"/>
    <col min="5381" max="5381" width="19.140625" style="845" customWidth="1"/>
    <col min="5382" max="5382" width="15.5703125" style="845" bestFit="1" customWidth="1"/>
    <col min="5383" max="5581" width="11.42578125" style="845"/>
    <col min="5582" max="5582" width="0.85546875" style="845" customWidth="1"/>
    <col min="5583" max="5583" width="30.85546875" style="845" customWidth="1"/>
    <col min="5584" max="5584" width="17.7109375" style="845" customWidth="1"/>
    <col min="5585" max="5585" width="6" style="845" bestFit="1" customWidth="1"/>
    <col min="5586" max="5586" width="17.7109375" style="845" customWidth="1"/>
    <col min="5587" max="5587" width="5.7109375" style="845" customWidth="1"/>
    <col min="5588" max="5588" width="18.7109375" style="845" customWidth="1"/>
    <col min="5589" max="5589" width="0.85546875" style="845" customWidth="1"/>
    <col min="5590" max="5592" width="12" style="845" customWidth="1"/>
    <col min="5593" max="5633" width="11.42578125" style="845"/>
    <col min="5634" max="5634" width="4.42578125" style="845" customWidth="1"/>
    <col min="5635" max="5635" width="21.7109375" style="845" customWidth="1"/>
    <col min="5636" max="5636" width="16.28515625" style="845" customWidth="1"/>
    <col min="5637" max="5637" width="19.140625" style="845" customWidth="1"/>
    <col min="5638" max="5638" width="15.5703125" style="845" bestFit="1" customWidth="1"/>
    <col min="5639" max="5837" width="11.42578125" style="845"/>
    <col min="5838" max="5838" width="0.85546875" style="845" customWidth="1"/>
    <col min="5839" max="5839" width="30.85546875" style="845" customWidth="1"/>
    <col min="5840" max="5840" width="17.7109375" style="845" customWidth="1"/>
    <col min="5841" max="5841" width="6" style="845" bestFit="1" customWidth="1"/>
    <col min="5842" max="5842" width="17.7109375" style="845" customWidth="1"/>
    <col min="5843" max="5843" width="5.7109375" style="845" customWidth="1"/>
    <col min="5844" max="5844" width="18.7109375" style="845" customWidth="1"/>
    <col min="5845" max="5845" width="0.85546875" style="845" customWidth="1"/>
    <col min="5846" max="5848" width="12" style="845" customWidth="1"/>
    <col min="5849" max="5889" width="11.42578125" style="845"/>
    <col min="5890" max="5890" width="4.42578125" style="845" customWidth="1"/>
    <col min="5891" max="5891" width="21.7109375" style="845" customWidth="1"/>
    <col min="5892" max="5892" width="16.28515625" style="845" customWidth="1"/>
    <col min="5893" max="5893" width="19.140625" style="845" customWidth="1"/>
    <col min="5894" max="5894" width="15.5703125" style="845" bestFit="1" customWidth="1"/>
    <col min="5895" max="6093" width="11.42578125" style="845"/>
    <col min="6094" max="6094" width="0.85546875" style="845" customWidth="1"/>
    <col min="6095" max="6095" width="30.85546875" style="845" customWidth="1"/>
    <col min="6096" max="6096" width="17.7109375" style="845" customWidth="1"/>
    <col min="6097" max="6097" width="6" style="845" bestFit="1" customWidth="1"/>
    <col min="6098" max="6098" width="17.7109375" style="845" customWidth="1"/>
    <col min="6099" max="6099" width="5.7109375" style="845" customWidth="1"/>
    <col min="6100" max="6100" width="18.7109375" style="845" customWidth="1"/>
    <col min="6101" max="6101" width="0.85546875" style="845" customWidth="1"/>
    <col min="6102" max="6104" width="12" style="845" customWidth="1"/>
    <col min="6105" max="6145" width="11.42578125" style="845"/>
    <col min="6146" max="6146" width="4.42578125" style="845" customWidth="1"/>
    <col min="6147" max="6147" width="21.7109375" style="845" customWidth="1"/>
    <col min="6148" max="6148" width="16.28515625" style="845" customWidth="1"/>
    <col min="6149" max="6149" width="19.140625" style="845" customWidth="1"/>
    <col min="6150" max="6150" width="15.5703125" style="845" bestFit="1" customWidth="1"/>
    <col min="6151" max="6349" width="11.42578125" style="845"/>
    <col min="6350" max="6350" width="0.85546875" style="845" customWidth="1"/>
    <col min="6351" max="6351" width="30.85546875" style="845" customWidth="1"/>
    <col min="6352" max="6352" width="17.7109375" style="845" customWidth="1"/>
    <col min="6353" max="6353" width="6" style="845" bestFit="1" customWidth="1"/>
    <col min="6354" max="6354" width="17.7109375" style="845" customWidth="1"/>
    <col min="6355" max="6355" width="5.7109375" style="845" customWidth="1"/>
    <col min="6356" max="6356" width="18.7109375" style="845" customWidth="1"/>
    <col min="6357" max="6357" width="0.85546875" style="845" customWidth="1"/>
    <col min="6358" max="6360" width="12" style="845" customWidth="1"/>
    <col min="6361" max="6401" width="11.42578125" style="845"/>
    <col min="6402" max="6402" width="4.42578125" style="845" customWidth="1"/>
    <col min="6403" max="6403" width="21.7109375" style="845" customWidth="1"/>
    <col min="6404" max="6404" width="16.28515625" style="845" customWidth="1"/>
    <col min="6405" max="6405" width="19.140625" style="845" customWidth="1"/>
    <col min="6406" max="6406" width="15.5703125" style="845" bestFit="1" customWidth="1"/>
    <col min="6407" max="6605" width="11.42578125" style="845"/>
    <col min="6606" max="6606" width="0.85546875" style="845" customWidth="1"/>
    <col min="6607" max="6607" width="30.85546875" style="845" customWidth="1"/>
    <col min="6608" max="6608" width="17.7109375" style="845" customWidth="1"/>
    <col min="6609" max="6609" width="6" style="845" bestFit="1" customWidth="1"/>
    <col min="6610" max="6610" width="17.7109375" style="845" customWidth="1"/>
    <col min="6611" max="6611" width="5.7109375" style="845" customWidth="1"/>
    <col min="6612" max="6612" width="18.7109375" style="845" customWidth="1"/>
    <col min="6613" max="6613" width="0.85546875" style="845" customWidth="1"/>
    <col min="6614" max="6616" width="12" style="845" customWidth="1"/>
    <col min="6617" max="6657" width="11.42578125" style="845"/>
    <col min="6658" max="6658" width="4.42578125" style="845" customWidth="1"/>
    <col min="6659" max="6659" width="21.7109375" style="845" customWidth="1"/>
    <col min="6660" max="6660" width="16.28515625" style="845" customWidth="1"/>
    <col min="6661" max="6661" width="19.140625" style="845" customWidth="1"/>
    <col min="6662" max="6662" width="15.5703125" style="845" bestFit="1" customWidth="1"/>
    <col min="6663" max="6861" width="11.42578125" style="845"/>
    <col min="6862" max="6862" width="0.85546875" style="845" customWidth="1"/>
    <col min="6863" max="6863" width="30.85546875" style="845" customWidth="1"/>
    <col min="6864" max="6864" width="17.7109375" style="845" customWidth="1"/>
    <col min="6865" max="6865" width="6" style="845" bestFit="1" customWidth="1"/>
    <col min="6866" max="6866" width="17.7109375" style="845" customWidth="1"/>
    <col min="6867" max="6867" width="5.7109375" style="845" customWidth="1"/>
    <col min="6868" max="6868" width="18.7109375" style="845" customWidth="1"/>
    <col min="6869" max="6869" width="0.85546875" style="845" customWidth="1"/>
    <col min="6870" max="6872" width="12" style="845" customWidth="1"/>
    <col min="6873" max="6913" width="11.42578125" style="845"/>
    <col min="6914" max="6914" width="4.42578125" style="845" customWidth="1"/>
    <col min="6915" max="6915" width="21.7109375" style="845" customWidth="1"/>
    <col min="6916" max="6916" width="16.28515625" style="845" customWidth="1"/>
    <col min="6917" max="6917" width="19.140625" style="845" customWidth="1"/>
    <col min="6918" max="6918" width="15.5703125" style="845" bestFit="1" customWidth="1"/>
    <col min="6919" max="7117" width="11.42578125" style="845"/>
    <col min="7118" max="7118" width="0.85546875" style="845" customWidth="1"/>
    <col min="7119" max="7119" width="30.85546875" style="845" customWidth="1"/>
    <col min="7120" max="7120" width="17.7109375" style="845" customWidth="1"/>
    <col min="7121" max="7121" width="6" style="845" bestFit="1" customWidth="1"/>
    <col min="7122" max="7122" width="17.7109375" style="845" customWidth="1"/>
    <col min="7123" max="7123" width="5.7109375" style="845" customWidth="1"/>
    <col min="7124" max="7124" width="18.7109375" style="845" customWidth="1"/>
    <col min="7125" max="7125" width="0.85546875" style="845" customWidth="1"/>
    <col min="7126" max="7128" width="12" style="845" customWidth="1"/>
    <col min="7129" max="7169" width="11.42578125" style="845"/>
    <col min="7170" max="7170" width="4.42578125" style="845" customWidth="1"/>
    <col min="7171" max="7171" width="21.7109375" style="845" customWidth="1"/>
    <col min="7172" max="7172" width="16.28515625" style="845" customWidth="1"/>
    <col min="7173" max="7173" width="19.140625" style="845" customWidth="1"/>
    <col min="7174" max="7174" width="15.5703125" style="845" bestFit="1" customWidth="1"/>
    <col min="7175" max="7373" width="11.42578125" style="845"/>
    <col min="7374" max="7374" width="0.85546875" style="845" customWidth="1"/>
    <col min="7375" max="7375" width="30.85546875" style="845" customWidth="1"/>
    <col min="7376" max="7376" width="17.7109375" style="845" customWidth="1"/>
    <col min="7377" max="7377" width="6" style="845" bestFit="1" customWidth="1"/>
    <col min="7378" max="7378" width="17.7109375" style="845" customWidth="1"/>
    <col min="7379" max="7379" width="5.7109375" style="845" customWidth="1"/>
    <col min="7380" max="7380" width="18.7109375" style="845" customWidth="1"/>
    <col min="7381" max="7381" width="0.85546875" style="845" customWidth="1"/>
    <col min="7382" max="7384" width="12" style="845" customWidth="1"/>
    <col min="7385" max="7425" width="11.42578125" style="845"/>
    <col min="7426" max="7426" width="4.42578125" style="845" customWidth="1"/>
    <col min="7427" max="7427" width="21.7109375" style="845" customWidth="1"/>
    <col min="7428" max="7428" width="16.28515625" style="845" customWidth="1"/>
    <col min="7429" max="7429" width="19.140625" style="845" customWidth="1"/>
    <col min="7430" max="7430" width="15.5703125" style="845" bestFit="1" customWidth="1"/>
    <col min="7431" max="7629" width="11.42578125" style="845"/>
    <col min="7630" max="7630" width="0.85546875" style="845" customWidth="1"/>
    <col min="7631" max="7631" width="30.85546875" style="845" customWidth="1"/>
    <col min="7632" max="7632" width="17.7109375" style="845" customWidth="1"/>
    <col min="7633" max="7633" width="6" style="845" bestFit="1" customWidth="1"/>
    <col min="7634" max="7634" width="17.7109375" style="845" customWidth="1"/>
    <col min="7635" max="7635" width="5.7109375" style="845" customWidth="1"/>
    <col min="7636" max="7636" width="18.7109375" style="845" customWidth="1"/>
    <col min="7637" max="7637" width="0.85546875" style="845" customWidth="1"/>
    <col min="7638" max="7640" width="12" style="845" customWidth="1"/>
    <col min="7641" max="7681" width="11.42578125" style="845"/>
    <col min="7682" max="7682" width="4.42578125" style="845" customWidth="1"/>
    <col min="7683" max="7683" width="21.7109375" style="845" customWidth="1"/>
    <col min="7684" max="7684" width="16.28515625" style="845" customWidth="1"/>
    <col min="7685" max="7685" width="19.140625" style="845" customWidth="1"/>
    <col min="7686" max="7686" width="15.5703125" style="845" bestFit="1" customWidth="1"/>
    <col min="7687" max="7885" width="11.42578125" style="845"/>
    <col min="7886" max="7886" width="0.85546875" style="845" customWidth="1"/>
    <col min="7887" max="7887" width="30.85546875" style="845" customWidth="1"/>
    <col min="7888" max="7888" width="17.7109375" style="845" customWidth="1"/>
    <col min="7889" max="7889" width="6" style="845" bestFit="1" customWidth="1"/>
    <col min="7890" max="7890" width="17.7109375" style="845" customWidth="1"/>
    <col min="7891" max="7891" width="5.7109375" style="845" customWidth="1"/>
    <col min="7892" max="7892" width="18.7109375" style="845" customWidth="1"/>
    <col min="7893" max="7893" width="0.85546875" style="845" customWidth="1"/>
    <col min="7894" max="7896" width="12" style="845" customWidth="1"/>
    <col min="7897" max="7937" width="11.42578125" style="845"/>
    <col min="7938" max="7938" width="4.42578125" style="845" customWidth="1"/>
    <col min="7939" max="7939" width="21.7109375" style="845" customWidth="1"/>
    <col min="7940" max="7940" width="16.28515625" style="845" customWidth="1"/>
    <col min="7941" max="7941" width="19.140625" style="845" customWidth="1"/>
    <col min="7942" max="7942" width="15.5703125" style="845" bestFit="1" customWidth="1"/>
    <col min="7943" max="8141" width="11.42578125" style="845"/>
    <col min="8142" max="8142" width="0.85546875" style="845" customWidth="1"/>
    <col min="8143" max="8143" width="30.85546875" style="845" customWidth="1"/>
    <col min="8144" max="8144" width="17.7109375" style="845" customWidth="1"/>
    <col min="8145" max="8145" width="6" style="845" bestFit="1" customWidth="1"/>
    <col min="8146" max="8146" width="17.7109375" style="845" customWidth="1"/>
    <col min="8147" max="8147" width="5.7109375" style="845" customWidth="1"/>
    <col min="8148" max="8148" width="18.7109375" style="845" customWidth="1"/>
    <col min="8149" max="8149" width="0.85546875" style="845" customWidth="1"/>
    <col min="8150" max="8152" width="12" style="845" customWidth="1"/>
    <col min="8153" max="8193" width="11.42578125" style="845"/>
    <col min="8194" max="8194" width="4.42578125" style="845" customWidth="1"/>
    <col min="8195" max="8195" width="21.7109375" style="845" customWidth="1"/>
    <col min="8196" max="8196" width="16.28515625" style="845" customWidth="1"/>
    <col min="8197" max="8197" width="19.140625" style="845" customWidth="1"/>
    <col min="8198" max="8198" width="15.5703125" style="845" bestFit="1" customWidth="1"/>
    <col min="8199" max="8397" width="11.42578125" style="845"/>
    <col min="8398" max="8398" width="0.85546875" style="845" customWidth="1"/>
    <col min="8399" max="8399" width="30.85546875" style="845" customWidth="1"/>
    <col min="8400" max="8400" width="17.7109375" style="845" customWidth="1"/>
    <col min="8401" max="8401" width="6" style="845" bestFit="1" customWidth="1"/>
    <col min="8402" max="8402" width="17.7109375" style="845" customWidth="1"/>
    <col min="8403" max="8403" width="5.7109375" style="845" customWidth="1"/>
    <col min="8404" max="8404" width="18.7109375" style="845" customWidth="1"/>
    <col min="8405" max="8405" width="0.85546875" style="845" customWidth="1"/>
    <col min="8406" max="8408" width="12" style="845" customWidth="1"/>
    <col min="8409" max="8449" width="11.42578125" style="845"/>
    <col min="8450" max="8450" width="4.42578125" style="845" customWidth="1"/>
    <col min="8451" max="8451" width="21.7109375" style="845" customWidth="1"/>
    <col min="8452" max="8452" width="16.28515625" style="845" customWidth="1"/>
    <col min="8453" max="8453" width="19.140625" style="845" customWidth="1"/>
    <col min="8454" max="8454" width="15.5703125" style="845" bestFit="1" customWidth="1"/>
    <col min="8455" max="8653" width="11.42578125" style="845"/>
    <col min="8654" max="8654" width="0.85546875" style="845" customWidth="1"/>
    <col min="8655" max="8655" width="30.85546875" style="845" customWidth="1"/>
    <col min="8656" max="8656" width="17.7109375" style="845" customWidth="1"/>
    <col min="8657" max="8657" width="6" style="845" bestFit="1" customWidth="1"/>
    <col min="8658" max="8658" width="17.7109375" style="845" customWidth="1"/>
    <col min="8659" max="8659" width="5.7109375" style="845" customWidth="1"/>
    <col min="8660" max="8660" width="18.7109375" style="845" customWidth="1"/>
    <col min="8661" max="8661" width="0.85546875" style="845" customWidth="1"/>
    <col min="8662" max="8664" width="12" style="845" customWidth="1"/>
    <col min="8665" max="8705" width="11.42578125" style="845"/>
    <col min="8706" max="8706" width="4.42578125" style="845" customWidth="1"/>
    <col min="8707" max="8707" width="21.7109375" style="845" customWidth="1"/>
    <col min="8708" max="8708" width="16.28515625" style="845" customWidth="1"/>
    <col min="8709" max="8709" width="19.140625" style="845" customWidth="1"/>
    <col min="8710" max="8710" width="15.5703125" style="845" bestFit="1" customWidth="1"/>
    <col min="8711" max="8909" width="11.42578125" style="845"/>
    <col min="8910" max="8910" width="0.85546875" style="845" customWidth="1"/>
    <col min="8911" max="8911" width="30.85546875" style="845" customWidth="1"/>
    <col min="8912" max="8912" width="17.7109375" style="845" customWidth="1"/>
    <col min="8913" max="8913" width="6" style="845" bestFit="1" customWidth="1"/>
    <col min="8914" max="8914" width="17.7109375" style="845" customWidth="1"/>
    <col min="8915" max="8915" width="5.7109375" style="845" customWidth="1"/>
    <col min="8916" max="8916" width="18.7109375" style="845" customWidth="1"/>
    <col min="8917" max="8917" width="0.85546875" style="845" customWidth="1"/>
    <col min="8918" max="8920" width="12" style="845" customWidth="1"/>
    <col min="8921" max="8961" width="11.42578125" style="845"/>
    <col min="8962" max="8962" width="4.42578125" style="845" customWidth="1"/>
    <col min="8963" max="8963" width="21.7109375" style="845" customWidth="1"/>
    <col min="8964" max="8964" width="16.28515625" style="845" customWidth="1"/>
    <col min="8965" max="8965" width="19.140625" style="845" customWidth="1"/>
    <col min="8966" max="8966" width="15.5703125" style="845" bestFit="1" customWidth="1"/>
    <col min="8967" max="9165" width="11.42578125" style="845"/>
    <col min="9166" max="9166" width="0.85546875" style="845" customWidth="1"/>
    <col min="9167" max="9167" width="30.85546875" style="845" customWidth="1"/>
    <col min="9168" max="9168" width="17.7109375" style="845" customWidth="1"/>
    <col min="9169" max="9169" width="6" style="845" bestFit="1" customWidth="1"/>
    <col min="9170" max="9170" width="17.7109375" style="845" customWidth="1"/>
    <col min="9171" max="9171" width="5.7109375" style="845" customWidth="1"/>
    <col min="9172" max="9172" width="18.7109375" style="845" customWidth="1"/>
    <col min="9173" max="9173" width="0.85546875" style="845" customWidth="1"/>
    <col min="9174" max="9176" width="12" style="845" customWidth="1"/>
    <col min="9177" max="9217" width="11.42578125" style="845"/>
    <col min="9218" max="9218" width="4.42578125" style="845" customWidth="1"/>
    <col min="9219" max="9219" width="21.7109375" style="845" customWidth="1"/>
    <col min="9220" max="9220" width="16.28515625" style="845" customWidth="1"/>
    <col min="9221" max="9221" width="19.140625" style="845" customWidth="1"/>
    <col min="9222" max="9222" width="15.5703125" style="845" bestFit="1" customWidth="1"/>
    <col min="9223" max="9421" width="11.42578125" style="845"/>
    <col min="9422" max="9422" width="0.85546875" style="845" customWidth="1"/>
    <col min="9423" max="9423" width="30.85546875" style="845" customWidth="1"/>
    <col min="9424" max="9424" width="17.7109375" style="845" customWidth="1"/>
    <col min="9425" max="9425" width="6" style="845" bestFit="1" customWidth="1"/>
    <col min="9426" max="9426" width="17.7109375" style="845" customWidth="1"/>
    <col min="9427" max="9427" width="5.7109375" style="845" customWidth="1"/>
    <col min="9428" max="9428" width="18.7109375" style="845" customWidth="1"/>
    <col min="9429" max="9429" width="0.85546875" style="845" customWidth="1"/>
    <col min="9430" max="9432" width="12" style="845" customWidth="1"/>
    <col min="9433" max="9473" width="11.42578125" style="845"/>
    <col min="9474" max="9474" width="4.42578125" style="845" customWidth="1"/>
    <col min="9475" max="9475" width="21.7109375" style="845" customWidth="1"/>
    <col min="9476" max="9476" width="16.28515625" style="845" customWidth="1"/>
    <col min="9477" max="9477" width="19.140625" style="845" customWidth="1"/>
    <col min="9478" max="9478" width="15.5703125" style="845" bestFit="1" customWidth="1"/>
    <col min="9479" max="9677" width="11.42578125" style="845"/>
    <col min="9678" max="9678" width="0.85546875" style="845" customWidth="1"/>
    <col min="9679" max="9679" width="30.85546875" style="845" customWidth="1"/>
    <col min="9680" max="9680" width="17.7109375" style="845" customWidth="1"/>
    <col min="9681" max="9681" width="6" style="845" bestFit="1" customWidth="1"/>
    <col min="9682" max="9682" width="17.7109375" style="845" customWidth="1"/>
    <col min="9683" max="9683" width="5.7109375" style="845" customWidth="1"/>
    <col min="9684" max="9684" width="18.7109375" style="845" customWidth="1"/>
    <col min="9685" max="9685" width="0.85546875" style="845" customWidth="1"/>
    <col min="9686" max="9688" width="12" style="845" customWidth="1"/>
    <col min="9689" max="9729" width="11.42578125" style="845"/>
    <col min="9730" max="9730" width="4.42578125" style="845" customWidth="1"/>
    <col min="9731" max="9731" width="21.7109375" style="845" customWidth="1"/>
    <col min="9732" max="9732" width="16.28515625" style="845" customWidth="1"/>
    <col min="9733" max="9733" width="19.140625" style="845" customWidth="1"/>
    <col min="9734" max="9734" width="15.5703125" style="845" bestFit="1" customWidth="1"/>
    <col min="9735" max="9933" width="11.42578125" style="845"/>
    <col min="9934" max="9934" width="0.85546875" style="845" customWidth="1"/>
    <col min="9935" max="9935" width="30.85546875" style="845" customWidth="1"/>
    <col min="9936" max="9936" width="17.7109375" style="845" customWidth="1"/>
    <col min="9937" max="9937" width="6" style="845" bestFit="1" customWidth="1"/>
    <col min="9938" max="9938" width="17.7109375" style="845" customWidth="1"/>
    <col min="9939" max="9939" width="5.7109375" style="845" customWidth="1"/>
    <col min="9940" max="9940" width="18.7109375" style="845" customWidth="1"/>
    <col min="9941" max="9941" width="0.85546875" style="845" customWidth="1"/>
    <col min="9942" max="9944" width="12" style="845" customWidth="1"/>
    <col min="9945" max="9985" width="11.42578125" style="845"/>
    <col min="9986" max="9986" width="4.42578125" style="845" customWidth="1"/>
    <col min="9987" max="9987" width="21.7109375" style="845" customWidth="1"/>
    <col min="9988" max="9988" width="16.28515625" style="845" customWidth="1"/>
    <col min="9989" max="9989" width="19.140625" style="845" customWidth="1"/>
    <col min="9990" max="9990" width="15.5703125" style="845" bestFit="1" customWidth="1"/>
    <col min="9991" max="10189" width="11.42578125" style="845"/>
    <col min="10190" max="10190" width="0.85546875" style="845" customWidth="1"/>
    <col min="10191" max="10191" width="30.85546875" style="845" customWidth="1"/>
    <col min="10192" max="10192" width="17.7109375" style="845" customWidth="1"/>
    <col min="10193" max="10193" width="6" style="845" bestFit="1" customWidth="1"/>
    <col min="10194" max="10194" width="17.7109375" style="845" customWidth="1"/>
    <col min="10195" max="10195" width="5.7109375" style="845" customWidth="1"/>
    <col min="10196" max="10196" width="18.7109375" style="845" customWidth="1"/>
    <col min="10197" max="10197" width="0.85546875" style="845" customWidth="1"/>
    <col min="10198" max="10200" width="12" style="845" customWidth="1"/>
    <col min="10201" max="10241" width="11.42578125" style="845"/>
    <col min="10242" max="10242" width="4.42578125" style="845" customWidth="1"/>
    <col min="10243" max="10243" width="21.7109375" style="845" customWidth="1"/>
    <col min="10244" max="10244" width="16.28515625" style="845" customWidth="1"/>
    <col min="10245" max="10245" width="19.140625" style="845" customWidth="1"/>
    <col min="10246" max="10246" width="15.5703125" style="845" bestFit="1" customWidth="1"/>
    <col min="10247" max="10445" width="11.42578125" style="845"/>
    <col min="10446" max="10446" width="0.85546875" style="845" customWidth="1"/>
    <col min="10447" max="10447" width="30.85546875" style="845" customWidth="1"/>
    <col min="10448" max="10448" width="17.7109375" style="845" customWidth="1"/>
    <col min="10449" max="10449" width="6" style="845" bestFit="1" customWidth="1"/>
    <col min="10450" max="10450" width="17.7109375" style="845" customWidth="1"/>
    <col min="10451" max="10451" width="5.7109375" style="845" customWidth="1"/>
    <col min="10452" max="10452" width="18.7109375" style="845" customWidth="1"/>
    <col min="10453" max="10453" width="0.85546875" style="845" customWidth="1"/>
    <col min="10454" max="10456" width="12" style="845" customWidth="1"/>
    <col min="10457" max="10497" width="11.42578125" style="845"/>
    <col min="10498" max="10498" width="4.42578125" style="845" customWidth="1"/>
    <col min="10499" max="10499" width="21.7109375" style="845" customWidth="1"/>
    <col min="10500" max="10500" width="16.28515625" style="845" customWidth="1"/>
    <col min="10501" max="10501" width="19.140625" style="845" customWidth="1"/>
    <col min="10502" max="10502" width="15.5703125" style="845" bestFit="1" customWidth="1"/>
    <col min="10503" max="10701" width="11.42578125" style="845"/>
    <col min="10702" max="10702" width="0.85546875" style="845" customWidth="1"/>
    <col min="10703" max="10703" width="30.85546875" style="845" customWidth="1"/>
    <col min="10704" max="10704" width="17.7109375" style="845" customWidth="1"/>
    <col min="10705" max="10705" width="6" style="845" bestFit="1" customWidth="1"/>
    <col min="10706" max="10706" width="17.7109375" style="845" customWidth="1"/>
    <col min="10707" max="10707" width="5.7109375" style="845" customWidth="1"/>
    <col min="10708" max="10708" width="18.7109375" style="845" customWidth="1"/>
    <col min="10709" max="10709" width="0.85546875" style="845" customWidth="1"/>
    <col min="10710" max="10712" width="12" style="845" customWidth="1"/>
    <col min="10713" max="10753" width="11.42578125" style="845"/>
    <col min="10754" max="10754" width="4.42578125" style="845" customWidth="1"/>
    <col min="10755" max="10755" width="21.7109375" style="845" customWidth="1"/>
    <col min="10756" max="10756" width="16.28515625" style="845" customWidth="1"/>
    <col min="10757" max="10757" width="19.140625" style="845" customWidth="1"/>
    <col min="10758" max="10758" width="15.5703125" style="845" bestFit="1" customWidth="1"/>
    <col min="10759" max="10957" width="11.42578125" style="845"/>
    <col min="10958" max="10958" width="0.85546875" style="845" customWidth="1"/>
    <col min="10959" max="10959" width="30.85546875" style="845" customWidth="1"/>
    <col min="10960" max="10960" width="17.7109375" style="845" customWidth="1"/>
    <col min="10961" max="10961" width="6" style="845" bestFit="1" customWidth="1"/>
    <col min="10962" max="10962" width="17.7109375" style="845" customWidth="1"/>
    <col min="10963" max="10963" width="5.7109375" style="845" customWidth="1"/>
    <col min="10964" max="10964" width="18.7109375" style="845" customWidth="1"/>
    <col min="10965" max="10965" width="0.85546875" style="845" customWidth="1"/>
    <col min="10966" max="10968" width="12" style="845" customWidth="1"/>
    <col min="10969" max="11009" width="11.42578125" style="845"/>
    <col min="11010" max="11010" width="4.42578125" style="845" customWidth="1"/>
    <col min="11011" max="11011" width="21.7109375" style="845" customWidth="1"/>
    <col min="11012" max="11012" width="16.28515625" style="845" customWidth="1"/>
    <col min="11013" max="11013" width="19.140625" style="845" customWidth="1"/>
    <col min="11014" max="11014" width="15.5703125" style="845" bestFit="1" customWidth="1"/>
    <col min="11015" max="11213" width="11.42578125" style="845"/>
    <col min="11214" max="11214" width="0.85546875" style="845" customWidth="1"/>
    <col min="11215" max="11215" width="30.85546875" style="845" customWidth="1"/>
    <col min="11216" max="11216" width="17.7109375" style="845" customWidth="1"/>
    <col min="11217" max="11217" width="6" style="845" bestFit="1" customWidth="1"/>
    <col min="11218" max="11218" width="17.7109375" style="845" customWidth="1"/>
    <col min="11219" max="11219" width="5.7109375" style="845" customWidth="1"/>
    <col min="11220" max="11220" width="18.7109375" style="845" customWidth="1"/>
    <col min="11221" max="11221" width="0.85546875" style="845" customWidth="1"/>
    <col min="11222" max="11224" width="12" style="845" customWidth="1"/>
    <col min="11225" max="11265" width="11.42578125" style="845"/>
    <col min="11266" max="11266" width="4.42578125" style="845" customWidth="1"/>
    <col min="11267" max="11267" width="21.7109375" style="845" customWidth="1"/>
    <col min="11268" max="11268" width="16.28515625" style="845" customWidth="1"/>
    <col min="11269" max="11269" width="19.140625" style="845" customWidth="1"/>
    <col min="11270" max="11270" width="15.5703125" style="845" bestFit="1" customWidth="1"/>
    <col min="11271" max="11469" width="11.42578125" style="845"/>
    <col min="11470" max="11470" width="0.85546875" style="845" customWidth="1"/>
    <col min="11471" max="11471" width="30.85546875" style="845" customWidth="1"/>
    <col min="11472" max="11472" width="17.7109375" style="845" customWidth="1"/>
    <col min="11473" max="11473" width="6" style="845" bestFit="1" customWidth="1"/>
    <col min="11474" max="11474" width="17.7109375" style="845" customWidth="1"/>
    <col min="11475" max="11475" width="5.7109375" style="845" customWidth="1"/>
    <col min="11476" max="11476" width="18.7109375" style="845" customWidth="1"/>
    <col min="11477" max="11477" width="0.85546875" style="845" customWidth="1"/>
    <col min="11478" max="11480" width="12" style="845" customWidth="1"/>
    <col min="11481" max="11521" width="11.42578125" style="845"/>
    <col min="11522" max="11522" width="4.42578125" style="845" customWidth="1"/>
    <col min="11523" max="11523" width="21.7109375" style="845" customWidth="1"/>
    <col min="11524" max="11524" width="16.28515625" style="845" customWidth="1"/>
    <col min="11525" max="11525" width="19.140625" style="845" customWidth="1"/>
    <col min="11526" max="11526" width="15.5703125" style="845" bestFit="1" customWidth="1"/>
    <col min="11527" max="11725" width="11.42578125" style="845"/>
    <col min="11726" max="11726" width="0.85546875" style="845" customWidth="1"/>
    <col min="11727" max="11727" width="30.85546875" style="845" customWidth="1"/>
    <col min="11728" max="11728" width="17.7109375" style="845" customWidth="1"/>
    <col min="11729" max="11729" width="6" style="845" bestFit="1" customWidth="1"/>
    <col min="11730" max="11730" width="17.7109375" style="845" customWidth="1"/>
    <col min="11731" max="11731" width="5.7109375" style="845" customWidth="1"/>
    <col min="11732" max="11732" width="18.7109375" style="845" customWidth="1"/>
    <col min="11733" max="11733" width="0.85546875" style="845" customWidth="1"/>
    <col min="11734" max="11736" width="12" style="845" customWidth="1"/>
    <col min="11737" max="11777" width="11.42578125" style="845"/>
    <col min="11778" max="11778" width="4.42578125" style="845" customWidth="1"/>
    <col min="11779" max="11779" width="21.7109375" style="845" customWidth="1"/>
    <col min="11780" max="11780" width="16.28515625" style="845" customWidth="1"/>
    <col min="11781" max="11781" width="19.140625" style="845" customWidth="1"/>
    <col min="11782" max="11782" width="15.5703125" style="845" bestFit="1" customWidth="1"/>
    <col min="11783" max="11981" width="11.42578125" style="845"/>
    <col min="11982" max="11982" width="0.85546875" style="845" customWidth="1"/>
    <col min="11983" max="11983" width="30.85546875" style="845" customWidth="1"/>
    <col min="11984" max="11984" width="17.7109375" style="845" customWidth="1"/>
    <col min="11985" max="11985" width="6" style="845" bestFit="1" customWidth="1"/>
    <col min="11986" max="11986" width="17.7109375" style="845" customWidth="1"/>
    <col min="11987" max="11987" width="5.7109375" style="845" customWidth="1"/>
    <col min="11988" max="11988" width="18.7109375" style="845" customWidth="1"/>
    <col min="11989" max="11989" width="0.85546875" style="845" customWidth="1"/>
    <col min="11990" max="11992" width="12" style="845" customWidth="1"/>
    <col min="11993" max="12033" width="11.42578125" style="845"/>
    <col min="12034" max="12034" width="4.42578125" style="845" customWidth="1"/>
    <col min="12035" max="12035" width="21.7109375" style="845" customWidth="1"/>
    <col min="12036" max="12036" width="16.28515625" style="845" customWidth="1"/>
    <col min="12037" max="12037" width="19.140625" style="845" customWidth="1"/>
    <col min="12038" max="12038" width="15.5703125" style="845" bestFit="1" customWidth="1"/>
    <col min="12039" max="12237" width="11.42578125" style="845"/>
    <col min="12238" max="12238" width="0.85546875" style="845" customWidth="1"/>
    <col min="12239" max="12239" width="30.85546875" style="845" customWidth="1"/>
    <col min="12240" max="12240" width="17.7109375" style="845" customWidth="1"/>
    <col min="12241" max="12241" width="6" style="845" bestFit="1" customWidth="1"/>
    <col min="12242" max="12242" width="17.7109375" style="845" customWidth="1"/>
    <col min="12243" max="12243" width="5.7109375" style="845" customWidth="1"/>
    <col min="12244" max="12244" width="18.7109375" style="845" customWidth="1"/>
    <col min="12245" max="12245" width="0.85546875" style="845" customWidth="1"/>
    <col min="12246" max="12248" width="12" style="845" customWidth="1"/>
    <col min="12249" max="12289" width="11.42578125" style="845"/>
    <col min="12290" max="12290" width="4.42578125" style="845" customWidth="1"/>
    <col min="12291" max="12291" width="21.7109375" style="845" customWidth="1"/>
    <col min="12292" max="12292" width="16.28515625" style="845" customWidth="1"/>
    <col min="12293" max="12293" width="19.140625" style="845" customWidth="1"/>
    <col min="12294" max="12294" width="15.5703125" style="845" bestFit="1" customWidth="1"/>
    <col min="12295" max="12493" width="11.42578125" style="845"/>
    <col min="12494" max="12494" width="0.85546875" style="845" customWidth="1"/>
    <col min="12495" max="12495" width="30.85546875" style="845" customWidth="1"/>
    <col min="12496" max="12496" width="17.7109375" style="845" customWidth="1"/>
    <col min="12497" max="12497" width="6" style="845" bestFit="1" customWidth="1"/>
    <col min="12498" max="12498" width="17.7109375" style="845" customWidth="1"/>
    <col min="12499" max="12499" width="5.7109375" style="845" customWidth="1"/>
    <col min="12500" max="12500" width="18.7109375" style="845" customWidth="1"/>
    <col min="12501" max="12501" width="0.85546875" style="845" customWidth="1"/>
    <col min="12502" max="12504" width="12" style="845" customWidth="1"/>
    <col min="12505" max="12545" width="11.42578125" style="845"/>
    <col min="12546" max="12546" width="4.42578125" style="845" customWidth="1"/>
    <col min="12547" max="12547" width="21.7109375" style="845" customWidth="1"/>
    <col min="12548" max="12548" width="16.28515625" style="845" customWidth="1"/>
    <col min="12549" max="12549" width="19.140625" style="845" customWidth="1"/>
    <col min="12550" max="12550" width="15.5703125" style="845" bestFit="1" customWidth="1"/>
    <col min="12551" max="12749" width="11.42578125" style="845"/>
    <col min="12750" max="12750" width="0.85546875" style="845" customWidth="1"/>
    <col min="12751" max="12751" width="30.85546875" style="845" customWidth="1"/>
    <col min="12752" max="12752" width="17.7109375" style="845" customWidth="1"/>
    <col min="12753" max="12753" width="6" style="845" bestFit="1" customWidth="1"/>
    <col min="12754" max="12754" width="17.7109375" style="845" customWidth="1"/>
    <col min="12755" max="12755" width="5.7109375" style="845" customWidth="1"/>
    <col min="12756" max="12756" width="18.7109375" style="845" customWidth="1"/>
    <col min="12757" max="12757" width="0.85546875" style="845" customWidth="1"/>
    <col min="12758" max="12760" width="12" style="845" customWidth="1"/>
    <col min="12761" max="12801" width="11.42578125" style="845"/>
    <col min="12802" max="12802" width="4.42578125" style="845" customWidth="1"/>
    <col min="12803" max="12803" width="21.7109375" style="845" customWidth="1"/>
    <col min="12804" max="12804" width="16.28515625" style="845" customWidth="1"/>
    <col min="12805" max="12805" width="19.140625" style="845" customWidth="1"/>
    <col min="12806" max="12806" width="15.5703125" style="845" bestFit="1" customWidth="1"/>
    <col min="12807" max="13005" width="11.42578125" style="845"/>
    <col min="13006" max="13006" width="0.85546875" style="845" customWidth="1"/>
    <col min="13007" max="13007" width="30.85546875" style="845" customWidth="1"/>
    <col min="13008" max="13008" width="17.7109375" style="845" customWidth="1"/>
    <col min="13009" max="13009" width="6" style="845" bestFit="1" customWidth="1"/>
    <col min="13010" max="13010" width="17.7109375" style="845" customWidth="1"/>
    <col min="13011" max="13011" width="5.7109375" style="845" customWidth="1"/>
    <col min="13012" max="13012" width="18.7109375" style="845" customWidth="1"/>
    <col min="13013" max="13013" width="0.85546875" style="845" customWidth="1"/>
    <col min="13014" max="13016" width="12" style="845" customWidth="1"/>
    <col min="13017" max="13057" width="11.42578125" style="845"/>
    <col min="13058" max="13058" width="4.42578125" style="845" customWidth="1"/>
    <col min="13059" max="13059" width="21.7109375" style="845" customWidth="1"/>
    <col min="13060" max="13060" width="16.28515625" style="845" customWidth="1"/>
    <col min="13061" max="13061" width="19.140625" style="845" customWidth="1"/>
    <col min="13062" max="13062" width="15.5703125" style="845" bestFit="1" customWidth="1"/>
    <col min="13063" max="13261" width="11.42578125" style="845"/>
    <col min="13262" max="13262" width="0.85546875" style="845" customWidth="1"/>
    <col min="13263" max="13263" width="30.85546875" style="845" customWidth="1"/>
    <col min="13264" max="13264" width="17.7109375" style="845" customWidth="1"/>
    <col min="13265" max="13265" width="6" style="845" bestFit="1" customWidth="1"/>
    <col min="13266" max="13266" width="17.7109375" style="845" customWidth="1"/>
    <col min="13267" max="13267" width="5.7109375" style="845" customWidth="1"/>
    <col min="13268" max="13268" width="18.7109375" style="845" customWidth="1"/>
    <col min="13269" max="13269" width="0.85546875" style="845" customWidth="1"/>
    <col min="13270" max="13272" width="12" style="845" customWidth="1"/>
    <col min="13273" max="13313" width="11.42578125" style="845"/>
    <col min="13314" max="13314" width="4.42578125" style="845" customWidth="1"/>
    <col min="13315" max="13315" width="21.7109375" style="845" customWidth="1"/>
    <col min="13316" max="13316" width="16.28515625" style="845" customWidth="1"/>
    <col min="13317" max="13317" width="19.140625" style="845" customWidth="1"/>
    <col min="13318" max="13318" width="15.5703125" style="845" bestFit="1" customWidth="1"/>
    <col min="13319" max="13517" width="11.42578125" style="845"/>
    <col min="13518" max="13518" width="0.85546875" style="845" customWidth="1"/>
    <col min="13519" max="13519" width="30.85546875" style="845" customWidth="1"/>
    <col min="13520" max="13520" width="17.7109375" style="845" customWidth="1"/>
    <col min="13521" max="13521" width="6" style="845" bestFit="1" customWidth="1"/>
    <col min="13522" max="13522" width="17.7109375" style="845" customWidth="1"/>
    <col min="13523" max="13523" width="5.7109375" style="845" customWidth="1"/>
    <col min="13524" max="13524" width="18.7109375" style="845" customWidth="1"/>
    <col min="13525" max="13525" width="0.85546875" style="845" customWidth="1"/>
    <col min="13526" max="13528" width="12" style="845" customWidth="1"/>
    <col min="13529" max="13569" width="11.42578125" style="845"/>
    <col min="13570" max="13570" width="4.42578125" style="845" customWidth="1"/>
    <col min="13571" max="13571" width="21.7109375" style="845" customWidth="1"/>
    <col min="13572" max="13572" width="16.28515625" style="845" customWidth="1"/>
    <col min="13573" max="13573" width="19.140625" style="845" customWidth="1"/>
    <col min="13574" max="13574" width="15.5703125" style="845" bestFit="1" customWidth="1"/>
    <col min="13575" max="13773" width="11.42578125" style="845"/>
    <col min="13774" max="13774" width="0.85546875" style="845" customWidth="1"/>
    <col min="13775" max="13775" width="30.85546875" style="845" customWidth="1"/>
    <col min="13776" max="13776" width="17.7109375" style="845" customWidth="1"/>
    <col min="13777" max="13777" width="6" style="845" bestFit="1" customWidth="1"/>
    <col min="13778" max="13778" width="17.7109375" style="845" customWidth="1"/>
    <col min="13779" max="13779" width="5.7109375" style="845" customWidth="1"/>
    <col min="13780" max="13780" width="18.7109375" style="845" customWidth="1"/>
    <col min="13781" max="13781" width="0.85546875" style="845" customWidth="1"/>
    <col min="13782" max="13784" width="12" style="845" customWidth="1"/>
    <col min="13785" max="13825" width="11.42578125" style="845"/>
    <col min="13826" max="13826" width="4.42578125" style="845" customWidth="1"/>
    <col min="13827" max="13827" width="21.7109375" style="845" customWidth="1"/>
    <col min="13828" max="13828" width="16.28515625" style="845" customWidth="1"/>
    <col min="13829" max="13829" width="19.140625" style="845" customWidth="1"/>
    <col min="13830" max="13830" width="15.5703125" style="845" bestFit="1" customWidth="1"/>
    <col min="13831" max="14029" width="11.42578125" style="845"/>
    <col min="14030" max="14030" width="0.85546875" style="845" customWidth="1"/>
    <col min="14031" max="14031" width="30.85546875" style="845" customWidth="1"/>
    <col min="14032" max="14032" width="17.7109375" style="845" customWidth="1"/>
    <col min="14033" max="14033" width="6" style="845" bestFit="1" customWidth="1"/>
    <col min="14034" max="14034" width="17.7109375" style="845" customWidth="1"/>
    <col min="14035" max="14035" width="5.7109375" style="845" customWidth="1"/>
    <col min="14036" max="14036" width="18.7109375" style="845" customWidth="1"/>
    <col min="14037" max="14037" width="0.85546875" style="845" customWidth="1"/>
    <col min="14038" max="14040" width="12" style="845" customWidth="1"/>
    <col min="14041" max="14081" width="11.42578125" style="845"/>
    <col min="14082" max="14082" width="4.42578125" style="845" customWidth="1"/>
    <col min="14083" max="14083" width="21.7109375" style="845" customWidth="1"/>
    <col min="14084" max="14084" width="16.28515625" style="845" customWidth="1"/>
    <col min="14085" max="14085" width="19.140625" style="845" customWidth="1"/>
    <col min="14086" max="14086" width="15.5703125" style="845" bestFit="1" customWidth="1"/>
    <col min="14087" max="14285" width="11.42578125" style="845"/>
    <col min="14286" max="14286" width="0.85546875" style="845" customWidth="1"/>
    <col min="14287" max="14287" width="30.85546875" style="845" customWidth="1"/>
    <col min="14288" max="14288" width="17.7109375" style="845" customWidth="1"/>
    <col min="14289" max="14289" width="6" style="845" bestFit="1" customWidth="1"/>
    <col min="14290" max="14290" width="17.7109375" style="845" customWidth="1"/>
    <col min="14291" max="14291" width="5.7109375" style="845" customWidth="1"/>
    <col min="14292" max="14292" width="18.7109375" style="845" customWidth="1"/>
    <col min="14293" max="14293" width="0.85546875" style="845" customWidth="1"/>
    <col min="14294" max="14296" width="12" style="845" customWidth="1"/>
    <col min="14297" max="14337" width="11.42578125" style="845"/>
    <col min="14338" max="14338" width="4.42578125" style="845" customWidth="1"/>
    <col min="14339" max="14339" width="21.7109375" style="845" customWidth="1"/>
    <col min="14340" max="14340" width="16.28515625" style="845" customWidth="1"/>
    <col min="14341" max="14341" width="19.140625" style="845" customWidth="1"/>
    <col min="14342" max="14342" width="15.5703125" style="845" bestFit="1" customWidth="1"/>
    <col min="14343" max="14541" width="11.42578125" style="845"/>
    <col min="14542" max="14542" width="0.85546875" style="845" customWidth="1"/>
    <col min="14543" max="14543" width="30.85546875" style="845" customWidth="1"/>
    <col min="14544" max="14544" width="17.7109375" style="845" customWidth="1"/>
    <col min="14545" max="14545" width="6" style="845" bestFit="1" customWidth="1"/>
    <col min="14546" max="14546" width="17.7109375" style="845" customWidth="1"/>
    <col min="14547" max="14547" width="5.7109375" style="845" customWidth="1"/>
    <col min="14548" max="14548" width="18.7109375" style="845" customWidth="1"/>
    <col min="14549" max="14549" width="0.85546875" style="845" customWidth="1"/>
    <col min="14550" max="14552" width="12" style="845" customWidth="1"/>
    <col min="14553" max="14593" width="11.42578125" style="845"/>
    <col min="14594" max="14594" width="4.42578125" style="845" customWidth="1"/>
    <col min="14595" max="14595" width="21.7109375" style="845" customWidth="1"/>
    <col min="14596" max="14596" width="16.28515625" style="845" customWidth="1"/>
    <col min="14597" max="14597" width="19.140625" style="845" customWidth="1"/>
    <col min="14598" max="14598" width="15.5703125" style="845" bestFit="1" customWidth="1"/>
    <col min="14599" max="14797" width="11.42578125" style="845"/>
    <col min="14798" max="14798" width="0.85546875" style="845" customWidth="1"/>
    <col min="14799" max="14799" width="30.85546875" style="845" customWidth="1"/>
    <col min="14800" max="14800" width="17.7109375" style="845" customWidth="1"/>
    <col min="14801" max="14801" width="6" style="845" bestFit="1" customWidth="1"/>
    <col min="14802" max="14802" width="17.7109375" style="845" customWidth="1"/>
    <col min="14803" max="14803" width="5.7109375" style="845" customWidth="1"/>
    <col min="14804" max="14804" width="18.7109375" style="845" customWidth="1"/>
    <col min="14805" max="14805" width="0.85546875" style="845" customWidth="1"/>
    <col min="14806" max="14808" width="12" style="845" customWidth="1"/>
    <col min="14809" max="14849" width="11.42578125" style="845"/>
    <col min="14850" max="14850" width="4.42578125" style="845" customWidth="1"/>
    <col min="14851" max="14851" width="21.7109375" style="845" customWidth="1"/>
    <col min="14852" max="14852" width="16.28515625" style="845" customWidth="1"/>
    <col min="14853" max="14853" width="19.140625" style="845" customWidth="1"/>
    <col min="14854" max="14854" width="15.5703125" style="845" bestFit="1" customWidth="1"/>
    <col min="14855" max="15053" width="11.42578125" style="845"/>
    <col min="15054" max="15054" width="0.85546875" style="845" customWidth="1"/>
    <col min="15055" max="15055" width="30.85546875" style="845" customWidth="1"/>
    <col min="15056" max="15056" width="17.7109375" style="845" customWidth="1"/>
    <col min="15057" max="15057" width="6" style="845" bestFit="1" customWidth="1"/>
    <col min="15058" max="15058" width="17.7109375" style="845" customWidth="1"/>
    <col min="15059" max="15059" width="5.7109375" style="845" customWidth="1"/>
    <col min="15060" max="15060" width="18.7109375" style="845" customWidth="1"/>
    <col min="15061" max="15061" width="0.85546875" style="845" customWidth="1"/>
    <col min="15062" max="15064" width="12" style="845" customWidth="1"/>
    <col min="15065" max="15105" width="11.42578125" style="845"/>
    <col min="15106" max="15106" width="4.42578125" style="845" customWidth="1"/>
    <col min="15107" max="15107" width="21.7109375" style="845" customWidth="1"/>
    <col min="15108" max="15108" width="16.28515625" style="845" customWidth="1"/>
    <col min="15109" max="15109" width="19.140625" style="845" customWidth="1"/>
    <col min="15110" max="15110" width="15.5703125" style="845" bestFit="1" customWidth="1"/>
    <col min="15111" max="15309" width="11.42578125" style="845"/>
    <col min="15310" max="15310" width="0.85546875" style="845" customWidth="1"/>
    <col min="15311" max="15311" width="30.85546875" style="845" customWidth="1"/>
    <col min="15312" max="15312" width="17.7109375" style="845" customWidth="1"/>
    <col min="15313" max="15313" width="6" style="845" bestFit="1" customWidth="1"/>
    <col min="15314" max="15314" width="17.7109375" style="845" customWidth="1"/>
    <col min="15315" max="15315" width="5.7109375" style="845" customWidth="1"/>
    <col min="15316" max="15316" width="18.7109375" style="845" customWidth="1"/>
    <col min="15317" max="15317" width="0.85546875" style="845" customWidth="1"/>
    <col min="15318" max="15320" width="12" style="845" customWidth="1"/>
    <col min="15321" max="15361" width="11.42578125" style="845"/>
    <col min="15362" max="15362" width="4.42578125" style="845" customWidth="1"/>
    <col min="15363" max="15363" width="21.7109375" style="845" customWidth="1"/>
    <col min="15364" max="15364" width="16.28515625" style="845" customWidth="1"/>
    <col min="15365" max="15365" width="19.140625" style="845" customWidth="1"/>
    <col min="15366" max="15366" width="15.5703125" style="845" bestFit="1" customWidth="1"/>
    <col min="15367" max="15565" width="11.42578125" style="845"/>
    <col min="15566" max="15566" width="0.85546875" style="845" customWidth="1"/>
    <col min="15567" max="15567" width="30.85546875" style="845" customWidth="1"/>
    <col min="15568" max="15568" width="17.7109375" style="845" customWidth="1"/>
    <col min="15569" max="15569" width="6" style="845" bestFit="1" customWidth="1"/>
    <col min="15570" max="15570" width="17.7109375" style="845" customWidth="1"/>
    <col min="15571" max="15571" width="5.7109375" style="845" customWidth="1"/>
    <col min="15572" max="15572" width="18.7109375" style="845" customWidth="1"/>
    <col min="15573" max="15573" width="0.85546875" style="845" customWidth="1"/>
    <col min="15574" max="15576" width="12" style="845" customWidth="1"/>
    <col min="15577" max="15617" width="11.42578125" style="845"/>
    <col min="15618" max="15618" width="4.42578125" style="845" customWidth="1"/>
    <col min="15619" max="15619" width="21.7109375" style="845" customWidth="1"/>
    <col min="15620" max="15620" width="16.28515625" style="845" customWidth="1"/>
    <col min="15621" max="15621" width="19.140625" style="845" customWidth="1"/>
    <col min="15622" max="15622" width="15.5703125" style="845" bestFit="1" customWidth="1"/>
    <col min="15623" max="15821" width="11.42578125" style="845"/>
    <col min="15822" max="15822" width="0.85546875" style="845" customWidth="1"/>
    <col min="15823" max="15823" width="30.85546875" style="845" customWidth="1"/>
    <col min="15824" max="15824" width="17.7109375" style="845" customWidth="1"/>
    <col min="15825" max="15825" width="6" style="845" bestFit="1" customWidth="1"/>
    <col min="15826" max="15826" width="17.7109375" style="845" customWidth="1"/>
    <col min="15827" max="15827" width="5.7109375" style="845" customWidth="1"/>
    <col min="15828" max="15828" width="18.7109375" style="845" customWidth="1"/>
    <col min="15829" max="15829" width="0.85546875" style="845" customWidth="1"/>
    <col min="15830" max="15832" width="12" style="845" customWidth="1"/>
    <col min="15833" max="15873" width="11.42578125" style="845"/>
    <col min="15874" max="15874" width="4.42578125" style="845" customWidth="1"/>
    <col min="15875" max="15875" width="21.7109375" style="845" customWidth="1"/>
    <col min="15876" max="15876" width="16.28515625" style="845" customWidth="1"/>
    <col min="15877" max="15877" width="19.140625" style="845" customWidth="1"/>
    <col min="15878" max="15878" width="15.5703125" style="845" bestFit="1" customWidth="1"/>
    <col min="15879" max="16077" width="11.42578125" style="845"/>
    <col min="16078" max="16078" width="0.85546875" style="845" customWidth="1"/>
    <col min="16079" max="16079" width="30.85546875" style="845" customWidth="1"/>
    <col min="16080" max="16080" width="17.7109375" style="845" customWidth="1"/>
    <col min="16081" max="16081" width="6" style="845" bestFit="1" customWidth="1"/>
    <col min="16082" max="16082" width="17.7109375" style="845" customWidth="1"/>
    <col min="16083" max="16083" width="5.7109375" style="845" customWidth="1"/>
    <col min="16084" max="16084" width="18.7109375" style="845" customWidth="1"/>
    <col min="16085" max="16085" width="0.85546875" style="845" customWidth="1"/>
    <col min="16086" max="16088" width="12" style="845" customWidth="1"/>
    <col min="16089" max="16129" width="11.42578125" style="845"/>
    <col min="16130" max="16130" width="4.42578125" style="845" customWidth="1"/>
    <col min="16131" max="16131" width="21.7109375" style="845" customWidth="1"/>
    <col min="16132" max="16132" width="16.28515625" style="845" customWidth="1"/>
    <col min="16133" max="16133" width="19.140625" style="845" customWidth="1"/>
    <col min="16134" max="16134" width="15.5703125" style="845" bestFit="1" customWidth="1"/>
    <col min="16135" max="16333" width="11.42578125" style="845"/>
    <col min="16334" max="16334" width="0.85546875" style="845" customWidth="1"/>
    <col min="16335" max="16335" width="30.85546875" style="845" customWidth="1"/>
    <col min="16336" max="16336" width="17.7109375" style="845" customWidth="1"/>
    <col min="16337" max="16337" width="6" style="845" bestFit="1" customWidth="1"/>
    <col min="16338" max="16338" width="17.7109375" style="845" customWidth="1"/>
    <col min="16339" max="16339" width="5.7109375" style="845" customWidth="1"/>
    <col min="16340" max="16340" width="18.7109375" style="845" customWidth="1"/>
    <col min="16341" max="16341" width="0.85546875" style="845" customWidth="1"/>
    <col min="16342" max="16344" width="12" style="845" customWidth="1"/>
    <col min="16345" max="16384" width="11.42578125" style="845"/>
  </cols>
  <sheetData>
    <row r="1" spans="1:12" s="600" customFormat="1" ht="6" customHeight="1" thickBot="1" x14ac:dyDescent="0.3">
      <c r="B1" s="2586"/>
      <c r="C1" s="2586"/>
      <c r="D1" s="2586"/>
    </row>
    <row r="2" spans="1:12" s="558" customFormat="1" ht="24" thickTop="1" x14ac:dyDescent="0.35">
      <c r="B2" s="2587"/>
      <c r="C2" s="2588"/>
      <c r="D2" s="2589"/>
      <c r="E2" s="831"/>
      <c r="F2" s="832"/>
      <c r="G2" s="832"/>
      <c r="H2" s="832"/>
      <c r="I2" s="832"/>
      <c r="J2" s="832"/>
      <c r="K2" s="832"/>
      <c r="L2" s="832"/>
    </row>
    <row r="3" spans="1:12" s="558" customFormat="1" ht="18.75" customHeight="1" x14ac:dyDescent="0.2">
      <c r="B3" s="2590" t="s">
        <v>950</v>
      </c>
      <c r="C3" s="2591"/>
      <c r="D3" s="2592"/>
      <c r="E3" s="565"/>
      <c r="G3" s="568"/>
      <c r="H3" s="568"/>
      <c r="I3" s="568"/>
      <c r="J3" s="569"/>
      <c r="K3" s="568"/>
      <c r="L3" s="833"/>
    </row>
    <row r="4" spans="1:12" s="558" customFormat="1" x14ac:dyDescent="0.2">
      <c r="B4" s="834" t="s">
        <v>798</v>
      </c>
      <c r="C4" s="835"/>
      <c r="D4" s="836"/>
      <c r="E4" s="574"/>
      <c r="F4" s="574"/>
      <c r="G4" s="574"/>
      <c r="H4" s="574"/>
      <c r="I4" s="574"/>
      <c r="J4" s="574"/>
      <c r="K4" s="574"/>
      <c r="L4" s="574"/>
    </row>
    <row r="5" spans="1:12" s="600" customFormat="1" ht="14.25" customHeight="1" x14ac:dyDescent="0.25">
      <c r="B5" s="837"/>
      <c r="C5" s="838"/>
      <c r="D5" s="839"/>
      <c r="E5" s="838"/>
    </row>
    <row r="6" spans="1:12" ht="16.5" x14ac:dyDescent="0.25">
      <c r="B6" s="841"/>
      <c r="C6" s="842"/>
      <c r="D6" s="843"/>
      <c r="E6" s="844"/>
    </row>
    <row r="7" spans="1:12" ht="20.25" customHeight="1" thickBot="1" x14ac:dyDescent="0.25">
      <c r="B7" s="846" t="s">
        <v>680</v>
      </c>
      <c r="C7" s="2593" t="s">
        <v>981</v>
      </c>
      <c r="D7" s="2594"/>
      <c r="E7" s="847"/>
    </row>
    <row r="8" spans="1:12" ht="6" customHeight="1" thickTop="1" x14ac:dyDescent="0.25">
      <c r="B8" s="848"/>
      <c r="C8" s="849"/>
      <c r="D8" s="850"/>
      <c r="E8" s="844"/>
    </row>
    <row r="9" spans="1:12" s="852" customFormat="1" ht="20.25" customHeight="1" x14ac:dyDescent="0.25">
      <c r="A9" s="851"/>
      <c r="B9" s="2595" t="s">
        <v>799</v>
      </c>
      <c r="C9" s="2596"/>
      <c r="D9" s="2597"/>
      <c r="E9" s="844"/>
      <c r="F9" s="840"/>
    </row>
    <row r="10" spans="1:12" s="852" customFormat="1" ht="18" customHeight="1" x14ac:dyDescent="0.25">
      <c r="A10" s="851"/>
      <c r="B10" s="2583" t="s">
        <v>469</v>
      </c>
      <c r="C10" s="2584"/>
      <c r="D10" s="2585"/>
      <c r="E10" s="844"/>
      <c r="F10" s="840"/>
    </row>
    <row r="11" spans="1:12" s="852" customFormat="1" ht="39.75" customHeight="1" x14ac:dyDescent="0.25">
      <c r="A11" s="851"/>
      <c r="B11" s="853" t="s">
        <v>800</v>
      </c>
      <c r="C11" s="854" t="s">
        <v>801</v>
      </c>
      <c r="D11" s="855" t="s">
        <v>1028</v>
      </c>
      <c r="E11" s="844"/>
      <c r="F11" s="840"/>
    </row>
    <row r="12" spans="1:12" ht="12.75" customHeight="1" x14ac:dyDescent="0.2">
      <c r="B12" s="2581" t="s">
        <v>802</v>
      </c>
      <c r="C12" s="856"/>
      <c r="D12" s="857"/>
      <c r="E12" s="858"/>
    </row>
    <row r="13" spans="1:12" ht="12.75" customHeight="1" x14ac:dyDescent="0.2">
      <c r="B13" s="2581"/>
      <c r="C13" s="856"/>
      <c r="D13" s="857"/>
      <c r="E13" s="858"/>
    </row>
    <row r="14" spans="1:12" ht="12.75" customHeight="1" x14ac:dyDescent="0.2">
      <c r="B14" s="2581"/>
      <c r="C14" s="856"/>
      <c r="D14" s="857"/>
      <c r="E14" s="858"/>
    </row>
    <row r="15" spans="1:12" ht="12.75" customHeight="1" x14ac:dyDescent="0.2">
      <c r="B15" s="2581"/>
      <c r="C15" s="856"/>
      <c r="D15" s="857"/>
      <c r="E15" s="858"/>
    </row>
    <row r="16" spans="1:12" s="852" customFormat="1" ht="12.75" customHeight="1" x14ac:dyDescent="0.2">
      <c r="A16" s="851"/>
      <c r="B16" s="2581" t="s">
        <v>803</v>
      </c>
      <c r="C16" s="856"/>
      <c r="D16" s="857"/>
      <c r="E16" s="858"/>
      <c r="F16" s="840"/>
    </row>
    <row r="17" spans="1:7" s="852" customFormat="1" ht="12.75" customHeight="1" x14ac:dyDescent="0.2">
      <c r="A17" s="851"/>
      <c r="B17" s="2581"/>
      <c r="C17" s="856"/>
      <c r="D17" s="857"/>
      <c r="E17" s="858"/>
      <c r="F17" s="840"/>
    </row>
    <row r="18" spans="1:7" ht="12.75" customHeight="1" x14ac:dyDescent="0.2">
      <c r="B18" s="2581"/>
      <c r="C18" s="856"/>
      <c r="D18" s="857"/>
      <c r="E18" s="858"/>
    </row>
    <row r="19" spans="1:7" ht="12.75" customHeight="1" x14ac:dyDescent="0.2">
      <c r="B19" s="2581"/>
      <c r="C19" s="856"/>
      <c r="D19" s="857"/>
      <c r="E19" s="858"/>
    </row>
    <row r="20" spans="1:7" s="852" customFormat="1" ht="12.75" customHeight="1" x14ac:dyDescent="0.2">
      <c r="A20" s="851"/>
      <c r="B20" s="2581" t="s">
        <v>804</v>
      </c>
      <c r="C20" s="856"/>
      <c r="D20" s="857"/>
      <c r="E20" s="858"/>
      <c r="F20" s="840"/>
    </row>
    <row r="21" spans="1:7" ht="12.75" customHeight="1" x14ac:dyDescent="0.2">
      <c r="B21" s="2581"/>
      <c r="C21" s="856"/>
      <c r="D21" s="857"/>
      <c r="E21" s="858"/>
    </row>
    <row r="22" spans="1:7" ht="12.75" customHeight="1" x14ac:dyDescent="0.2">
      <c r="B22" s="2581"/>
      <c r="C22" s="856"/>
      <c r="D22" s="857"/>
      <c r="E22" s="858"/>
    </row>
    <row r="23" spans="1:7" ht="12.75" customHeight="1" x14ac:dyDescent="0.2">
      <c r="B23" s="2581"/>
      <c r="C23" s="856"/>
      <c r="D23" s="857"/>
      <c r="E23" s="858"/>
    </row>
    <row r="24" spans="1:7" s="852" customFormat="1" ht="12.75" customHeight="1" x14ac:dyDescent="0.2">
      <c r="A24" s="851"/>
      <c r="B24" s="2581" t="s">
        <v>1168</v>
      </c>
      <c r="C24" s="856"/>
      <c r="D24" s="857"/>
      <c r="E24" s="858"/>
      <c r="F24" s="840"/>
      <c r="G24" s="859"/>
    </row>
    <row r="25" spans="1:7" s="852" customFormat="1" ht="12.75" customHeight="1" x14ac:dyDescent="0.2">
      <c r="A25" s="851"/>
      <c r="B25" s="2581"/>
      <c r="C25" s="856"/>
      <c r="D25" s="857"/>
      <c r="E25" s="858"/>
      <c r="F25" s="840"/>
      <c r="G25" s="859"/>
    </row>
    <row r="26" spans="1:7" ht="12.75" customHeight="1" x14ac:dyDescent="0.2">
      <c r="B26" s="2581"/>
      <c r="C26" s="856"/>
      <c r="D26" s="857"/>
      <c r="E26" s="858"/>
    </row>
    <row r="27" spans="1:7" ht="12.75" customHeight="1" x14ac:dyDescent="0.2">
      <c r="B27" s="2581"/>
      <c r="C27" s="856"/>
      <c r="D27" s="857"/>
      <c r="E27" s="858"/>
    </row>
    <row r="28" spans="1:7" s="852" customFormat="1" ht="30" customHeight="1" x14ac:dyDescent="0.2">
      <c r="A28" s="851"/>
      <c r="B28" s="860" t="s">
        <v>805</v>
      </c>
      <c r="C28" s="861"/>
      <c r="D28" s="862">
        <f>SUM(D12:D27)</f>
        <v>0</v>
      </c>
      <c r="E28" s="863"/>
      <c r="F28" s="840"/>
    </row>
    <row r="29" spans="1:7" ht="5.25" customHeight="1" x14ac:dyDescent="0.25">
      <c r="B29" s="864"/>
      <c r="D29" s="865"/>
      <c r="E29" s="844"/>
    </row>
    <row r="30" spans="1:7" s="852" customFormat="1" ht="10.5" customHeight="1" x14ac:dyDescent="0.2">
      <c r="A30" s="851"/>
      <c r="B30" s="2581" t="s">
        <v>806</v>
      </c>
      <c r="C30" s="856"/>
      <c r="D30" s="857"/>
      <c r="E30" s="858"/>
      <c r="F30" s="840"/>
      <c r="G30" s="859"/>
    </row>
    <row r="31" spans="1:7" s="852" customFormat="1" ht="10.5" customHeight="1" x14ac:dyDescent="0.2">
      <c r="A31" s="851"/>
      <c r="B31" s="2581"/>
      <c r="C31" s="856"/>
      <c r="D31" s="857"/>
      <c r="E31" s="858"/>
      <c r="F31" s="840"/>
      <c r="G31" s="859"/>
    </row>
    <row r="32" spans="1:7" ht="10.5" customHeight="1" x14ac:dyDescent="0.2">
      <c r="B32" s="2581"/>
      <c r="C32" s="856"/>
      <c r="D32" s="857"/>
      <c r="E32" s="858"/>
    </row>
    <row r="33" spans="2:11" ht="10.5" customHeight="1" x14ac:dyDescent="0.2">
      <c r="B33" s="2581"/>
      <c r="C33" s="856"/>
      <c r="D33" s="857"/>
      <c r="E33" s="858"/>
    </row>
    <row r="34" spans="2:11" ht="4.5" customHeight="1" x14ac:dyDescent="0.25">
      <c r="B34" s="866"/>
      <c r="C34" s="867"/>
      <c r="D34" s="843"/>
      <c r="E34" s="844"/>
    </row>
    <row r="35" spans="2:11" ht="30" customHeight="1" thickBot="1" x14ac:dyDescent="0.3">
      <c r="B35" s="868" t="s">
        <v>807</v>
      </c>
      <c r="C35" s="869"/>
      <c r="D35" s="870">
        <f>SUM(D30:D33)</f>
        <v>0</v>
      </c>
      <c r="E35" s="844"/>
    </row>
    <row r="36" spans="2:11" ht="30.75" customHeight="1" thickTop="1" x14ac:dyDescent="0.25">
      <c r="B36" s="2582" t="s">
        <v>670</v>
      </c>
      <c r="C36" s="2582"/>
      <c r="D36" s="2582"/>
      <c r="E36" s="867"/>
    </row>
    <row r="37" spans="2:11" ht="3" customHeight="1" x14ac:dyDescent="0.25">
      <c r="B37" s="867"/>
      <c r="C37" s="867"/>
      <c r="D37" s="867"/>
      <c r="E37" s="867"/>
    </row>
    <row r="38" spans="2:11" ht="15" x14ac:dyDescent="0.25">
      <c r="B38" s="867"/>
      <c r="C38" s="867"/>
      <c r="D38" s="867"/>
      <c r="E38" s="844"/>
    </row>
    <row r="39" spans="2:11" ht="15" x14ac:dyDescent="0.25">
      <c r="B39" s="867"/>
      <c r="C39" s="867"/>
      <c r="D39" s="867"/>
      <c r="E39" s="844"/>
    </row>
    <row r="40" spans="2:11" ht="15" x14ac:dyDescent="0.25">
      <c r="B40" s="867"/>
      <c r="C40" s="867"/>
      <c r="D40" s="867"/>
      <c r="E40" s="844"/>
    </row>
    <row r="41" spans="2:11" ht="15" x14ac:dyDescent="0.25">
      <c r="B41" s="867"/>
      <c r="C41" s="867"/>
      <c r="D41" s="867"/>
      <c r="E41" s="844"/>
    </row>
    <row r="42" spans="2:11" ht="15" x14ac:dyDescent="0.25">
      <c r="B42" s="867"/>
      <c r="C42" s="867"/>
      <c r="D42" s="867"/>
      <c r="E42" s="844"/>
    </row>
    <row r="43" spans="2:11" ht="15" x14ac:dyDescent="0.25">
      <c r="B43" s="867"/>
      <c r="C43" s="867"/>
      <c r="D43" s="867"/>
      <c r="E43" s="844"/>
    </row>
    <row r="44" spans="2:11" ht="15" x14ac:dyDescent="0.25">
      <c r="B44" s="867"/>
      <c r="C44" s="867"/>
      <c r="D44" s="867"/>
      <c r="E44" s="844"/>
    </row>
    <row r="45" spans="2:11" ht="15" x14ac:dyDescent="0.25">
      <c r="B45" s="867"/>
      <c r="C45" s="867"/>
      <c r="D45" s="867"/>
      <c r="E45" s="844"/>
    </row>
    <row r="46" spans="2:11" ht="15" x14ac:dyDescent="0.25">
      <c r="B46" s="867"/>
      <c r="C46" s="867"/>
      <c r="D46" s="867"/>
      <c r="E46" s="844"/>
    </row>
    <row r="47" spans="2:11" s="840" customFormat="1" ht="15" x14ac:dyDescent="0.25">
      <c r="B47" s="867"/>
      <c r="C47" s="867"/>
      <c r="D47" s="867"/>
      <c r="E47" s="844"/>
      <c r="G47" s="845"/>
      <c r="H47" s="845"/>
      <c r="I47" s="845"/>
      <c r="J47" s="845"/>
      <c r="K47" s="845"/>
    </row>
    <row r="48" spans="2:11" s="840" customFormat="1" ht="15" x14ac:dyDescent="0.25">
      <c r="B48" s="867"/>
      <c r="C48" s="867"/>
      <c r="D48" s="867"/>
      <c r="E48" s="844"/>
      <c r="G48" s="845"/>
      <c r="H48" s="845"/>
      <c r="I48" s="845"/>
      <c r="J48" s="845"/>
      <c r="K48" s="845"/>
    </row>
    <row r="49" spans="2:11" s="840" customFormat="1" ht="15" x14ac:dyDescent="0.25">
      <c r="B49" s="867"/>
      <c r="C49" s="867"/>
      <c r="D49" s="867"/>
      <c r="E49" s="844"/>
      <c r="G49" s="845"/>
      <c r="H49" s="845"/>
      <c r="I49" s="845"/>
      <c r="J49" s="845"/>
      <c r="K49" s="845"/>
    </row>
    <row r="50" spans="2:11" s="840" customFormat="1" ht="15" x14ac:dyDescent="0.25">
      <c r="B50" s="867"/>
      <c r="C50" s="867"/>
      <c r="D50" s="867"/>
      <c r="E50" s="844"/>
      <c r="G50" s="845"/>
      <c r="H50" s="845"/>
      <c r="I50" s="845"/>
      <c r="J50" s="845"/>
      <c r="K50" s="845"/>
    </row>
    <row r="51" spans="2:11" s="840" customFormat="1" ht="15" x14ac:dyDescent="0.25">
      <c r="B51" s="867"/>
      <c r="C51" s="867"/>
      <c r="D51" s="867"/>
      <c r="E51" s="844"/>
      <c r="G51" s="845"/>
      <c r="H51" s="845"/>
      <c r="I51" s="845"/>
      <c r="J51" s="845"/>
      <c r="K51" s="845"/>
    </row>
    <row r="52" spans="2:11" s="840" customFormat="1" ht="15" x14ac:dyDescent="0.25">
      <c r="B52" s="867"/>
      <c r="C52" s="867"/>
      <c r="D52" s="867"/>
      <c r="E52" s="844"/>
      <c r="G52" s="845"/>
      <c r="H52" s="845"/>
      <c r="I52" s="845"/>
      <c r="J52" s="845"/>
      <c r="K52" s="845"/>
    </row>
    <row r="53" spans="2:11" s="840" customFormat="1" ht="15" x14ac:dyDescent="0.25">
      <c r="B53" s="867"/>
      <c r="C53" s="867"/>
      <c r="D53" s="867"/>
      <c r="E53" s="844"/>
      <c r="G53" s="845"/>
      <c r="H53" s="845"/>
      <c r="I53" s="845"/>
      <c r="J53" s="845"/>
      <c r="K53" s="845"/>
    </row>
    <row r="54" spans="2:11" s="840" customFormat="1" ht="15" x14ac:dyDescent="0.25">
      <c r="B54" s="867"/>
      <c r="C54" s="867"/>
      <c r="D54" s="867"/>
      <c r="E54" s="844"/>
      <c r="G54" s="845"/>
      <c r="H54" s="845"/>
      <c r="I54" s="845"/>
      <c r="J54" s="845"/>
      <c r="K54" s="845"/>
    </row>
    <row r="55" spans="2:11" s="840" customFormat="1" ht="15" x14ac:dyDescent="0.25">
      <c r="B55" s="867"/>
      <c r="C55" s="867"/>
      <c r="D55" s="867"/>
      <c r="E55" s="844"/>
      <c r="G55" s="845"/>
      <c r="H55" s="845"/>
      <c r="I55" s="845"/>
      <c r="J55" s="845"/>
      <c r="K55" s="845"/>
    </row>
    <row r="56" spans="2:11" s="840" customFormat="1" ht="15" x14ac:dyDescent="0.25">
      <c r="B56" s="867"/>
      <c r="C56" s="867"/>
      <c r="D56" s="867"/>
      <c r="E56" s="844"/>
      <c r="G56" s="845"/>
      <c r="H56" s="845"/>
      <c r="I56" s="845"/>
      <c r="J56" s="845"/>
      <c r="K56" s="845"/>
    </row>
    <row r="57" spans="2:11" s="840" customFormat="1" ht="15" x14ac:dyDescent="0.25">
      <c r="B57" s="867"/>
      <c r="C57" s="867"/>
      <c r="D57" s="867"/>
      <c r="E57" s="844"/>
      <c r="G57" s="845"/>
      <c r="H57" s="845"/>
      <c r="I57" s="845"/>
      <c r="J57" s="845"/>
      <c r="K57" s="845"/>
    </row>
    <row r="58" spans="2:11" s="840" customFormat="1" ht="15" x14ac:dyDescent="0.25">
      <c r="B58" s="867"/>
      <c r="C58" s="867"/>
      <c r="D58" s="867"/>
      <c r="E58" s="844"/>
      <c r="G58" s="845"/>
      <c r="H58" s="845"/>
      <c r="I58" s="845"/>
      <c r="J58" s="845"/>
      <c r="K58" s="845"/>
    </row>
    <row r="59" spans="2:11" s="840" customFormat="1" ht="15" x14ac:dyDescent="0.25">
      <c r="B59" s="867"/>
      <c r="C59" s="867"/>
      <c r="D59" s="867"/>
      <c r="E59" s="844"/>
      <c r="G59" s="845"/>
      <c r="H59" s="845"/>
      <c r="I59" s="845"/>
      <c r="J59" s="845"/>
      <c r="K59" s="845"/>
    </row>
  </sheetData>
  <mergeCells count="12">
    <mergeCell ref="B1:D1"/>
    <mergeCell ref="B2:D2"/>
    <mergeCell ref="B3:D3"/>
    <mergeCell ref="C7:D7"/>
    <mergeCell ref="B9:D9"/>
    <mergeCell ref="B30:B33"/>
    <mergeCell ref="B36:D36"/>
    <mergeCell ref="B10:D10"/>
    <mergeCell ref="B12:B15"/>
    <mergeCell ref="B16:B19"/>
    <mergeCell ref="B20:B23"/>
    <mergeCell ref="B24:B27"/>
  </mergeCells>
  <printOptions horizontalCentered="1"/>
  <pageMargins left="0.15748031496062992" right="0.15748031496062992" top="0.38" bottom="0.37" header="0" footer="0"/>
  <pageSetup scale="46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52EB4-74ED-4794-AAB2-1001DB8E59FC}">
  <sheetPr>
    <tabColor rgb="FFECECEC"/>
    <pageSetUpPr fitToPage="1"/>
  </sheetPr>
  <dimension ref="B1:N70"/>
  <sheetViews>
    <sheetView showGridLines="0" zoomScale="115" zoomScaleNormal="115" workbookViewId="0">
      <selection activeCell="D37" sqref="D37"/>
    </sheetView>
  </sheetViews>
  <sheetFormatPr baseColWidth="10" defaultColWidth="11.42578125" defaultRowHeight="15" x14ac:dyDescent="0.25"/>
  <cols>
    <col min="1" max="1" width="1.28515625" style="600" customWidth="1"/>
    <col min="2" max="2" width="27.7109375" style="600" customWidth="1"/>
    <col min="3" max="5" width="21.7109375" style="600" customWidth="1"/>
    <col min="6" max="7" width="11.42578125" style="600"/>
    <col min="8" max="9" width="21.7109375" style="600" customWidth="1"/>
    <col min="10" max="10" width="11.42578125" style="600"/>
    <col min="11" max="11" width="15.42578125" style="600" customWidth="1"/>
    <col min="12" max="12" width="11.42578125" style="600"/>
    <col min="13" max="13" width="30.7109375" style="600" customWidth="1"/>
    <col min="14" max="14" width="18.7109375" style="908" customWidth="1"/>
    <col min="15" max="15" width="1.42578125" style="600" customWidth="1"/>
    <col min="16" max="16384" width="11.42578125" style="600"/>
  </cols>
  <sheetData>
    <row r="1" spans="2:14" ht="6" customHeight="1" thickBot="1" x14ac:dyDescent="0.3">
      <c r="N1" s="600"/>
    </row>
    <row r="2" spans="2:14" ht="60.75" customHeight="1" thickTop="1" x14ac:dyDescent="0.3">
      <c r="B2" s="2600" t="s">
        <v>1040</v>
      </c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2"/>
    </row>
    <row r="3" spans="2:14" ht="8.25" customHeight="1" x14ac:dyDescent="0.25">
      <c r="B3" s="871"/>
      <c r="C3" s="872"/>
      <c r="D3" s="872"/>
      <c r="E3" s="872"/>
      <c r="F3" s="872"/>
      <c r="G3" s="872"/>
      <c r="H3" s="872"/>
      <c r="I3" s="872"/>
      <c r="J3" s="872"/>
      <c r="K3" s="872"/>
      <c r="L3" s="873"/>
      <c r="M3" s="873"/>
      <c r="N3" s="874"/>
    </row>
    <row r="4" spans="2:14" x14ac:dyDescent="0.25">
      <c r="B4" s="875" t="s">
        <v>668</v>
      </c>
      <c r="C4" s="876" t="s">
        <v>669</v>
      </c>
      <c r="D4" s="876"/>
      <c r="E4" s="877"/>
      <c r="F4" s="877"/>
      <c r="G4" s="878"/>
      <c r="H4" s="879"/>
      <c r="I4" s="879"/>
      <c r="J4" s="879"/>
      <c r="K4" s="879"/>
      <c r="L4" s="879"/>
      <c r="M4" s="879"/>
      <c r="N4" s="880" t="s">
        <v>1041</v>
      </c>
    </row>
    <row r="5" spans="2:14" ht="6.75" customHeight="1" thickBot="1" x14ac:dyDescent="0.3">
      <c r="B5" s="881"/>
      <c r="C5" s="882"/>
      <c r="D5" s="882"/>
      <c r="E5" s="882"/>
      <c r="F5" s="882"/>
      <c r="G5" s="882"/>
      <c r="H5" s="882"/>
      <c r="I5" s="882"/>
      <c r="J5" s="882"/>
      <c r="K5" s="882"/>
      <c r="L5" s="883"/>
      <c r="M5" s="883"/>
      <c r="N5" s="884"/>
    </row>
    <row r="6" spans="2:14" ht="7.5" customHeight="1" thickTop="1" thickBot="1" x14ac:dyDescent="0.3">
      <c r="B6" s="885"/>
      <c r="C6" s="885"/>
      <c r="D6" s="885"/>
      <c r="E6" s="885"/>
      <c r="F6" s="885"/>
      <c r="G6" s="885"/>
      <c r="H6" s="885"/>
      <c r="I6" s="885"/>
      <c r="J6" s="885"/>
      <c r="K6" s="885"/>
      <c r="L6" s="886"/>
      <c r="M6" s="886"/>
      <c r="N6" s="885"/>
    </row>
    <row r="7" spans="2:14" ht="15.75" thickTop="1" x14ac:dyDescent="0.25">
      <c r="B7" s="2603" t="s">
        <v>1029</v>
      </c>
      <c r="C7" s="2598" t="s">
        <v>1030</v>
      </c>
      <c r="D7" s="2606" t="s">
        <v>1031</v>
      </c>
      <c r="E7" s="2598" t="s">
        <v>1032</v>
      </c>
      <c r="F7" s="2598" t="s">
        <v>1033</v>
      </c>
      <c r="G7" s="2598" t="s">
        <v>1034</v>
      </c>
      <c r="H7" s="2598" t="s">
        <v>1035</v>
      </c>
      <c r="I7" s="2598" t="s">
        <v>1036</v>
      </c>
      <c r="J7" s="2608" t="s">
        <v>1037</v>
      </c>
      <c r="K7" s="2609"/>
      <c r="L7" s="2598" t="s">
        <v>1038</v>
      </c>
      <c r="M7" s="2598"/>
      <c r="N7" s="2599"/>
    </row>
    <row r="8" spans="2:14" ht="15.75" thickBot="1" x14ac:dyDescent="0.3">
      <c r="B8" s="2604"/>
      <c r="C8" s="2605"/>
      <c r="D8" s="2607"/>
      <c r="E8" s="2605" t="s">
        <v>808</v>
      </c>
      <c r="F8" s="2605"/>
      <c r="G8" s="2605"/>
      <c r="H8" s="2605"/>
      <c r="I8" s="2605"/>
      <c r="J8" s="887" t="s">
        <v>809</v>
      </c>
      <c r="K8" s="887" t="s">
        <v>810</v>
      </c>
      <c r="L8" s="887" t="s">
        <v>811</v>
      </c>
      <c r="M8" s="887" t="s">
        <v>487</v>
      </c>
      <c r="N8" s="888" t="s">
        <v>207</v>
      </c>
    </row>
    <row r="9" spans="2:14" ht="6" customHeight="1" thickTop="1" thickBot="1" x14ac:dyDescent="0.3">
      <c r="N9" s="600"/>
    </row>
    <row r="10" spans="2:14" ht="15.75" thickTop="1" x14ac:dyDescent="0.25">
      <c r="B10" s="889"/>
      <c r="C10" s="890"/>
      <c r="D10" s="890"/>
      <c r="E10" s="890"/>
      <c r="F10" s="891"/>
      <c r="G10" s="891"/>
      <c r="H10" s="890"/>
      <c r="I10" s="890"/>
      <c r="J10" s="892"/>
      <c r="K10" s="892"/>
      <c r="L10" s="890"/>
      <c r="M10" s="890"/>
      <c r="N10" s="893"/>
    </row>
    <row r="11" spans="2:14" x14ac:dyDescent="0.25">
      <c r="B11" s="894"/>
      <c r="C11" s="895"/>
      <c r="D11" s="895"/>
      <c r="E11" s="895"/>
      <c r="F11" s="896"/>
      <c r="G11" s="896"/>
      <c r="H11" s="895"/>
      <c r="I11" s="895"/>
      <c r="J11" s="897"/>
      <c r="K11" s="897"/>
      <c r="L11" s="895"/>
      <c r="M11" s="895"/>
      <c r="N11" s="898"/>
    </row>
    <row r="12" spans="2:14" x14ac:dyDescent="0.25">
      <c r="B12" s="894"/>
      <c r="C12" s="895"/>
      <c r="D12" s="895"/>
      <c r="E12" s="895"/>
      <c r="F12" s="896"/>
      <c r="G12" s="896"/>
      <c r="H12" s="895"/>
      <c r="I12" s="895"/>
      <c r="J12" s="897"/>
      <c r="K12" s="897"/>
      <c r="L12" s="895"/>
      <c r="M12" s="895"/>
      <c r="N12" s="898"/>
    </row>
    <row r="13" spans="2:14" x14ac:dyDescent="0.25">
      <c r="B13" s="894"/>
      <c r="C13" s="895"/>
      <c r="D13" s="895"/>
      <c r="E13" s="895"/>
      <c r="F13" s="896"/>
      <c r="G13" s="896"/>
      <c r="H13" s="895"/>
      <c r="I13" s="895"/>
      <c r="J13" s="897"/>
      <c r="K13" s="897"/>
      <c r="L13" s="895"/>
      <c r="M13" s="895"/>
      <c r="N13" s="898"/>
    </row>
    <row r="14" spans="2:14" x14ac:dyDescent="0.25">
      <c r="B14" s="894"/>
      <c r="C14" s="895"/>
      <c r="D14" s="895"/>
      <c r="E14" s="895"/>
      <c r="F14" s="896"/>
      <c r="G14" s="896"/>
      <c r="H14" s="895"/>
      <c r="I14" s="895"/>
      <c r="J14" s="897"/>
      <c r="K14" s="897"/>
      <c r="L14" s="895"/>
      <c r="M14" s="895"/>
      <c r="N14" s="898"/>
    </row>
    <row r="15" spans="2:14" x14ac:dyDescent="0.25">
      <c r="B15" s="894"/>
      <c r="C15" s="895"/>
      <c r="D15" s="895"/>
      <c r="E15" s="895"/>
      <c r="F15" s="896"/>
      <c r="G15" s="896"/>
      <c r="H15" s="895"/>
      <c r="I15" s="895"/>
      <c r="J15" s="897"/>
      <c r="K15" s="897"/>
      <c r="L15" s="895"/>
      <c r="M15" s="895"/>
      <c r="N15" s="898"/>
    </row>
    <row r="16" spans="2:14" x14ac:dyDescent="0.25">
      <c r="B16" s="894"/>
      <c r="C16" s="895"/>
      <c r="D16" s="895"/>
      <c r="E16" s="895"/>
      <c r="F16" s="896"/>
      <c r="G16" s="896"/>
      <c r="H16" s="895"/>
      <c r="I16" s="895"/>
      <c r="J16" s="897"/>
      <c r="K16" s="897"/>
      <c r="L16" s="895"/>
      <c r="M16" s="895"/>
      <c r="N16" s="898"/>
    </row>
    <row r="17" spans="2:14" x14ac:dyDescent="0.25">
      <c r="B17" s="894"/>
      <c r="C17" s="895"/>
      <c r="D17" s="895"/>
      <c r="E17" s="895"/>
      <c r="F17" s="896"/>
      <c r="G17" s="896"/>
      <c r="H17" s="895"/>
      <c r="I17" s="895"/>
      <c r="J17" s="897"/>
      <c r="K17" s="897"/>
      <c r="L17" s="895"/>
      <c r="M17" s="895"/>
      <c r="N17" s="898"/>
    </row>
    <row r="18" spans="2:14" x14ac:dyDescent="0.25">
      <c r="B18" s="894"/>
      <c r="C18" s="895"/>
      <c r="D18" s="895"/>
      <c r="E18" s="895"/>
      <c r="F18" s="896"/>
      <c r="G18" s="896"/>
      <c r="H18" s="895"/>
      <c r="I18" s="895"/>
      <c r="J18" s="897"/>
      <c r="K18" s="897"/>
      <c r="L18" s="895"/>
      <c r="M18" s="895"/>
      <c r="N18" s="898"/>
    </row>
    <row r="19" spans="2:14" x14ac:dyDescent="0.25">
      <c r="B19" s="894"/>
      <c r="C19" s="895"/>
      <c r="D19" s="895"/>
      <c r="E19" s="895"/>
      <c r="F19" s="896"/>
      <c r="G19" s="896"/>
      <c r="H19" s="895"/>
      <c r="I19" s="895"/>
      <c r="J19" s="897"/>
      <c r="K19" s="897"/>
      <c r="L19" s="895"/>
      <c r="M19" s="895"/>
      <c r="N19" s="898"/>
    </row>
    <row r="20" spans="2:14" x14ac:dyDescent="0.25">
      <c r="B20" s="894"/>
      <c r="C20" s="895"/>
      <c r="D20" s="895"/>
      <c r="E20" s="895"/>
      <c r="F20" s="896"/>
      <c r="G20" s="896"/>
      <c r="H20" s="895"/>
      <c r="I20" s="895"/>
      <c r="J20" s="897"/>
      <c r="K20" s="897"/>
      <c r="L20" s="895"/>
      <c r="M20" s="895"/>
      <c r="N20" s="898"/>
    </row>
    <row r="21" spans="2:14" x14ac:dyDescent="0.25">
      <c r="B21" s="894"/>
      <c r="C21" s="895"/>
      <c r="D21" s="895"/>
      <c r="E21" s="895"/>
      <c r="F21" s="896"/>
      <c r="G21" s="896"/>
      <c r="H21" s="895"/>
      <c r="I21" s="895"/>
      <c r="J21" s="897"/>
      <c r="K21" s="897"/>
      <c r="L21" s="895"/>
      <c r="M21" s="895"/>
      <c r="N21" s="898"/>
    </row>
    <row r="22" spans="2:14" x14ac:dyDescent="0.25">
      <c r="B22" s="894"/>
      <c r="C22" s="895"/>
      <c r="D22" s="895"/>
      <c r="E22" s="895"/>
      <c r="F22" s="896"/>
      <c r="G22" s="896"/>
      <c r="H22" s="895"/>
      <c r="I22" s="895"/>
      <c r="J22" s="897"/>
      <c r="K22" s="897"/>
      <c r="L22" s="895"/>
      <c r="M22" s="895"/>
      <c r="N22" s="898"/>
    </row>
    <row r="23" spans="2:14" x14ac:dyDescent="0.25">
      <c r="B23" s="894"/>
      <c r="C23" s="895"/>
      <c r="D23" s="895"/>
      <c r="E23" s="895"/>
      <c r="F23" s="896"/>
      <c r="G23" s="896"/>
      <c r="H23" s="895"/>
      <c r="I23" s="895"/>
      <c r="J23" s="897"/>
      <c r="K23" s="897"/>
      <c r="L23" s="895"/>
      <c r="M23" s="895"/>
      <c r="N23" s="898"/>
    </row>
    <row r="24" spans="2:14" x14ac:dyDescent="0.25">
      <c r="B24" s="894"/>
      <c r="C24" s="895"/>
      <c r="D24" s="895"/>
      <c r="E24" s="895"/>
      <c r="F24" s="896"/>
      <c r="G24" s="896"/>
      <c r="H24" s="895"/>
      <c r="I24" s="895"/>
      <c r="J24" s="897"/>
      <c r="K24" s="897"/>
      <c r="L24" s="895"/>
      <c r="M24" s="895"/>
      <c r="N24" s="898"/>
    </row>
    <row r="25" spans="2:14" x14ac:dyDescent="0.25">
      <c r="B25" s="894"/>
      <c r="C25" s="895"/>
      <c r="D25" s="895"/>
      <c r="E25" s="895"/>
      <c r="F25" s="896"/>
      <c r="G25" s="896"/>
      <c r="H25" s="895"/>
      <c r="I25" s="895"/>
      <c r="J25" s="897"/>
      <c r="K25" s="897"/>
      <c r="L25" s="895"/>
      <c r="M25" s="895"/>
      <c r="N25" s="898"/>
    </row>
    <row r="26" spans="2:14" x14ac:dyDescent="0.25">
      <c r="B26" s="894"/>
      <c r="C26" s="895"/>
      <c r="D26" s="895"/>
      <c r="E26" s="895"/>
      <c r="F26" s="896"/>
      <c r="G26" s="896"/>
      <c r="H26" s="895"/>
      <c r="I26" s="895"/>
      <c r="J26" s="897"/>
      <c r="K26" s="897"/>
      <c r="L26" s="895"/>
      <c r="M26" s="895"/>
      <c r="N26" s="898"/>
    </row>
    <row r="27" spans="2:14" x14ac:dyDescent="0.25">
      <c r="B27" s="894"/>
      <c r="C27" s="895"/>
      <c r="D27" s="895"/>
      <c r="E27" s="895"/>
      <c r="F27" s="896"/>
      <c r="G27" s="896"/>
      <c r="H27" s="895"/>
      <c r="I27" s="895"/>
      <c r="J27" s="897"/>
      <c r="K27" s="897"/>
      <c r="L27" s="895"/>
      <c r="M27" s="895"/>
      <c r="N27" s="898"/>
    </row>
    <row r="28" spans="2:14" x14ac:dyDescent="0.25">
      <c r="B28" s="894"/>
      <c r="C28" s="895"/>
      <c r="D28" s="895"/>
      <c r="E28" s="895"/>
      <c r="F28" s="896"/>
      <c r="G28" s="896"/>
      <c r="H28" s="895"/>
      <c r="I28" s="895"/>
      <c r="J28" s="897"/>
      <c r="K28" s="897"/>
      <c r="L28" s="895"/>
      <c r="M28" s="895"/>
      <c r="N28" s="898"/>
    </row>
    <row r="29" spans="2:14" x14ac:dyDescent="0.25">
      <c r="B29" s="894"/>
      <c r="C29" s="895"/>
      <c r="D29" s="895"/>
      <c r="E29" s="895"/>
      <c r="F29" s="896"/>
      <c r="G29" s="896"/>
      <c r="H29" s="895"/>
      <c r="I29" s="895"/>
      <c r="J29" s="897"/>
      <c r="K29" s="897"/>
      <c r="L29" s="895"/>
      <c r="M29" s="895"/>
      <c r="N29" s="898"/>
    </row>
    <row r="30" spans="2:14" x14ac:dyDescent="0.25">
      <c r="B30" s="894"/>
      <c r="C30" s="895"/>
      <c r="D30" s="895"/>
      <c r="E30" s="895"/>
      <c r="F30" s="896"/>
      <c r="G30" s="896"/>
      <c r="H30" s="895"/>
      <c r="I30" s="895"/>
      <c r="J30" s="897"/>
      <c r="K30" s="897"/>
      <c r="L30" s="895"/>
      <c r="M30" s="895"/>
      <c r="N30" s="898"/>
    </row>
    <row r="31" spans="2:14" x14ac:dyDescent="0.25">
      <c r="B31" s="894"/>
      <c r="C31" s="895"/>
      <c r="D31" s="895"/>
      <c r="E31" s="895"/>
      <c r="F31" s="896"/>
      <c r="G31" s="896"/>
      <c r="H31" s="895"/>
      <c r="I31" s="895"/>
      <c r="J31" s="897"/>
      <c r="K31" s="897"/>
      <c r="L31" s="895"/>
      <c r="M31" s="895"/>
      <c r="N31" s="898"/>
    </row>
    <row r="32" spans="2:14" x14ac:dyDescent="0.25">
      <c r="B32" s="894"/>
      <c r="C32" s="895"/>
      <c r="D32" s="895"/>
      <c r="E32" s="895"/>
      <c r="F32" s="896"/>
      <c r="G32" s="896"/>
      <c r="H32" s="895"/>
      <c r="I32" s="895"/>
      <c r="J32" s="897"/>
      <c r="K32" s="897"/>
      <c r="L32" s="895"/>
      <c r="M32" s="895"/>
      <c r="N32" s="898"/>
    </row>
    <row r="33" spans="2:14" ht="15.75" thickBot="1" x14ac:dyDescent="0.3">
      <c r="B33" s="899"/>
      <c r="C33" s="900"/>
      <c r="D33" s="900"/>
      <c r="E33" s="900"/>
      <c r="F33" s="901"/>
      <c r="G33" s="901"/>
      <c r="H33" s="900"/>
      <c r="I33" s="900"/>
      <c r="J33" s="902"/>
      <c r="K33" s="902"/>
      <c r="L33" s="900"/>
      <c r="M33" s="900"/>
      <c r="N33" s="903"/>
    </row>
    <row r="34" spans="2:14" ht="16.5" thickTop="1" thickBot="1" x14ac:dyDescent="0.3">
      <c r="B34" s="904" t="s">
        <v>670</v>
      </c>
      <c r="M34" s="905" t="s">
        <v>812</v>
      </c>
      <c r="N34" s="906">
        <f>SUM(N10:N33)</f>
        <v>0</v>
      </c>
    </row>
    <row r="35" spans="2:14" ht="15.75" thickTop="1" x14ac:dyDescent="0.25">
      <c r="B35" s="907" t="s">
        <v>1039</v>
      </c>
      <c r="C35" s="907"/>
      <c r="D35" s="907"/>
      <c r="E35" s="907"/>
      <c r="F35" s="907"/>
      <c r="G35" s="907"/>
      <c r="H35" s="907"/>
      <c r="I35" s="907"/>
      <c r="J35" s="907"/>
      <c r="K35" s="907"/>
      <c r="L35" s="907"/>
      <c r="M35" s="907"/>
      <c r="N35" s="907"/>
    </row>
    <row r="40" spans="2:14" x14ac:dyDescent="0.25">
      <c r="B40" s="907"/>
    </row>
    <row r="63" spans="3:3" x14ac:dyDescent="0.25">
      <c r="C63" s="809"/>
    </row>
    <row r="70" spans="4:4" x14ac:dyDescent="0.25">
      <c r="D70" s="809"/>
    </row>
  </sheetData>
  <mergeCells count="11">
    <mergeCell ref="L7:N7"/>
    <mergeCell ref="B2:N2"/>
    <mergeCell ref="B7:B8"/>
    <mergeCell ref="C7:C8"/>
    <mergeCell ref="D7:D8"/>
    <mergeCell ref="E7:E8"/>
    <mergeCell ref="F7:F8"/>
    <mergeCell ref="G7:G8"/>
    <mergeCell ref="H7:H8"/>
    <mergeCell ref="I7:I8"/>
    <mergeCell ref="J7:K7"/>
  </mergeCells>
  <pageMargins left="0.70866141732283472" right="0.70866141732283472" top="0.74803149606299213" bottom="0.74803149606299213" header="0.31496062992125984" footer="0.31496062992125984"/>
  <pageSetup scale="48" orientation="landscape" verticalDpi="597" r:id="rId1"/>
  <ignoredErrors>
    <ignoredError sqref="C4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4C24D-171F-409F-B908-59C72F13F12D}">
  <sheetPr>
    <tabColor rgb="FFECECEC"/>
  </sheetPr>
  <dimension ref="B1:V75"/>
  <sheetViews>
    <sheetView showGridLines="0" zoomScale="115" zoomScaleNormal="115" workbookViewId="0">
      <selection activeCell="D37" sqref="D37"/>
    </sheetView>
  </sheetViews>
  <sheetFormatPr baseColWidth="10" defaultColWidth="11.42578125" defaultRowHeight="15" x14ac:dyDescent="0.25"/>
  <cols>
    <col min="1" max="1" width="2.28515625" style="600" customWidth="1"/>
    <col min="2" max="2" width="15.7109375" style="600" customWidth="1"/>
    <col min="3" max="3" width="15.85546875" style="600" customWidth="1"/>
    <col min="4" max="5" width="15.7109375" style="600" customWidth="1"/>
    <col min="6" max="6" width="17" style="600" customWidth="1"/>
    <col min="7" max="7" width="15.7109375" style="600" customWidth="1"/>
    <col min="8" max="10" width="10.7109375" style="600" customWidth="1"/>
    <col min="11" max="14" width="15.7109375" style="600" customWidth="1"/>
    <col min="15" max="15" width="16.140625" style="600" customWidth="1"/>
    <col min="16" max="21" width="15.7109375" style="600" customWidth="1"/>
    <col min="22" max="22" width="20.140625" style="600" customWidth="1"/>
    <col min="23" max="23" width="0.85546875" style="600" customWidth="1"/>
    <col min="24" max="16384" width="11.42578125" style="600"/>
  </cols>
  <sheetData>
    <row r="1" spans="2:22" ht="15.75" thickBot="1" x14ac:dyDescent="0.3"/>
    <row r="2" spans="2:22" ht="60.75" customHeight="1" thickTop="1" x14ac:dyDescent="0.3">
      <c r="B2" s="2600" t="s">
        <v>1042</v>
      </c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2601"/>
      <c r="Q2" s="2601"/>
      <c r="R2" s="2601"/>
      <c r="S2" s="2601"/>
      <c r="T2" s="2601"/>
      <c r="U2" s="2601"/>
      <c r="V2" s="2602"/>
    </row>
    <row r="3" spans="2:22" ht="8.25" customHeight="1" x14ac:dyDescent="0.25">
      <c r="B3" s="871"/>
      <c r="C3" s="872"/>
      <c r="D3" s="872"/>
      <c r="E3" s="872"/>
      <c r="F3" s="872"/>
      <c r="G3" s="872"/>
      <c r="H3" s="872"/>
      <c r="I3" s="872"/>
      <c r="J3" s="872"/>
      <c r="K3" s="872"/>
      <c r="L3" s="873"/>
      <c r="M3" s="873"/>
      <c r="N3" s="872"/>
      <c r="V3" s="909"/>
    </row>
    <row r="4" spans="2:22" x14ac:dyDescent="0.25">
      <c r="B4" s="875" t="s">
        <v>846</v>
      </c>
      <c r="D4" s="876" t="s">
        <v>669</v>
      </c>
      <c r="E4" s="877"/>
      <c r="F4" s="878"/>
      <c r="G4" s="878"/>
      <c r="H4" s="879"/>
      <c r="I4" s="879"/>
      <c r="J4" s="879"/>
      <c r="K4" s="879"/>
      <c r="L4" s="879"/>
      <c r="M4" s="879"/>
      <c r="U4" s="879" t="s">
        <v>1043</v>
      </c>
      <c r="V4" s="909"/>
    </row>
    <row r="5" spans="2:22" ht="6.75" customHeight="1" thickBot="1" x14ac:dyDescent="0.3">
      <c r="B5" s="910"/>
      <c r="C5" s="882"/>
      <c r="D5" s="882"/>
      <c r="E5" s="882"/>
      <c r="F5" s="882"/>
      <c r="G5" s="882"/>
      <c r="H5" s="882"/>
      <c r="I5" s="882"/>
      <c r="J5" s="882"/>
      <c r="K5" s="882"/>
      <c r="L5" s="883"/>
      <c r="M5" s="883"/>
      <c r="N5" s="882"/>
      <c r="O5" s="911"/>
      <c r="P5" s="911"/>
      <c r="Q5" s="911"/>
      <c r="R5" s="911"/>
      <c r="S5" s="911"/>
      <c r="T5" s="911"/>
      <c r="U5" s="911"/>
      <c r="V5" s="912"/>
    </row>
    <row r="6" spans="2:22" ht="7.5" customHeight="1" thickTop="1" thickBot="1" x14ac:dyDescent="0.3">
      <c r="B6" s="885"/>
      <c r="C6" s="885"/>
      <c r="D6" s="885"/>
      <c r="E6" s="885"/>
      <c r="F6" s="885"/>
      <c r="G6" s="885"/>
      <c r="H6" s="885"/>
      <c r="I6" s="885"/>
      <c r="J6" s="885"/>
      <c r="K6" s="885"/>
      <c r="L6" s="886"/>
      <c r="M6" s="886"/>
      <c r="N6" s="885"/>
    </row>
    <row r="7" spans="2:22" ht="57.75" customHeight="1" thickTop="1" x14ac:dyDescent="0.25">
      <c r="B7" s="913" t="s">
        <v>845</v>
      </c>
      <c r="C7" s="914" t="s">
        <v>844</v>
      </c>
      <c r="D7" s="914" t="s">
        <v>843</v>
      </c>
      <c r="E7" s="914" t="s">
        <v>842</v>
      </c>
      <c r="F7" s="914" t="s">
        <v>841</v>
      </c>
      <c r="G7" s="914" t="s">
        <v>840</v>
      </c>
      <c r="H7" s="2610" t="s">
        <v>839</v>
      </c>
      <c r="I7" s="2610"/>
      <c r="J7" s="2610"/>
      <c r="K7" s="914" t="s">
        <v>838</v>
      </c>
      <c r="L7" s="914" t="s">
        <v>837</v>
      </c>
      <c r="M7" s="914" t="s">
        <v>836</v>
      </c>
      <c r="N7" s="914" t="s">
        <v>835</v>
      </c>
      <c r="O7" s="914" t="s">
        <v>834</v>
      </c>
      <c r="P7" s="914" t="s">
        <v>833</v>
      </c>
      <c r="Q7" s="914" t="s">
        <v>832</v>
      </c>
      <c r="R7" s="914" t="s">
        <v>831</v>
      </c>
      <c r="S7" s="914" t="s">
        <v>830</v>
      </c>
      <c r="T7" s="914" t="s">
        <v>829</v>
      </c>
      <c r="U7" s="914" t="s">
        <v>828</v>
      </c>
      <c r="V7" s="915" t="s">
        <v>827</v>
      </c>
    </row>
    <row r="8" spans="2:22" s="809" customFormat="1" ht="25.5" customHeight="1" thickBot="1" x14ac:dyDescent="0.25">
      <c r="B8" s="2611" t="s">
        <v>826</v>
      </c>
      <c r="C8" s="2612"/>
      <c r="D8" s="2612"/>
      <c r="E8" s="2612"/>
      <c r="F8" s="2612"/>
      <c r="G8" s="2613"/>
      <c r="H8" s="2614" t="s">
        <v>825</v>
      </c>
      <c r="I8" s="2614"/>
      <c r="J8" s="2614"/>
      <c r="K8" s="916" t="s">
        <v>824</v>
      </c>
      <c r="L8" s="916" t="s">
        <v>823</v>
      </c>
      <c r="M8" s="916" t="s">
        <v>822</v>
      </c>
      <c r="N8" s="916" t="s">
        <v>821</v>
      </c>
      <c r="O8" s="916" t="s">
        <v>820</v>
      </c>
      <c r="P8" s="916" t="s">
        <v>819</v>
      </c>
      <c r="Q8" s="916" t="s">
        <v>818</v>
      </c>
      <c r="R8" s="916" t="s">
        <v>817</v>
      </c>
      <c r="S8" s="916" t="s">
        <v>816</v>
      </c>
      <c r="T8" s="916" t="s">
        <v>815</v>
      </c>
      <c r="U8" s="916" t="s">
        <v>814</v>
      </c>
      <c r="V8" s="917" t="s">
        <v>813</v>
      </c>
    </row>
    <row r="9" spans="2:22" ht="8.25" customHeight="1" thickTop="1" thickBot="1" x14ac:dyDescent="0.3"/>
    <row r="10" spans="2:22" ht="15.75" thickTop="1" x14ac:dyDescent="0.25">
      <c r="B10" s="918"/>
      <c r="C10" s="919"/>
      <c r="D10" s="919"/>
      <c r="E10" s="919"/>
      <c r="F10" s="919"/>
      <c r="G10" s="919"/>
      <c r="H10" s="919"/>
      <c r="I10" s="919"/>
      <c r="J10" s="919"/>
      <c r="K10" s="919"/>
      <c r="L10" s="919"/>
      <c r="M10" s="919"/>
      <c r="N10" s="919"/>
      <c r="O10" s="919"/>
      <c r="P10" s="920"/>
      <c r="Q10" s="920"/>
      <c r="R10" s="920"/>
      <c r="S10" s="920"/>
      <c r="T10" s="920"/>
      <c r="U10" s="920"/>
      <c r="V10" s="921"/>
    </row>
    <row r="11" spans="2:22" x14ac:dyDescent="0.25">
      <c r="B11" s="922"/>
      <c r="C11" s="895"/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923"/>
      <c r="Q11" s="923"/>
      <c r="R11" s="923"/>
      <c r="S11" s="923"/>
      <c r="T11" s="923"/>
      <c r="U11" s="923"/>
      <c r="V11" s="924"/>
    </row>
    <row r="12" spans="2:22" x14ac:dyDescent="0.25">
      <c r="B12" s="922"/>
      <c r="C12" s="895"/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923"/>
      <c r="Q12" s="923"/>
      <c r="R12" s="923"/>
      <c r="S12" s="923"/>
      <c r="T12" s="923"/>
      <c r="U12" s="923"/>
      <c r="V12" s="924"/>
    </row>
    <row r="13" spans="2:22" x14ac:dyDescent="0.25">
      <c r="B13" s="922"/>
      <c r="C13" s="895"/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923"/>
      <c r="Q13" s="923"/>
      <c r="R13" s="923"/>
      <c r="S13" s="923"/>
      <c r="T13" s="923"/>
      <c r="U13" s="923"/>
      <c r="V13" s="924"/>
    </row>
    <row r="14" spans="2:22" x14ac:dyDescent="0.25">
      <c r="B14" s="922"/>
      <c r="C14" s="895"/>
      <c r="D14" s="895"/>
      <c r="E14" s="895"/>
      <c r="F14" s="895"/>
      <c r="G14" s="895"/>
      <c r="H14" s="895"/>
      <c r="I14" s="895"/>
      <c r="J14" s="895"/>
      <c r="K14" s="895"/>
      <c r="L14" s="895"/>
      <c r="M14" s="895"/>
      <c r="N14" s="895"/>
      <c r="O14" s="895"/>
      <c r="P14" s="923"/>
      <c r="Q14" s="923"/>
      <c r="R14" s="923"/>
      <c r="S14" s="923"/>
      <c r="T14" s="923"/>
      <c r="U14" s="923"/>
      <c r="V14" s="924"/>
    </row>
    <row r="15" spans="2:22" x14ac:dyDescent="0.25">
      <c r="B15" s="922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5"/>
      <c r="N15" s="895"/>
      <c r="O15" s="895"/>
      <c r="P15" s="923"/>
      <c r="Q15" s="923"/>
      <c r="R15" s="923"/>
      <c r="S15" s="923"/>
      <c r="T15" s="923"/>
      <c r="U15" s="923"/>
      <c r="V15" s="924"/>
    </row>
    <row r="16" spans="2:22" x14ac:dyDescent="0.25">
      <c r="B16" s="922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923"/>
      <c r="Q16" s="923"/>
      <c r="R16" s="923"/>
      <c r="S16" s="923"/>
      <c r="T16" s="923"/>
      <c r="U16" s="923"/>
      <c r="V16" s="924"/>
    </row>
    <row r="17" spans="2:22" x14ac:dyDescent="0.25">
      <c r="B17" s="922"/>
      <c r="C17" s="895"/>
      <c r="D17" s="895"/>
      <c r="E17" s="895"/>
      <c r="F17" s="895"/>
      <c r="G17" s="895"/>
      <c r="H17" s="895"/>
      <c r="I17" s="895"/>
      <c r="J17" s="895"/>
      <c r="K17" s="895"/>
      <c r="L17" s="895"/>
      <c r="M17" s="895"/>
      <c r="N17" s="895"/>
      <c r="O17" s="895"/>
      <c r="P17" s="923"/>
      <c r="Q17" s="923"/>
      <c r="R17" s="923"/>
      <c r="S17" s="923"/>
      <c r="T17" s="923"/>
      <c r="U17" s="923"/>
      <c r="V17" s="924"/>
    </row>
    <row r="18" spans="2:22" x14ac:dyDescent="0.25">
      <c r="B18" s="922"/>
      <c r="C18" s="895"/>
      <c r="D18" s="895"/>
      <c r="E18" s="895"/>
      <c r="F18" s="895"/>
      <c r="G18" s="895"/>
      <c r="H18" s="895"/>
      <c r="I18" s="895"/>
      <c r="J18" s="895"/>
      <c r="K18" s="895"/>
      <c r="L18" s="895"/>
      <c r="M18" s="895"/>
      <c r="N18" s="895"/>
      <c r="O18" s="895"/>
      <c r="P18" s="923"/>
      <c r="Q18" s="923"/>
      <c r="R18" s="923"/>
      <c r="S18" s="923"/>
      <c r="T18" s="923"/>
      <c r="U18" s="923"/>
      <c r="V18" s="924"/>
    </row>
    <row r="19" spans="2:22" x14ac:dyDescent="0.25">
      <c r="B19" s="922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923"/>
      <c r="Q19" s="923"/>
      <c r="R19" s="923"/>
      <c r="S19" s="923"/>
      <c r="T19" s="923"/>
      <c r="U19" s="923"/>
      <c r="V19" s="924"/>
    </row>
    <row r="20" spans="2:22" x14ac:dyDescent="0.25">
      <c r="B20" s="922"/>
      <c r="C20" s="895"/>
      <c r="D20" s="895"/>
      <c r="E20" s="895"/>
      <c r="F20" s="895"/>
      <c r="G20" s="895"/>
      <c r="H20" s="895"/>
      <c r="I20" s="895"/>
      <c r="J20" s="895"/>
      <c r="K20" s="895"/>
      <c r="L20" s="895"/>
      <c r="M20" s="895"/>
      <c r="N20" s="895"/>
      <c r="O20" s="895"/>
      <c r="P20" s="923"/>
      <c r="Q20" s="923"/>
      <c r="R20" s="923"/>
      <c r="S20" s="923"/>
      <c r="T20" s="923"/>
      <c r="U20" s="923"/>
      <c r="V20" s="924"/>
    </row>
    <row r="21" spans="2:22" x14ac:dyDescent="0.25">
      <c r="B21" s="922"/>
      <c r="C21" s="895"/>
      <c r="D21" s="895"/>
      <c r="E21" s="895"/>
      <c r="F21" s="895"/>
      <c r="G21" s="895"/>
      <c r="H21" s="895"/>
      <c r="I21" s="895"/>
      <c r="J21" s="895"/>
      <c r="K21" s="895"/>
      <c r="L21" s="895"/>
      <c r="M21" s="895"/>
      <c r="N21" s="895"/>
      <c r="O21" s="895"/>
      <c r="P21" s="923"/>
      <c r="Q21" s="923"/>
      <c r="R21" s="923"/>
      <c r="S21" s="923"/>
      <c r="T21" s="923"/>
      <c r="U21" s="923"/>
      <c r="V21" s="924"/>
    </row>
    <row r="22" spans="2:22" x14ac:dyDescent="0.25">
      <c r="B22" s="922"/>
      <c r="C22" s="895"/>
      <c r="D22" s="895"/>
      <c r="E22" s="895"/>
      <c r="F22" s="895"/>
      <c r="G22" s="895"/>
      <c r="H22" s="895"/>
      <c r="I22" s="895"/>
      <c r="J22" s="895"/>
      <c r="K22" s="895"/>
      <c r="L22" s="895"/>
      <c r="M22" s="895"/>
      <c r="N22" s="895"/>
      <c r="O22" s="895"/>
      <c r="P22" s="923"/>
      <c r="Q22" s="923"/>
      <c r="R22" s="923"/>
      <c r="S22" s="923"/>
      <c r="T22" s="923"/>
      <c r="U22" s="923"/>
      <c r="V22" s="924"/>
    </row>
    <row r="23" spans="2:22" x14ac:dyDescent="0.25">
      <c r="B23" s="922"/>
      <c r="C23" s="895"/>
      <c r="D23" s="895"/>
      <c r="E23" s="895"/>
      <c r="F23" s="895"/>
      <c r="G23" s="895"/>
      <c r="H23" s="895"/>
      <c r="I23" s="895"/>
      <c r="J23" s="895"/>
      <c r="K23" s="895"/>
      <c r="L23" s="895"/>
      <c r="M23" s="895"/>
      <c r="N23" s="895"/>
      <c r="O23" s="895"/>
      <c r="P23" s="923"/>
      <c r="Q23" s="923"/>
      <c r="R23" s="923"/>
      <c r="S23" s="923"/>
      <c r="T23" s="923"/>
      <c r="U23" s="923"/>
      <c r="V23" s="924"/>
    </row>
    <row r="24" spans="2:22" x14ac:dyDescent="0.25">
      <c r="B24" s="922"/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923"/>
      <c r="Q24" s="923"/>
      <c r="R24" s="923"/>
      <c r="S24" s="923"/>
      <c r="T24" s="923"/>
      <c r="U24" s="923"/>
      <c r="V24" s="924"/>
    </row>
    <row r="25" spans="2:22" x14ac:dyDescent="0.25">
      <c r="B25" s="922"/>
      <c r="C25" s="895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923"/>
      <c r="Q25" s="923"/>
      <c r="R25" s="923"/>
      <c r="S25" s="923"/>
      <c r="T25" s="923"/>
      <c r="U25" s="923"/>
      <c r="V25" s="924"/>
    </row>
    <row r="26" spans="2:22" x14ac:dyDescent="0.25">
      <c r="B26" s="922"/>
      <c r="C26" s="895"/>
      <c r="D26" s="895"/>
      <c r="E26" s="895"/>
      <c r="F26" s="895"/>
      <c r="G26" s="895"/>
      <c r="H26" s="895"/>
      <c r="I26" s="895"/>
      <c r="J26" s="895"/>
      <c r="K26" s="895"/>
      <c r="L26" s="895"/>
      <c r="M26" s="895"/>
      <c r="N26" s="895"/>
      <c r="O26" s="895"/>
      <c r="P26" s="923"/>
      <c r="Q26" s="923"/>
      <c r="R26" s="923"/>
      <c r="S26" s="923"/>
      <c r="T26" s="923"/>
      <c r="U26" s="923"/>
      <c r="V26" s="924"/>
    </row>
    <row r="27" spans="2:22" x14ac:dyDescent="0.25">
      <c r="B27" s="922"/>
      <c r="C27" s="895"/>
      <c r="D27" s="895"/>
      <c r="E27" s="895"/>
      <c r="F27" s="895"/>
      <c r="G27" s="895"/>
      <c r="H27" s="895"/>
      <c r="I27" s="895"/>
      <c r="J27" s="895"/>
      <c r="K27" s="895"/>
      <c r="L27" s="895"/>
      <c r="M27" s="895"/>
      <c r="N27" s="895"/>
      <c r="O27" s="895"/>
      <c r="P27" s="923"/>
      <c r="Q27" s="923"/>
      <c r="R27" s="923"/>
      <c r="S27" s="923"/>
      <c r="T27" s="923"/>
      <c r="U27" s="923"/>
      <c r="V27" s="924"/>
    </row>
    <row r="28" spans="2:22" x14ac:dyDescent="0.25">
      <c r="B28" s="922"/>
      <c r="C28" s="895"/>
      <c r="D28" s="895"/>
      <c r="E28" s="895"/>
      <c r="F28" s="895"/>
      <c r="G28" s="895"/>
      <c r="H28" s="895"/>
      <c r="I28" s="895"/>
      <c r="J28" s="895"/>
      <c r="K28" s="895"/>
      <c r="L28" s="895"/>
      <c r="M28" s="895"/>
      <c r="N28" s="895"/>
      <c r="O28" s="895"/>
      <c r="P28" s="923"/>
      <c r="Q28" s="923"/>
      <c r="R28" s="923"/>
      <c r="S28" s="923"/>
      <c r="T28" s="923"/>
      <c r="U28" s="923"/>
      <c r="V28" s="924"/>
    </row>
    <row r="29" spans="2:22" x14ac:dyDescent="0.25">
      <c r="B29" s="922"/>
      <c r="C29" s="895"/>
      <c r="D29" s="895"/>
      <c r="E29" s="895"/>
      <c r="F29" s="895"/>
      <c r="G29" s="895"/>
      <c r="H29" s="895"/>
      <c r="I29" s="895"/>
      <c r="J29" s="895"/>
      <c r="K29" s="895"/>
      <c r="L29" s="895"/>
      <c r="M29" s="895"/>
      <c r="N29" s="895"/>
      <c r="O29" s="895"/>
      <c r="P29" s="923"/>
      <c r="Q29" s="923"/>
      <c r="R29" s="923"/>
      <c r="S29" s="923"/>
      <c r="T29" s="923"/>
      <c r="U29" s="923"/>
      <c r="V29" s="924"/>
    </row>
    <row r="30" spans="2:22" x14ac:dyDescent="0.25">
      <c r="B30" s="922"/>
      <c r="C30" s="895"/>
      <c r="D30" s="895"/>
      <c r="E30" s="895"/>
      <c r="F30" s="895"/>
      <c r="G30" s="895"/>
      <c r="H30" s="895"/>
      <c r="I30" s="895"/>
      <c r="J30" s="895"/>
      <c r="K30" s="895"/>
      <c r="L30" s="895"/>
      <c r="M30" s="895"/>
      <c r="N30" s="895"/>
      <c r="O30" s="895"/>
      <c r="P30" s="923"/>
      <c r="Q30" s="923"/>
      <c r="R30" s="923"/>
      <c r="S30" s="923"/>
      <c r="T30" s="923"/>
      <c r="U30" s="923"/>
      <c r="V30" s="924"/>
    </row>
    <row r="31" spans="2:22" ht="15.75" thickBot="1" x14ac:dyDescent="0.3">
      <c r="B31" s="925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26"/>
      <c r="Q31" s="926"/>
      <c r="R31" s="926"/>
      <c r="S31" s="926"/>
      <c r="T31" s="926"/>
      <c r="U31" s="926"/>
      <c r="V31" s="927"/>
    </row>
    <row r="32" spans="2:22" ht="15.75" thickTop="1" x14ac:dyDescent="0.25">
      <c r="B32" s="600" t="s">
        <v>670</v>
      </c>
    </row>
    <row r="35" spans="20:20" ht="33.6" customHeight="1" x14ac:dyDescent="0.25"/>
    <row r="38" spans="20:20" x14ac:dyDescent="0.25">
      <c r="T38" s="904"/>
    </row>
    <row r="68" spans="3:4" x14ac:dyDescent="0.25">
      <c r="C68" s="809"/>
    </row>
    <row r="75" spans="3:4" x14ac:dyDescent="0.25">
      <c r="D75" s="809"/>
    </row>
  </sheetData>
  <mergeCells count="4">
    <mergeCell ref="B2:V2"/>
    <mergeCell ref="H7:J7"/>
    <mergeCell ref="B8:G8"/>
    <mergeCell ref="H8:J8"/>
  </mergeCells>
  <pageMargins left="0.7" right="0.7" top="0.75" bottom="0.75" header="0.3" footer="0.3"/>
  <pageSetup orientation="portrait" r:id="rId1"/>
  <ignoredErrors>
    <ignoredError sqref="D4 B8:V8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777FB-3A67-410D-85F9-EE60E9E0B383}">
  <sheetPr>
    <tabColor rgb="FFECECEC"/>
  </sheetPr>
  <dimension ref="B1:J63"/>
  <sheetViews>
    <sheetView showGridLines="0" zoomScale="115" zoomScaleNormal="115" zoomScaleSheetLayoutView="115" workbookViewId="0">
      <selection activeCell="D37" sqref="D37"/>
    </sheetView>
  </sheetViews>
  <sheetFormatPr baseColWidth="10" defaultColWidth="11.42578125" defaultRowHeight="15" x14ac:dyDescent="0.25"/>
  <cols>
    <col min="1" max="1" width="1.28515625" style="600" customWidth="1"/>
    <col min="2" max="4" width="23.7109375" style="600" customWidth="1"/>
    <col min="5" max="6" width="23" style="600" customWidth="1"/>
    <col min="7" max="8" width="21.42578125" style="600" customWidth="1"/>
    <col min="9" max="9" width="30.140625" style="600" customWidth="1"/>
    <col min="10" max="10" width="23.7109375" style="600" customWidth="1"/>
    <col min="11" max="11" width="1.28515625" style="600" customWidth="1"/>
    <col min="12" max="16384" width="11.42578125" style="600"/>
  </cols>
  <sheetData>
    <row r="1" spans="2:10" ht="6" customHeight="1" thickBot="1" x14ac:dyDescent="0.3"/>
    <row r="2" spans="2:10" ht="58.5" customHeight="1" thickTop="1" x14ac:dyDescent="0.25">
      <c r="B2" s="2615" t="s">
        <v>1051</v>
      </c>
      <c r="C2" s="2616"/>
      <c r="D2" s="2616"/>
      <c r="E2" s="2616"/>
      <c r="F2" s="2616"/>
      <c r="G2" s="2616"/>
      <c r="H2" s="2616"/>
      <c r="I2" s="2616"/>
      <c r="J2" s="2617"/>
    </row>
    <row r="3" spans="2:10" ht="7.5" customHeight="1" x14ac:dyDescent="0.25">
      <c r="B3" s="871"/>
      <c r="C3" s="872"/>
      <c r="D3" s="872"/>
      <c r="E3" s="872"/>
      <c r="F3" s="872"/>
      <c r="G3" s="872"/>
      <c r="H3" s="873"/>
      <c r="I3" s="873"/>
      <c r="J3" s="874"/>
    </row>
    <row r="4" spans="2:10" x14ac:dyDescent="0.25">
      <c r="B4" s="928" t="s">
        <v>848</v>
      </c>
      <c r="C4" s="929" t="s">
        <v>669</v>
      </c>
      <c r="D4" s="930"/>
      <c r="E4" s="877"/>
      <c r="F4" s="878"/>
      <c r="G4" s="879"/>
      <c r="H4" s="879"/>
      <c r="I4" s="879"/>
      <c r="J4" s="880" t="s">
        <v>1052</v>
      </c>
    </row>
    <row r="5" spans="2:10" ht="6.75" customHeight="1" thickBot="1" x14ac:dyDescent="0.3">
      <c r="B5" s="910"/>
      <c r="C5" s="882"/>
      <c r="D5" s="882"/>
      <c r="E5" s="882"/>
      <c r="F5" s="882"/>
      <c r="G5" s="882"/>
      <c r="H5" s="883"/>
      <c r="I5" s="883"/>
      <c r="J5" s="884"/>
    </row>
    <row r="6" spans="2:10" ht="6" customHeight="1" thickTop="1" thickBot="1" x14ac:dyDescent="0.3">
      <c r="B6" s="885"/>
      <c r="C6" s="885"/>
      <c r="D6" s="885"/>
      <c r="E6" s="885"/>
      <c r="F6" s="885"/>
      <c r="G6" s="885"/>
      <c r="H6" s="886"/>
      <c r="I6" s="886"/>
      <c r="J6" s="885"/>
    </row>
    <row r="7" spans="2:10" ht="19.5" customHeight="1" thickTop="1" x14ac:dyDescent="0.25">
      <c r="B7" s="2618" t="s">
        <v>1044</v>
      </c>
      <c r="C7" s="2620" t="s">
        <v>1045</v>
      </c>
      <c r="D7" s="2620" t="s">
        <v>1046</v>
      </c>
      <c r="E7" s="2620" t="s">
        <v>1047</v>
      </c>
      <c r="F7" s="2620" t="s">
        <v>1048</v>
      </c>
      <c r="G7" s="2620" t="s">
        <v>1049</v>
      </c>
      <c r="H7" s="2620" t="s">
        <v>1050</v>
      </c>
      <c r="I7" s="2620"/>
      <c r="J7" s="2622"/>
    </row>
    <row r="8" spans="2:10" ht="15.75" thickBot="1" x14ac:dyDescent="0.3">
      <c r="B8" s="2619"/>
      <c r="C8" s="2621"/>
      <c r="D8" s="2621"/>
      <c r="E8" s="2621"/>
      <c r="F8" s="2621"/>
      <c r="G8" s="2621"/>
      <c r="H8" s="931" t="s">
        <v>811</v>
      </c>
      <c r="I8" s="931" t="s">
        <v>487</v>
      </c>
      <c r="J8" s="932" t="s">
        <v>207</v>
      </c>
    </row>
    <row r="9" spans="2:10" ht="6" customHeight="1" thickTop="1" thickBot="1" x14ac:dyDescent="0.3"/>
    <row r="10" spans="2:10" ht="15.75" thickTop="1" x14ac:dyDescent="0.25">
      <c r="B10" s="933"/>
      <c r="C10" s="934"/>
      <c r="D10" s="934"/>
      <c r="E10" s="934"/>
      <c r="F10" s="934"/>
      <c r="G10" s="934"/>
      <c r="H10" s="934"/>
      <c r="I10" s="934"/>
      <c r="J10" s="935"/>
    </row>
    <row r="11" spans="2:10" x14ac:dyDescent="0.25">
      <c r="B11" s="936"/>
      <c r="C11" s="937"/>
      <c r="D11" s="938"/>
      <c r="E11" s="939"/>
      <c r="F11" s="940"/>
      <c r="G11" s="941"/>
      <c r="H11" s="941"/>
      <c r="I11" s="941"/>
      <c r="J11" s="942"/>
    </row>
    <row r="12" spans="2:10" x14ac:dyDescent="0.25">
      <c r="B12" s="936"/>
      <c r="C12" s="937"/>
      <c r="D12" s="938"/>
      <c r="E12" s="939"/>
      <c r="F12" s="940"/>
      <c r="G12" s="941"/>
      <c r="H12" s="941"/>
      <c r="I12" s="941"/>
      <c r="J12" s="942"/>
    </row>
    <row r="13" spans="2:10" x14ac:dyDescent="0.25">
      <c r="B13" s="936"/>
      <c r="C13" s="937"/>
      <c r="D13" s="938"/>
      <c r="E13" s="939"/>
      <c r="F13" s="940"/>
      <c r="G13" s="941"/>
      <c r="H13" s="941"/>
      <c r="I13" s="941"/>
      <c r="J13" s="942"/>
    </row>
    <row r="14" spans="2:10" x14ac:dyDescent="0.25">
      <c r="B14" s="936"/>
      <c r="C14" s="937"/>
      <c r="D14" s="938"/>
      <c r="E14" s="939"/>
      <c r="F14" s="940"/>
      <c r="G14" s="941"/>
      <c r="H14" s="941"/>
      <c r="I14" s="941"/>
      <c r="J14" s="942"/>
    </row>
    <row r="15" spans="2:10" x14ac:dyDescent="0.25">
      <c r="B15" s="936"/>
      <c r="C15" s="937"/>
      <c r="D15" s="938"/>
      <c r="E15" s="939"/>
      <c r="F15" s="940"/>
      <c r="G15" s="941"/>
      <c r="H15" s="941"/>
      <c r="I15" s="941"/>
      <c r="J15" s="942"/>
    </row>
    <row r="16" spans="2:10" x14ac:dyDescent="0.25">
      <c r="B16" s="936"/>
      <c r="C16" s="937"/>
      <c r="D16" s="938"/>
      <c r="E16" s="939"/>
      <c r="F16" s="940"/>
      <c r="G16" s="941"/>
      <c r="H16" s="941"/>
      <c r="I16" s="941"/>
      <c r="J16" s="942"/>
    </row>
    <row r="17" spans="2:10" x14ac:dyDescent="0.25">
      <c r="B17" s="936"/>
      <c r="C17" s="937"/>
      <c r="D17" s="938"/>
      <c r="E17" s="939"/>
      <c r="F17" s="940"/>
      <c r="G17" s="941"/>
      <c r="H17" s="941"/>
      <c r="I17" s="941"/>
      <c r="J17" s="942"/>
    </row>
    <row r="18" spans="2:10" x14ac:dyDescent="0.25">
      <c r="B18" s="936"/>
      <c r="C18" s="937"/>
      <c r="D18" s="938"/>
      <c r="E18" s="939"/>
      <c r="F18" s="940"/>
      <c r="G18" s="941"/>
      <c r="H18" s="941"/>
      <c r="I18" s="941"/>
      <c r="J18" s="942"/>
    </row>
    <row r="19" spans="2:10" x14ac:dyDescent="0.25">
      <c r="B19" s="936"/>
      <c r="C19" s="937"/>
      <c r="D19" s="938"/>
      <c r="E19" s="939"/>
      <c r="F19" s="940"/>
      <c r="G19" s="941"/>
      <c r="H19" s="941"/>
      <c r="I19" s="941"/>
      <c r="J19" s="942"/>
    </row>
    <row r="20" spans="2:10" x14ac:dyDescent="0.25">
      <c r="B20" s="936"/>
      <c r="C20" s="937"/>
      <c r="D20" s="938"/>
      <c r="E20" s="939"/>
      <c r="F20" s="940"/>
      <c r="G20" s="941"/>
      <c r="H20" s="941"/>
      <c r="I20" s="941"/>
      <c r="J20" s="942"/>
    </row>
    <row r="21" spans="2:10" x14ac:dyDescent="0.25">
      <c r="B21" s="936"/>
      <c r="C21" s="937"/>
      <c r="D21" s="938"/>
      <c r="E21" s="939"/>
      <c r="F21" s="940"/>
      <c r="G21" s="941"/>
      <c r="H21" s="941"/>
      <c r="I21" s="941"/>
      <c r="J21" s="942"/>
    </row>
    <row r="22" spans="2:10" x14ac:dyDescent="0.25">
      <c r="B22" s="936"/>
      <c r="C22" s="937"/>
      <c r="D22" s="938"/>
      <c r="E22" s="939"/>
      <c r="F22" s="940"/>
      <c r="G22" s="941"/>
      <c r="H22" s="941"/>
      <c r="I22" s="941"/>
      <c r="J22" s="942"/>
    </row>
    <row r="23" spans="2:10" x14ac:dyDescent="0.25">
      <c r="B23" s="936"/>
      <c r="C23" s="937"/>
      <c r="D23" s="938"/>
      <c r="E23" s="939"/>
      <c r="F23" s="940"/>
      <c r="G23" s="941"/>
      <c r="H23" s="941"/>
      <c r="I23" s="941"/>
      <c r="J23" s="942"/>
    </row>
    <row r="24" spans="2:10" x14ac:dyDescent="0.25">
      <c r="B24" s="936"/>
      <c r="C24" s="937"/>
      <c r="D24" s="938"/>
      <c r="E24" s="939"/>
      <c r="F24" s="940"/>
      <c r="G24" s="941"/>
      <c r="H24" s="941"/>
      <c r="I24" s="941"/>
      <c r="J24" s="942"/>
    </row>
    <row r="25" spans="2:10" x14ac:dyDescent="0.25">
      <c r="B25" s="936"/>
      <c r="C25" s="937"/>
      <c r="D25" s="938"/>
      <c r="E25" s="939"/>
      <c r="F25" s="940"/>
      <c r="G25" s="941"/>
      <c r="H25" s="941"/>
      <c r="I25" s="941"/>
      <c r="J25" s="942"/>
    </row>
    <row r="26" spans="2:10" x14ac:dyDescent="0.25">
      <c r="B26" s="936"/>
      <c r="C26" s="937"/>
      <c r="D26" s="938"/>
      <c r="E26" s="939"/>
      <c r="F26" s="940"/>
      <c r="G26" s="941"/>
      <c r="H26" s="941"/>
      <c r="I26" s="941"/>
      <c r="J26" s="942"/>
    </row>
    <row r="27" spans="2:10" ht="15.75" thickBot="1" x14ac:dyDescent="0.3">
      <c r="B27" s="943"/>
      <c r="C27" s="944"/>
      <c r="D27" s="944"/>
      <c r="E27" s="945"/>
      <c r="F27" s="944"/>
      <c r="G27" s="944"/>
      <c r="H27" s="945"/>
      <c r="I27" s="944"/>
      <c r="J27" s="946"/>
    </row>
    <row r="28" spans="2:10" ht="16.5" thickTop="1" thickBot="1" x14ac:dyDescent="0.3">
      <c r="I28" s="905" t="s">
        <v>847</v>
      </c>
      <c r="J28" s="947">
        <f>SUM(J10:J27)</f>
        <v>0</v>
      </c>
    </row>
    <row r="29" spans="2:10" ht="15.75" thickTop="1" x14ac:dyDescent="0.25">
      <c r="B29" s="2586" t="s">
        <v>204</v>
      </c>
      <c r="C29" s="2586"/>
      <c r="D29" s="2586"/>
      <c r="E29" s="2586"/>
      <c r="F29" s="2586"/>
      <c r="G29" s="2586"/>
      <c r="H29" s="2586"/>
      <c r="I29" s="2586"/>
      <c r="J29" s="2586"/>
    </row>
    <row r="30" spans="2:10" x14ac:dyDescent="0.25">
      <c r="B30" s="830"/>
      <c r="C30" s="830"/>
      <c r="D30" s="830"/>
      <c r="E30" s="830"/>
      <c r="F30" s="830"/>
      <c r="G30" s="830"/>
    </row>
    <row r="31" spans="2:10" x14ac:dyDescent="0.25">
      <c r="B31" s="830"/>
      <c r="C31" s="830"/>
      <c r="D31" s="830"/>
      <c r="E31" s="830"/>
      <c r="F31" s="830"/>
      <c r="G31" s="830"/>
    </row>
    <row r="32" spans="2:10" x14ac:dyDescent="0.25">
      <c r="B32" s="830"/>
      <c r="C32" s="830"/>
      <c r="D32" s="830"/>
      <c r="E32" s="830"/>
      <c r="F32" s="830"/>
      <c r="G32" s="830"/>
    </row>
    <row r="33" spans="2:7" x14ac:dyDescent="0.25">
      <c r="B33" s="830"/>
      <c r="C33" s="830"/>
      <c r="D33" s="830"/>
      <c r="E33" s="830"/>
      <c r="F33" s="830"/>
      <c r="G33" s="830"/>
    </row>
    <row r="34" spans="2:7" x14ac:dyDescent="0.25">
      <c r="B34" s="830"/>
      <c r="C34" s="830"/>
      <c r="D34" s="830"/>
      <c r="E34" s="830"/>
      <c r="F34" s="830"/>
      <c r="G34" s="830"/>
    </row>
    <row r="35" spans="2:7" x14ac:dyDescent="0.25">
      <c r="B35" s="830"/>
      <c r="C35" s="830"/>
      <c r="D35" s="830"/>
      <c r="E35" s="830"/>
      <c r="F35" s="830"/>
      <c r="G35" s="830"/>
    </row>
    <row r="36" spans="2:7" x14ac:dyDescent="0.25">
      <c r="B36" s="830"/>
      <c r="C36" s="830"/>
      <c r="D36" s="830"/>
      <c r="E36" s="830"/>
      <c r="F36" s="830"/>
      <c r="G36" s="830"/>
    </row>
    <row r="37" spans="2:7" x14ac:dyDescent="0.25">
      <c r="B37" s="830"/>
      <c r="C37" s="830"/>
      <c r="D37" s="830"/>
      <c r="E37" s="830"/>
      <c r="F37" s="830"/>
      <c r="G37" s="830"/>
    </row>
    <row r="38" spans="2:7" x14ac:dyDescent="0.25">
      <c r="B38" s="830"/>
      <c r="C38" s="830"/>
      <c r="D38" s="830"/>
      <c r="E38" s="830"/>
      <c r="F38" s="830"/>
      <c r="G38" s="830"/>
    </row>
    <row r="39" spans="2:7" x14ac:dyDescent="0.25">
      <c r="B39" s="830"/>
      <c r="C39" s="830"/>
      <c r="D39" s="830"/>
      <c r="E39" s="830"/>
      <c r="F39" s="830"/>
      <c r="G39" s="830"/>
    </row>
    <row r="40" spans="2:7" x14ac:dyDescent="0.25">
      <c r="B40" s="830"/>
      <c r="C40" s="830"/>
      <c r="D40" s="830"/>
      <c r="E40" s="830"/>
      <c r="F40" s="830"/>
      <c r="G40" s="830"/>
    </row>
    <row r="41" spans="2:7" x14ac:dyDescent="0.25">
      <c r="B41" s="830"/>
      <c r="C41" s="830"/>
      <c r="D41" s="830"/>
      <c r="E41" s="830"/>
      <c r="F41" s="830"/>
      <c r="G41" s="830"/>
    </row>
    <row r="42" spans="2:7" x14ac:dyDescent="0.25">
      <c r="B42" s="830"/>
      <c r="C42" s="830"/>
      <c r="D42" s="830"/>
      <c r="E42" s="830"/>
      <c r="F42" s="830"/>
      <c r="G42" s="830"/>
    </row>
    <row r="43" spans="2:7" x14ac:dyDescent="0.25">
      <c r="B43" s="830"/>
      <c r="C43" s="830"/>
      <c r="D43" s="830"/>
      <c r="E43" s="830"/>
      <c r="F43" s="830"/>
      <c r="G43" s="830"/>
    </row>
    <row r="44" spans="2:7" x14ac:dyDescent="0.25">
      <c r="B44" s="830"/>
      <c r="C44" s="830"/>
      <c r="D44" s="830"/>
      <c r="E44" s="830"/>
      <c r="F44" s="830"/>
      <c r="G44" s="830"/>
    </row>
    <row r="45" spans="2:7" x14ac:dyDescent="0.25">
      <c r="B45" s="830"/>
      <c r="C45" s="830"/>
      <c r="D45" s="830"/>
      <c r="E45" s="830"/>
      <c r="F45" s="830"/>
      <c r="G45" s="830"/>
    </row>
    <row r="46" spans="2:7" x14ac:dyDescent="0.25">
      <c r="B46" s="830"/>
      <c r="C46" s="830"/>
      <c r="D46" s="830"/>
      <c r="E46" s="830"/>
      <c r="F46" s="830"/>
      <c r="G46" s="830"/>
    </row>
    <row r="47" spans="2:7" x14ac:dyDescent="0.25">
      <c r="B47" s="830"/>
      <c r="C47" s="830"/>
      <c r="D47" s="830"/>
      <c r="E47" s="830"/>
      <c r="F47" s="830"/>
      <c r="G47" s="830"/>
    </row>
    <row r="48" spans="2:7" x14ac:dyDescent="0.25">
      <c r="B48" s="830"/>
      <c r="C48" s="830"/>
      <c r="D48" s="830"/>
      <c r="E48" s="830"/>
      <c r="F48" s="830"/>
      <c r="G48" s="830"/>
    </row>
    <row r="49" spans="2:7" x14ac:dyDescent="0.25">
      <c r="B49" s="830"/>
      <c r="C49" s="830"/>
      <c r="D49" s="830"/>
      <c r="E49" s="830"/>
      <c r="F49" s="830"/>
      <c r="G49" s="830"/>
    </row>
    <row r="50" spans="2:7" x14ac:dyDescent="0.25">
      <c r="B50" s="830"/>
      <c r="C50" s="830"/>
      <c r="D50" s="830"/>
      <c r="E50" s="830"/>
      <c r="F50" s="830"/>
      <c r="G50" s="830"/>
    </row>
    <row r="51" spans="2:7" x14ac:dyDescent="0.25">
      <c r="B51" s="830"/>
      <c r="C51" s="830"/>
      <c r="D51" s="830"/>
      <c r="E51" s="830"/>
      <c r="F51" s="830"/>
      <c r="G51" s="830"/>
    </row>
    <row r="52" spans="2:7" x14ac:dyDescent="0.25">
      <c r="B52" s="830"/>
      <c r="C52" s="830"/>
      <c r="D52" s="830"/>
      <c r="E52" s="830"/>
      <c r="F52" s="830"/>
      <c r="G52" s="830"/>
    </row>
    <row r="53" spans="2:7" x14ac:dyDescent="0.25">
      <c r="B53" s="830"/>
      <c r="C53" s="830"/>
      <c r="D53" s="830"/>
      <c r="E53" s="830"/>
      <c r="F53" s="830"/>
      <c r="G53" s="830"/>
    </row>
    <row r="54" spans="2:7" x14ac:dyDescent="0.25">
      <c r="B54" s="830"/>
      <c r="C54" s="830"/>
      <c r="D54" s="830"/>
      <c r="E54" s="830"/>
      <c r="F54" s="830"/>
      <c r="G54" s="830"/>
    </row>
    <row r="55" spans="2:7" x14ac:dyDescent="0.25">
      <c r="B55" s="830"/>
      <c r="C55" s="830"/>
      <c r="D55" s="830"/>
      <c r="E55" s="830"/>
      <c r="F55" s="830"/>
      <c r="G55" s="830"/>
    </row>
    <row r="56" spans="2:7" x14ac:dyDescent="0.25">
      <c r="B56" s="830"/>
      <c r="C56" s="830"/>
      <c r="D56" s="830"/>
      <c r="E56" s="830"/>
      <c r="F56" s="830"/>
      <c r="G56" s="830"/>
    </row>
    <row r="57" spans="2:7" x14ac:dyDescent="0.25">
      <c r="B57" s="830"/>
      <c r="C57" s="830"/>
      <c r="D57" s="830"/>
      <c r="E57" s="830"/>
      <c r="F57" s="830"/>
      <c r="G57" s="830"/>
    </row>
    <row r="58" spans="2:7" x14ac:dyDescent="0.25">
      <c r="B58" s="830"/>
      <c r="C58" s="830"/>
      <c r="D58" s="830"/>
      <c r="E58" s="830"/>
      <c r="F58" s="830"/>
      <c r="G58" s="830"/>
    </row>
    <row r="59" spans="2:7" x14ac:dyDescent="0.25">
      <c r="B59" s="830"/>
      <c r="C59" s="830"/>
      <c r="D59" s="830"/>
      <c r="E59" s="830"/>
      <c r="F59" s="830"/>
      <c r="G59" s="830"/>
    </row>
    <row r="60" spans="2:7" x14ac:dyDescent="0.25">
      <c r="B60" s="830"/>
      <c r="C60" s="830"/>
      <c r="D60" s="830"/>
      <c r="E60" s="830"/>
      <c r="F60" s="830"/>
      <c r="G60" s="830"/>
    </row>
    <row r="61" spans="2:7" x14ac:dyDescent="0.25">
      <c r="B61" s="830"/>
      <c r="C61" s="830"/>
      <c r="D61" s="830"/>
      <c r="E61" s="830"/>
      <c r="F61" s="830"/>
      <c r="G61" s="830"/>
    </row>
    <row r="62" spans="2:7" x14ac:dyDescent="0.25">
      <c r="B62" s="830"/>
      <c r="C62" s="830"/>
      <c r="D62" s="830"/>
      <c r="E62" s="830"/>
      <c r="F62" s="830"/>
      <c r="G62" s="830"/>
    </row>
    <row r="63" spans="2:7" x14ac:dyDescent="0.25">
      <c r="B63" s="830"/>
      <c r="C63" s="830"/>
      <c r="D63" s="830"/>
      <c r="E63" s="830"/>
      <c r="F63" s="830"/>
      <c r="G63" s="830"/>
    </row>
  </sheetData>
  <mergeCells count="9">
    <mergeCell ref="B29:J29"/>
    <mergeCell ref="B2:J2"/>
    <mergeCell ref="B7:B8"/>
    <mergeCell ref="C7:C8"/>
    <mergeCell ref="D7:D8"/>
    <mergeCell ref="E7:E8"/>
    <mergeCell ref="F7:F8"/>
    <mergeCell ref="G7:G8"/>
    <mergeCell ref="H7:J7"/>
  </mergeCells>
  <dataValidations count="1">
    <dataValidation type="date" allowBlank="1" showInputMessage="1" showErrorMessage="1" errorTitle="Usuario:" error="El campo es un dato de Fecha" sqref="E11:E15" xr:uid="{ED6502EC-A030-409E-AB96-650EC88D0AAF}">
      <formula1>1</formula1>
      <formula2>46752</formula2>
    </dataValidation>
  </dataValidations>
  <pageMargins left="0.39370078740157483" right="0.39370078740157483" top="0.78740157480314965" bottom="0.39370078740157483" header="0.31496062992125984" footer="0.31496062992125984"/>
  <pageSetup scale="60" orientation="landscape" verticalDpi="597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2D966-2DFB-4694-8EEC-1649D3EC8D97}">
  <sheetPr>
    <tabColor rgb="FFECECEC"/>
    <pageSetUpPr fitToPage="1"/>
  </sheetPr>
  <dimension ref="A1:J34"/>
  <sheetViews>
    <sheetView showGridLines="0" zoomScale="130" zoomScaleNormal="130" zoomScaleSheetLayoutView="110" workbookViewId="0">
      <selection activeCell="D37" sqref="D37"/>
    </sheetView>
  </sheetViews>
  <sheetFormatPr baseColWidth="10" defaultColWidth="11.42578125" defaultRowHeight="15" x14ac:dyDescent="0.25"/>
  <cols>
    <col min="1" max="1" width="1.140625" style="600" customWidth="1"/>
    <col min="2" max="2" width="34" style="600" customWidth="1"/>
    <col min="3" max="3" width="28.140625" style="600" customWidth="1"/>
    <col min="4" max="4" width="29.42578125" style="600" customWidth="1"/>
    <col min="5" max="5" width="26.28515625" style="600" customWidth="1"/>
    <col min="6" max="6" width="27.85546875" style="600" customWidth="1"/>
    <col min="7" max="7" width="27.140625" style="600" customWidth="1"/>
    <col min="8" max="8" width="6.28515625" style="600" customWidth="1"/>
    <col min="9" max="9" width="11.28515625" style="600" customWidth="1"/>
    <col min="10" max="10" width="12.140625" style="600" customWidth="1"/>
    <col min="11" max="11" width="1.85546875" style="600" customWidth="1"/>
    <col min="12" max="16384" width="11.42578125" style="600"/>
  </cols>
  <sheetData>
    <row r="1" spans="1:8" ht="4.5" customHeight="1" thickBot="1" x14ac:dyDescent="0.3">
      <c r="A1" s="600" t="s">
        <v>905</v>
      </c>
    </row>
    <row r="2" spans="1:8" ht="33" customHeight="1" thickTop="1" x14ac:dyDescent="0.25">
      <c r="B2" s="2629" t="s">
        <v>1053</v>
      </c>
      <c r="C2" s="2630"/>
      <c r="D2" s="2630"/>
      <c r="E2" s="2630"/>
      <c r="F2" s="2630"/>
      <c r="G2" s="2631"/>
    </row>
    <row r="3" spans="1:8" ht="29.25" customHeight="1" x14ac:dyDescent="0.25">
      <c r="B3" s="2624" t="s">
        <v>906</v>
      </c>
      <c r="C3" s="2625"/>
      <c r="D3" s="2625"/>
      <c r="E3" s="2625"/>
      <c r="F3" s="2625"/>
      <c r="G3" s="2626"/>
    </row>
    <row r="4" spans="1:8" ht="27" customHeight="1" x14ac:dyDescent="0.25">
      <c r="B4" s="2632" t="s">
        <v>903</v>
      </c>
      <c r="C4" s="2633"/>
      <c r="D4" s="2633"/>
      <c r="E4" s="2633"/>
      <c r="F4" s="2633"/>
      <c r="G4" s="2634"/>
      <c r="H4" s="948"/>
    </row>
    <row r="5" spans="1:8" ht="22.5" customHeight="1" thickBot="1" x14ac:dyDescent="0.3">
      <c r="B5" s="2635" t="s">
        <v>902</v>
      </c>
      <c r="C5" s="2636"/>
      <c r="D5" s="2636"/>
      <c r="E5" s="2627" t="s">
        <v>1057</v>
      </c>
      <c r="F5" s="2627"/>
      <c r="G5" s="2628"/>
      <c r="H5" s="949"/>
    </row>
    <row r="6" spans="1:8" ht="3" customHeight="1" thickTop="1" thickBot="1" x14ac:dyDescent="0.3"/>
    <row r="7" spans="1:8" ht="73.5" customHeight="1" thickTop="1" x14ac:dyDescent="0.25">
      <c r="B7" s="950" t="s">
        <v>1055</v>
      </c>
      <c r="C7" s="951" t="s">
        <v>931</v>
      </c>
      <c r="D7" s="951" t="s">
        <v>932</v>
      </c>
      <c r="E7" s="951" t="s">
        <v>907</v>
      </c>
      <c r="F7" s="952" t="s">
        <v>908</v>
      </c>
      <c r="G7" s="953" t="s">
        <v>909</v>
      </c>
    </row>
    <row r="8" spans="1:8" ht="20.25" customHeight="1" x14ac:dyDescent="0.25">
      <c r="B8" s="954"/>
      <c r="C8" s="955"/>
      <c r="D8" s="956"/>
      <c r="E8" s="955"/>
      <c r="F8" s="956"/>
      <c r="G8" s="957"/>
      <c r="H8" s="958"/>
    </row>
    <row r="9" spans="1:8" ht="20.25" customHeight="1" x14ac:dyDescent="0.25">
      <c r="B9" s="959"/>
      <c r="C9" s="960"/>
      <c r="D9" s="961"/>
      <c r="E9" s="960"/>
      <c r="F9" s="961"/>
      <c r="G9" s="962"/>
      <c r="H9" s="958"/>
    </row>
    <row r="10" spans="1:8" ht="20.25" customHeight="1" x14ac:dyDescent="0.25">
      <c r="B10" s="959"/>
      <c r="C10" s="960"/>
      <c r="D10" s="961"/>
      <c r="E10" s="960"/>
      <c r="F10" s="961"/>
      <c r="G10" s="962"/>
      <c r="H10" s="958"/>
    </row>
    <row r="11" spans="1:8" ht="18" customHeight="1" x14ac:dyDescent="0.25">
      <c r="B11" s="959"/>
      <c r="C11" s="963"/>
      <c r="D11" s="963"/>
      <c r="E11" s="963"/>
      <c r="F11" s="964"/>
      <c r="G11" s="965"/>
      <c r="H11" s="958"/>
    </row>
    <row r="12" spans="1:8" ht="18" customHeight="1" x14ac:dyDescent="0.25">
      <c r="B12" s="959"/>
      <c r="C12" s="963"/>
      <c r="D12" s="963"/>
      <c r="E12" s="963"/>
      <c r="F12" s="964"/>
      <c r="G12" s="965"/>
      <c r="H12" s="958"/>
    </row>
    <row r="13" spans="1:8" ht="18" customHeight="1" x14ac:dyDescent="0.25">
      <c r="B13" s="959"/>
      <c r="C13" s="963"/>
      <c r="D13" s="963"/>
      <c r="E13" s="963"/>
      <c r="F13" s="964"/>
      <c r="G13" s="965"/>
      <c r="H13" s="958"/>
    </row>
    <row r="14" spans="1:8" ht="18" customHeight="1" x14ac:dyDescent="0.25">
      <c r="B14" s="959"/>
      <c r="C14" s="963"/>
      <c r="D14" s="963"/>
      <c r="E14" s="963"/>
      <c r="F14" s="964"/>
      <c r="G14" s="965"/>
      <c r="H14" s="958"/>
    </row>
    <row r="15" spans="1:8" ht="18" customHeight="1" x14ac:dyDescent="0.25">
      <c r="B15" s="959"/>
      <c r="C15" s="963"/>
      <c r="D15" s="963"/>
      <c r="E15" s="963"/>
      <c r="F15" s="964"/>
      <c r="G15" s="965"/>
      <c r="H15" s="958"/>
    </row>
    <row r="16" spans="1:8" ht="18" customHeight="1" x14ac:dyDescent="0.25">
      <c r="B16" s="959"/>
      <c r="C16" s="963"/>
      <c r="D16" s="963"/>
      <c r="E16" s="963"/>
      <c r="F16" s="964"/>
      <c r="G16" s="965"/>
      <c r="H16" s="958"/>
    </row>
    <row r="17" spans="2:10" ht="18" customHeight="1" x14ac:dyDescent="0.25">
      <c r="B17" s="959"/>
      <c r="C17" s="963"/>
      <c r="D17" s="963"/>
      <c r="E17" s="963"/>
      <c r="F17" s="964"/>
      <c r="G17" s="965"/>
      <c r="H17" s="958"/>
    </row>
    <row r="18" spans="2:10" ht="18" customHeight="1" x14ac:dyDescent="0.25">
      <c r="B18" s="959"/>
      <c r="C18" s="963"/>
      <c r="D18" s="963"/>
      <c r="E18" s="963"/>
      <c r="F18" s="964"/>
      <c r="G18" s="965"/>
      <c r="H18" s="958"/>
    </row>
    <row r="19" spans="2:10" ht="18" customHeight="1" x14ac:dyDescent="0.25">
      <c r="B19" s="959"/>
      <c r="C19" s="963"/>
      <c r="D19" s="963"/>
      <c r="E19" s="963"/>
      <c r="F19" s="964"/>
      <c r="G19" s="965"/>
      <c r="H19" s="958"/>
    </row>
    <row r="20" spans="2:10" ht="18" customHeight="1" x14ac:dyDescent="0.25">
      <c r="B20" s="959"/>
      <c r="C20" s="963"/>
      <c r="D20" s="963"/>
      <c r="E20" s="963"/>
      <c r="F20" s="964"/>
      <c r="G20" s="965"/>
      <c r="H20" s="958"/>
    </row>
    <row r="21" spans="2:10" ht="18" customHeight="1" x14ac:dyDescent="0.25">
      <c r="B21" s="959"/>
      <c r="C21" s="963"/>
      <c r="D21" s="963"/>
      <c r="E21" s="963"/>
      <c r="F21" s="964"/>
      <c r="G21" s="965"/>
      <c r="H21" s="958"/>
    </row>
    <row r="22" spans="2:10" ht="18" customHeight="1" x14ac:dyDescent="0.25">
      <c r="B22" s="959"/>
      <c r="C22" s="963"/>
      <c r="D22" s="963"/>
      <c r="E22" s="963"/>
      <c r="F22" s="964"/>
      <c r="G22" s="965"/>
      <c r="H22" s="958"/>
    </row>
    <row r="23" spans="2:10" ht="18" customHeight="1" x14ac:dyDescent="0.25">
      <c r="B23" s="959"/>
      <c r="C23" s="963"/>
      <c r="D23" s="963"/>
      <c r="E23" s="963"/>
      <c r="F23" s="964"/>
      <c r="G23" s="965"/>
      <c r="H23" s="958"/>
    </row>
    <row r="24" spans="2:10" ht="18" customHeight="1" x14ac:dyDescent="0.25">
      <c r="B24" s="959"/>
      <c r="C24" s="963"/>
      <c r="D24" s="963"/>
      <c r="E24" s="963"/>
      <c r="F24" s="964"/>
      <c r="G24" s="965"/>
      <c r="H24" s="958"/>
    </row>
    <row r="25" spans="2:10" ht="18" customHeight="1" thickBot="1" x14ac:dyDescent="0.3">
      <c r="B25" s="966"/>
      <c r="C25" s="967"/>
      <c r="D25" s="967"/>
      <c r="E25" s="967"/>
      <c r="F25" s="968"/>
      <c r="G25" s="969"/>
      <c r="H25" s="958"/>
    </row>
    <row r="26" spans="2:10" ht="15" customHeight="1" thickTop="1" thickBot="1" x14ac:dyDescent="0.3">
      <c r="B26" s="970"/>
      <c r="C26" s="971"/>
      <c r="D26" s="971"/>
      <c r="E26" s="972"/>
      <c r="F26" s="973" t="s">
        <v>797</v>
      </c>
      <c r="G26" s="969">
        <f>SUM(G8:G25)</f>
        <v>0</v>
      </c>
      <c r="H26" s="972"/>
    </row>
    <row r="27" spans="2:10" ht="43.5" customHeight="1" thickTop="1" x14ac:dyDescent="0.25">
      <c r="B27" s="2623" t="s">
        <v>670</v>
      </c>
      <c r="C27" s="2623"/>
      <c r="D27" s="2623"/>
      <c r="E27" s="2623"/>
      <c r="F27" s="2623"/>
      <c r="G27" s="2623"/>
      <c r="H27" s="974"/>
      <c r="I27" s="974"/>
      <c r="J27" s="974"/>
    </row>
    <row r="28" spans="2:10" ht="21" customHeight="1" x14ac:dyDescent="0.25">
      <c r="C28" s="975"/>
      <c r="D28" s="975"/>
      <c r="E28" s="975"/>
      <c r="F28" s="975"/>
      <c r="G28" s="975"/>
      <c r="H28" s="972"/>
    </row>
    <row r="29" spans="2:10" ht="6.75" customHeight="1" x14ac:dyDescent="0.25"/>
    <row r="34" ht="6" customHeight="1" x14ac:dyDescent="0.25"/>
  </sheetData>
  <mergeCells count="6">
    <mergeCell ref="B27:G27"/>
    <mergeCell ref="B3:G3"/>
    <mergeCell ref="E5:G5"/>
    <mergeCell ref="B2:G2"/>
    <mergeCell ref="B4:G4"/>
    <mergeCell ref="B5:D5"/>
  </mergeCells>
  <printOptions horizontalCentered="1"/>
  <pageMargins left="0.9055118110236221" right="0.31496062992125984" top="0.74803149606299213" bottom="0.35433070866141736" header="0.31496062992125984" footer="0.31496062992125984"/>
  <pageSetup scale="61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9336A-2B25-4A49-8ADE-A2308B8E36A5}">
  <sheetPr>
    <tabColor rgb="FFECECEC"/>
    <pageSetUpPr fitToPage="1"/>
  </sheetPr>
  <dimension ref="B1:V73"/>
  <sheetViews>
    <sheetView showGridLines="0" zoomScale="40" zoomScaleNormal="40" workbookViewId="0">
      <selection activeCell="D37" sqref="D37"/>
    </sheetView>
  </sheetViews>
  <sheetFormatPr baseColWidth="10" defaultColWidth="11.42578125" defaultRowHeight="15" x14ac:dyDescent="0.25"/>
  <cols>
    <col min="1" max="1" width="2.85546875" style="600" customWidth="1"/>
    <col min="2" max="2" width="55.140625" style="600" customWidth="1"/>
    <col min="3" max="3" width="18.7109375" style="600" customWidth="1"/>
    <col min="4" max="4" width="32" style="600" customWidth="1"/>
    <col min="5" max="5" width="22" style="600" customWidth="1"/>
    <col min="6" max="6" width="25" style="600" customWidth="1"/>
    <col min="7" max="7" width="22.28515625" style="600" customWidth="1"/>
    <col min="8" max="8" width="16.140625" style="600" customWidth="1"/>
    <col min="9" max="9" width="22" style="600" customWidth="1"/>
    <col min="10" max="10" width="24.140625" style="600" customWidth="1"/>
    <col min="11" max="12" width="23.28515625" style="600" customWidth="1"/>
    <col min="13" max="13" width="22" style="600" customWidth="1"/>
    <col min="14" max="14" width="23.5703125" style="600" customWidth="1"/>
    <col min="15" max="16" width="23.28515625" style="600" customWidth="1"/>
    <col min="17" max="17" width="22" style="600" customWidth="1"/>
    <col min="18" max="18" width="25" style="600" customWidth="1"/>
    <col min="19" max="20" width="23.7109375" style="600" customWidth="1"/>
    <col min="21" max="21" width="4.7109375" style="600" customWidth="1"/>
    <col min="22" max="16384" width="11.42578125" style="600"/>
  </cols>
  <sheetData>
    <row r="1" spans="2:20" ht="24" customHeight="1" thickBot="1" x14ac:dyDescent="0.3"/>
    <row r="2" spans="2:20" ht="53.25" customHeight="1" thickTop="1" x14ac:dyDescent="0.25">
      <c r="B2" s="2637" t="s">
        <v>1056</v>
      </c>
      <c r="C2" s="2638"/>
      <c r="D2" s="2638"/>
      <c r="E2" s="2638"/>
      <c r="F2" s="2638"/>
      <c r="G2" s="2638"/>
      <c r="H2" s="2638"/>
      <c r="I2" s="2638"/>
      <c r="J2" s="2638"/>
      <c r="K2" s="2638"/>
      <c r="L2" s="2638"/>
      <c r="M2" s="2638"/>
      <c r="N2" s="2638"/>
      <c r="O2" s="2638"/>
      <c r="P2" s="2638"/>
      <c r="Q2" s="2638"/>
      <c r="R2" s="2638"/>
      <c r="S2" s="2638"/>
      <c r="T2" s="2639"/>
    </row>
    <row r="3" spans="2:20" ht="22.5" customHeight="1" thickBot="1" x14ac:dyDescent="0.3">
      <c r="B3" s="976" t="s">
        <v>1065</v>
      </c>
      <c r="C3" s="977"/>
      <c r="D3" s="978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79" t="s">
        <v>1057</v>
      </c>
      <c r="R3" s="978"/>
      <c r="S3" s="978"/>
      <c r="T3" s="912"/>
    </row>
    <row r="4" spans="2:20" ht="3.75" customHeight="1" thickTop="1" thickBot="1" x14ac:dyDescent="0.3">
      <c r="B4" s="693"/>
      <c r="C4" s="693"/>
      <c r="D4" s="693"/>
      <c r="E4" s="693"/>
      <c r="F4" s="693"/>
      <c r="G4" s="693"/>
    </row>
    <row r="5" spans="2:20" ht="48.75" customHeight="1" thickTop="1" thickBot="1" x14ac:dyDescent="0.3">
      <c r="B5" s="2640" t="s">
        <v>863</v>
      </c>
      <c r="C5" s="2641"/>
      <c r="D5" s="980" t="s">
        <v>862</v>
      </c>
      <c r="E5" s="2646">
        <v>1</v>
      </c>
      <c r="F5" s="2638"/>
      <c r="G5" s="2638"/>
      <c r="H5" s="981"/>
      <c r="I5" s="2647">
        <v>2</v>
      </c>
      <c r="J5" s="2648"/>
      <c r="K5" s="2648"/>
      <c r="L5" s="2649"/>
      <c r="M5" s="2647">
        <v>3</v>
      </c>
      <c r="N5" s="2648"/>
      <c r="O5" s="2648"/>
      <c r="P5" s="2649"/>
      <c r="Q5" s="2647">
        <v>4</v>
      </c>
      <c r="R5" s="2648"/>
      <c r="S5" s="2648"/>
      <c r="T5" s="2649"/>
    </row>
    <row r="6" spans="2:20" ht="48.75" customHeight="1" thickTop="1" x14ac:dyDescent="0.25">
      <c r="B6" s="2642"/>
      <c r="C6" s="2643"/>
      <c r="D6" s="980" t="s">
        <v>861</v>
      </c>
      <c r="E6" s="2650"/>
      <c r="F6" s="2651"/>
      <c r="G6" s="2651"/>
      <c r="H6" s="982"/>
      <c r="I6" s="2650"/>
      <c r="J6" s="2651"/>
      <c r="K6" s="2651"/>
      <c r="L6" s="982"/>
      <c r="M6" s="2650"/>
      <c r="N6" s="2651"/>
      <c r="O6" s="2651"/>
      <c r="P6" s="982"/>
      <c r="Q6" s="2650"/>
      <c r="R6" s="2651"/>
      <c r="S6" s="2651"/>
      <c r="T6" s="982"/>
    </row>
    <row r="7" spans="2:20" ht="15" customHeight="1" x14ac:dyDescent="0.25">
      <c r="B7" s="2642"/>
      <c r="C7" s="2643"/>
      <c r="D7" s="983" t="s">
        <v>860</v>
      </c>
      <c r="E7" s="2650"/>
      <c r="F7" s="2651"/>
      <c r="G7" s="2651"/>
      <c r="H7" s="982"/>
      <c r="I7" s="2650"/>
      <c r="J7" s="2651"/>
      <c r="K7" s="2651"/>
      <c r="L7" s="982"/>
      <c r="M7" s="2650"/>
      <c r="N7" s="2651"/>
      <c r="O7" s="2651"/>
      <c r="P7" s="982"/>
      <c r="Q7" s="2650"/>
      <c r="R7" s="2651"/>
      <c r="S7" s="2651"/>
      <c r="T7" s="982"/>
    </row>
    <row r="8" spans="2:20" ht="15" customHeight="1" x14ac:dyDescent="0.25">
      <c r="B8" s="2642"/>
      <c r="C8" s="2643"/>
      <c r="D8" s="984" t="s">
        <v>859</v>
      </c>
      <c r="E8" s="2650"/>
      <c r="F8" s="2651"/>
      <c r="G8" s="2651"/>
      <c r="H8" s="982"/>
      <c r="I8" s="2650"/>
      <c r="J8" s="2651"/>
      <c r="K8" s="2651"/>
      <c r="L8" s="982"/>
      <c r="M8" s="2650"/>
      <c r="N8" s="2651"/>
      <c r="O8" s="2651"/>
      <c r="P8" s="982"/>
      <c r="Q8" s="2650"/>
      <c r="R8" s="2651"/>
      <c r="S8" s="2651"/>
      <c r="T8" s="982"/>
    </row>
    <row r="9" spans="2:20" ht="15" customHeight="1" x14ac:dyDescent="0.25">
      <c r="B9" s="2642"/>
      <c r="C9" s="2643"/>
      <c r="D9" s="983" t="s">
        <v>858</v>
      </c>
      <c r="E9" s="2650"/>
      <c r="F9" s="2651"/>
      <c r="G9" s="2651"/>
      <c r="H9" s="982"/>
      <c r="I9" s="2650"/>
      <c r="J9" s="2651"/>
      <c r="K9" s="2651"/>
      <c r="L9" s="982"/>
      <c r="M9" s="2650"/>
      <c r="N9" s="2651"/>
      <c r="O9" s="2651"/>
      <c r="P9" s="982"/>
      <c r="Q9" s="2650"/>
      <c r="R9" s="2651"/>
      <c r="S9" s="2651"/>
      <c r="T9" s="982"/>
    </row>
    <row r="10" spans="2:20" ht="15" customHeight="1" x14ac:dyDescent="0.25">
      <c r="B10" s="2642"/>
      <c r="C10" s="2643"/>
      <c r="D10" s="983" t="s">
        <v>857</v>
      </c>
      <c r="E10" s="2650"/>
      <c r="F10" s="2651"/>
      <c r="G10" s="2651"/>
      <c r="H10" s="982"/>
      <c r="I10" s="2650"/>
      <c r="J10" s="2651"/>
      <c r="K10" s="2651"/>
      <c r="L10" s="982"/>
      <c r="M10" s="2650"/>
      <c r="N10" s="2651"/>
      <c r="O10" s="2651"/>
      <c r="P10" s="982"/>
      <c r="Q10" s="2650"/>
      <c r="R10" s="2651"/>
      <c r="S10" s="2651"/>
      <c r="T10" s="982"/>
    </row>
    <row r="11" spans="2:20" ht="31.5" x14ac:dyDescent="0.25">
      <c r="B11" s="2642"/>
      <c r="C11" s="2643"/>
      <c r="D11" s="1158" t="s">
        <v>1100</v>
      </c>
      <c r="E11" s="2650"/>
      <c r="F11" s="2651"/>
      <c r="G11" s="2651"/>
      <c r="H11" s="982"/>
      <c r="I11" s="2650"/>
      <c r="J11" s="2651"/>
      <c r="K11" s="2651"/>
      <c r="L11" s="982"/>
      <c r="M11" s="2650"/>
      <c r="N11" s="2651"/>
      <c r="O11" s="2651"/>
      <c r="P11" s="982"/>
      <c r="Q11" s="2650"/>
      <c r="R11" s="2651"/>
      <c r="S11" s="2651"/>
      <c r="T11" s="982"/>
    </row>
    <row r="12" spans="2:20" ht="31.5" x14ac:dyDescent="0.25">
      <c r="B12" s="2642"/>
      <c r="C12" s="2643"/>
      <c r="D12" s="983" t="s">
        <v>856</v>
      </c>
      <c r="E12" s="2650"/>
      <c r="F12" s="2651"/>
      <c r="G12" s="2651"/>
      <c r="H12" s="982"/>
      <c r="I12" s="2650"/>
      <c r="J12" s="2651"/>
      <c r="K12" s="2651"/>
      <c r="L12" s="982"/>
      <c r="M12" s="2650"/>
      <c r="N12" s="2651"/>
      <c r="O12" s="2651"/>
      <c r="P12" s="982"/>
      <c r="Q12" s="2650"/>
      <c r="R12" s="2651"/>
      <c r="S12" s="2651"/>
      <c r="T12" s="982"/>
    </row>
    <row r="13" spans="2:20" ht="32.25" thickBot="1" x14ac:dyDescent="0.3">
      <c r="B13" s="2644"/>
      <c r="C13" s="2645"/>
      <c r="D13" s="985" t="s">
        <v>855</v>
      </c>
      <c r="E13" s="2654"/>
      <c r="F13" s="2655"/>
      <c r="G13" s="2655"/>
      <c r="H13" s="986"/>
      <c r="I13" s="2656"/>
      <c r="J13" s="2655"/>
      <c r="K13" s="2655"/>
      <c r="L13" s="2657"/>
      <c r="M13" s="2654"/>
      <c r="N13" s="2655"/>
      <c r="O13" s="2655"/>
      <c r="P13" s="986"/>
      <c r="Q13" s="2656"/>
      <c r="R13" s="2655"/>
      <c r="S13" s="2655"/>
      <c r="T13" s="986"/>
    </row>
    <row r="14" spans="2:20" ht="6" customHeight="1" thickTop="1" thickBot="1" x14ac:dyDescent="0.3">
      <c r="B14" s="987"/>
      <c r="C14" s="988"/>
      <c r="D14" s="989"/>
      <c r="E14" s="990"/>
      <c r="F14" s="990"/>
      <c r="G14" s="990"/>
      <c r="I14" s="989"/>
      <c r="J14" s="989"/>
      <c r="K14" s="989"/>
      <c r="M14" s="990"/>
      <c r="N14" s="990"/>
      <c r="O14" s="990"/>
      <c r="Q14" s="990"/>
      <c r="R14" s="990"/>
      <c r="S14" s="990"/>
    </row>
    <row r="15" spans="2:20" ht="23.25" customHeight="1" thickTop="1" thickBot="1" x14ac:dyDescent="0.3">
      <c r="B15" s="991" t="s">
        <v>854</v>
      </c>
      <c r="C15" s="991"/>
      <c r="D15" s="991"/>
      <c r="E15" s="991"/>
      <c r="F15" s="991"/>
      <c r="G15" s="991"/>
      <c r="H15" s="991"/>
      <c r="I15" s="991"/>
      <c r="J15" s="991"/>
      <c r="K15" s="991"/>
      <c r="L15" s="991"/>
      <c r="M15" s="991"/>
      <c r="N15" s="991"/>
      <c r="O15" s="991"/>
      <c r="P15" s="991"/>
      <c r="Q15" s="991"/>
      <c r="R15" s="991"/>
      <c r="S15" s="991"/>
      <c r="T15" s="991"/>
    </row>
    <row r="16" spans="2:20" ht="23.25" customHeight="1" thickTop="1" thickBot="1" x14ac:dyDescent="0.3">
      <c r="B16" s="992" t="s">
        <v>853</v>
      </c>
      <c r="C16" s="993"/>
      <c r="D16" s="994"/>
      <c r="E16" s="994"/>
      <c r="F16" s="994"/>
      <c r="G16" s="994"/>
      <c r="H16" s="994"/>
      <c r="I16" s="994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</row>
    <row r="17" spans="2:22" ht="39" customHeight="1" thickTop="1" thickBot="1" x14ac:dyDescent="0.3">
      <c r="B17" s="995" t="s">
        <v>1169</v>
      </c>
      <c r="C17" s="2658">
        <v>0</v>
      </c>
      <c r="D17" s="2659"/>
      <c r="E17" s="996" t="s">
        <v>1058</v>
      </c>
      <c r="F17" s="996" t="s">
        <v>1059</v>
      </c>
      <c r="G17" s="996" t="s">
        <v>852</v>
      </c>
      <c r="H17" s="998" t="s">
        <v>851</v>
      </c>
      <c r="I17" s="996" t="s">
        <v>1058</v>
      </c>
      <c r="J17" s="997" t="s">
        <v>1059</v>
      </c>
      <c r="K17" s="996" t="s">
        <v>852</v>
      </c>
      <c r="L17" s="998" t="s">
        <v>851</v>
      </c>
      <c r="M17" s="996" t="s">
        <v>1058</v>
      </c>
      <c r="N17" s="997" t="s">
        <v>1059</v>
      </c>
      <c r="O17" s="996" t="s">
        <v>852</v>
      </c>
      <c r="P17" s="998" t="s">
        <v>851</v>
      </c>
      <c r="Q17" s="996" t="s">
        <v>1058</v>
      </c>
      <c r="R17" s="997" t="s">
        <v>1059</v>
      </c>
      <c r="S17" s="996" t="s">
        <v>852</v>
      </c>
      <c r="T17" s="998" t="s">
        <v>851</v>
      </c>
    </row>
    <row r="18" spans="2:22" ht="20.25" customHeight="1" thickTop="1" x14ac:dyDescent="0.25">
      <c r="B18" s="999" t="s">
        <v>850</v>
      </c>
      <c r="C18" s="2652"/>
      <c r="D18" s="2653"/>
      <c r="E18" s="1000">
        <v>0</v>
      </c>
      <c r="F18" s="1000">
        <v>0</v>
      </c>
      <c r="G18" s="1001"/>
      <c r="H18" s="1002"/>
      <c r="I18" s="1000">
        <v>0</v>
      </c>
      <c r="J18" s="1000">
        <v>0</v>
      </c>
      <c r="K18" s="1001"/>
      <c r="L18" s="1002"/>
      <c r="M18" s="1000">
        <v>0</v>
      </c>
      <c r="N18" s="1000">
        <v>0</v>
      </c>
      <c r="O18" s="1001"/>
      <c r="P18" s="1002"/>
      <c r="Q18" s="1000">
        <v>0</v>
      </c>
      <c r="R18" s="1000">
        <v>0</v>
      </c>
      <c r="S18" s="1001"/>
      <c r="T18" s="1002"/>
    </row>
    <row r="19" spans="2:22" ht="20.25" customHeight="1" x14ac:dyDescent="0.25">
      <c r="B19" s="1003" t="s">
        <v>782</v>
      </c>
      <c r="C19" s="2662"/>
      <c r="D19" s="2663"/>
      <c r="E19" s="1000">
        <v>0</v>
      </c>
      <c r="F19" s="1000">
        <v>0</v>
      </c>
      <c r="G19" s="1000"/>
      <c r="H19" s="1004"/>
      <c r="I19" s="1000">
        <v>0</v>
      </c>
      <c r="J19" s="1000">
        <v>0</v>
      </c>
      <c r="K19" s="1000"/>
      <c r="L19" s="1004"/>
      <c r="M19" s="1000">
        <v>0</v>
      </c>
      <c r="N19" s="1000">
        <v>0</v>
      </c>
      <c r="O19" s="1000"/>
      <c r="P19" s="1004"/>
      <c r="Q19" s="1000">
        <v>0</v>
      </c>
      <c r="R19" s="1000">
        <v>0</v>
      </c>
      <c r="S19" s="1000"/>
      <c r="T19" s="1004"/>
      <c r="V19" s="904"/>
    </row>
    <row r="20" spans="2:22" ht="20.25" customHeight="1" x14ac:dyDescent="0.25">
      <c r="B20" s="1003" t="s">
        <v>783</v>
      </c>
      <c r="C20" s="2662"/>
      <c r="D20" s="2663"/>
      <c r="E20" s="1000">
        <v>0</v>
      </c>
      <c r="F20" s="1000">
        <v>0</v>
      </c>
      <c r="G20" s="1000"/>
      <c r="H20" s="1004"/>
      <c r="I20" s="1000">
        <v>0</v>
      </c>
      <c r="J20" s="1000">
        <v>0</v>
      </c>
      <c r="K20" s="1000"/>
      <c r="L20" s="1004"/>
      <c r="M20" s="1000">
        <v>0</v>
      </c>
      <c r="N20" s="1000">
        <v>0</v>
      </c>
      <c r="O20" s="1000"/>
      <c r="P20" s="1004"/>
      <c r="Q20" s="1000">
        <v>0</v>
      </c>
      <c r="R20" s="1000">
        <v>0</v>
      </c>
      <c r="S20" s="1000"/>
      <c r="T20" s="1004"/>
    </row>
    <row r="21" spans="2:22" ht="20.25" customHeight="1" x14ac:dyDescent="0.25">
      <c r="B21" s="1005" t="s">
        <v>784</v>
      </c>
      <c r="C21" s="2662"/>
      <c r="D21" s="2663"/>
      <c r="E21" s="1000">
        <v>0</v>
      </c>
      <c r="F21" s="1000">
        <v>0</v>
      </c>
      <c r="G21" s="1000"/>
      <c r="H21" s="1004"/>
      <c r="I21" s="1000">
        <v>0</v>
      </c>
      <c r="J21" s="1000">
        <v>0</v>
      </c>
      <c r="K21" s="1000"/>
      <c r="L21" s="1004"/>
      <c r="M21" s="1000">
        <v>0</v>
      </c>
      <c r="N21" s="1000">
        <v>0</v>
      </c>
      <c r="O21" s="1000"/>
      <c r="P21" s="1004"/>
      <c r="Q21" s="1000">
        <v>0</v>
      </c>
      <c r="R21" s="1000">
        <v>0</v>
      </c>
      <c r="S21" s="1000"/>
      <c r="T21" s="1004"/>
    </row>
    <row r="22" spans="2:22" ht="20.25" customHeight="1" x14ac:dyDescent="0.25">
      <c r="B22" s="1003" t="s">
        <v>785</v>
      </c>
      <c r="C22" s="2662"/>
      <c r="D22" s="2663"/>
      <c r="E22" s="1000">
        <v>0</v>
      </c>
      <c r="F22" s="1000">
        <v>0</v>
      </c>
      <c r="G22" s="1000"/>
      <c r="H22" s="1004"/>
      <c r="I22" s="1000">
        <v>0</v>
      </c>
      <c r="J22" s="1000">
        <v>0</v>
      </c>
      <c r="K22" s="1000"/>
      <c r="L22" s="1004"/>
      <c r="M22" s="1000">
        <v>0</v>
      </c>
      <c r="N22" s="1000">
        <v>0</v>
      </c>
      <c r="O22" s="1000"/>
      <c r="P22" s="1004"/>
      <c r="Q22" s="1000">
        <v>0</v>
      </c>
      <c r="R22" s="1000">
        <v>0</v>
      </c>
      <c r="S22" s="1000"/>
      <c r="T22" s="1004"/>
    </row>
    <row r="23" spans="2:22" ht="20.25" customHeight="1" x14ac:dyDescent="0.25">
      <c r="B23" s="1003" t="s">
        <v>786</v>
      </c>
      <c r="C23" s="2662"/>
      <c r="D23" s="2663"/>
      <c r="E23" s="1000">
        <v>0</v>
      </c>
      <c r="F23" s="1000">
        <v>0</v>
      </c>
      <c r="G23" s="1000"/>
      <c r="H23" s="1004"/>
      <c r="I23" s="1000">
        <v>0</v>
      </c>
      <c r="J23" s="1000">
        <v>0</v>
      </c>
      <c r="K23" s="1000"/>
      <c r="L23" s="1004"/>
      <c r="M23" s="1000">
        <v>0</v>
      </c>
      <c r="N23" s="1000">
        <v>0</v>
      </c>
      <c r="O23" s="1000"/>
      <c r="P23" s="1004"/>
      <c r="Q23" s="1000">
        <v>0</v>
      </c>
      <c r="R23" s="1000">
        <v>0</v>
      </c>
      <c r="S23" s="1000"/>
      <c r="T23" s="1004"/>
    </row>
    <row r="24" spans="2:22" ht="20.25" customHeight="1" x14ac:dyDescent="0.25">
      <c r="B24" s="1005" t="s">
        <v>787</v>
      </c>
      <c r="C24" s="2662"/>
      <c r="D24" s="2663"/>
      <c r="E24" s="1000">
        <v>0</v>
      </c>
      <c r="F24" s="1000">
        <v>0</v>
      </c>
      <c r="G24" s="1000"/>
      <c r="H24" s="1004"/>
      <c r="I24" s="1000">
        <v>0</v>
      </c>
      <c r="J24" s="1000">
        <v>0</v>
      </c>
      <c r="K24" s="1000"/>
      <c r="L24" s="1004"/>
      <c r="M24" s="1000">
        <v>0</v>
      </c>
      <c r="N24" s="1000">
        <v>0</v>
      </c>
      <c r="O24" s="1000"/>
      <c r="P24" s="1004"/>
      <c r="Q24" s="1000">
        <v>0</v>
      </c>
      <c r="R24" s="1000">
        <v>0</v>
      </c>
      <c r="S24" s="1000"/>
      <c r="T24" s="1004"/>
    </row>
    <row r="25" spans="2:22" ht="20.25" customHeight="1" x14ac:dyDescent="0.25">
      <c r="B25" s="1003" t="s">
        <v>788</v>
      </c>
      <c r="C25" s="2662"/>
      <c r="D25" s="2663"/>
      <c r="E25" s="1000">
        <v>0</v>
      </c>
      <c r="F25" s="1000">
        <v>0</v>
      </c>
      <c r="G25" s="1000"/>
      <c r="H25" s="1004"/>
      <c r="I25" s="1000">
        <v>0</v>
      </c>
      <c r="J25" s="1000">
        <v>0</v>
      </c>
      <c r="K25" s="1000"/>
      <c r="L25" s="1004"/>
      <c r="M25" s="1000">
        <v>0</v>
      </c>
      <c r="N25" s="1000">
        <v>0</v>
      </c>
      <c r="O25" s="1000"/>
      <c r="P25" s="1004"/>
      <c r="Q25" s="1000">
        <v>0</v>
      </c>
      <c r="R25" s="1000">
        <v>0</v>
      </c>
      <c r="S25" s="1000"/>
      <c r="T25" s="1004"/>
    </row>
    <row r="26" spans="2:22" ht="20.25" customHeight="1" x14ac:dyDescent="0.25">
      <c r="B26" s="1003" t="s">
        <v>789</v>
      </c>
      <c r="C26" s="2662"/>
      <c r="D26" s="2663"/>
      <c r="E26" s="1000">
        <v>0</v>
      </c>
      <c r="F26" s="1000">
        <v>0</v>
      </c>
      <c r="G26" s="1000"/>
      <c r="H26" s="1004"/>
      <c r="I26" s="1000">
        <v>0</v>
      </c>
      <c r="J26" s="1000">
        <v>0</v>
      </c>
      <c r="K26" s="1000"/>
      <c r="L26" s="1004"/>
      <c r="M26" s="1000">
        <v>0</v>
      </c>
      <c r="N26" s="1000">
        <v>0</v>
      </c>
      <c r="O26" s="1000"/>
      <c r="P26" s="1004"/>
      <c r="Q26" s="1000">
        <v>0</v>
      </c>
      <c r="R26" s="1000">
        <v>0</v>
      </c>
      <c r="S26" s="1000"/>
      <c r="T26" s="1004"/>
    </row>
    <row r="27" spans="2:22" ht="20.25" customHeight="1" x14ac:dyDescent="0.25">
      <c r="B27" s="1005" t="s">
        <v>790</v>
      </c>
      <c r="C27" s="2662"/>
      <c r="D27" s="2663"/>
      <c r="E27" s="1000">
        <v>0</v>
      </c>
      <c r="F27" s="1000">
        <v>0</v>
      </c>
      <c r="G27" s="1000"/>
      <c r="H27" s="1004"/>
      <c r="I27" s="1000">
        <v>0</v>
      </c>
      <c r="J27" s="1000">
        <v>0</v>
      </c>
      <c r="K27" s="1000"/>
      <c r="L27" s="1004"/>
      <c r="M27" s="1000">
        <v>0</v>
      </c>
      <c r="N27" s="1000">
        <v>0</v>
      </c>
      <c r="O27" s="1000"/>
      <c r="P27" s="1004"/>
      <c r="Q27" s="1000">
        <v>0</v>
      </c>
      <c r="R27" s="1000">
        <v>0</v>
      </c>
      <c r="S27" s="1000"/>
      <c r="T27" s="1004"/>
    </row>
    <row r="28" spans="2:22" ht="20.25" customHeight="1" x14ac:dyDescent="0.25">
      <c r="B28" s="1005" t="s">
        <v>791</v>
      </c>
      <c r="C28" s="2662"/>
      <c r="D28" s="2663"/>
      <c r="E28" s="1000">
        <v>0</v>
      </c>
      <c r="F28" s="1000">
        <v>0</v>
      </c>
      <c r="G28" s="1000"/>
      <c r="H28" s="1004"/>
      <c r="I28" s="1000">
        <v>0</v>
      </c>
      <c r="J28" s="1000">
        <v>0</v>
      </c>
      <c r="K28" s="1000"/>
      <c r="L28" s="1004"/>
      <c r="M28" s="1000">
        <v>0</v>
      </c>
      <c r="N28" s="1000">
        <v>0</v>
      </c>
      <c r="O28" s="1000"/>
      <c r="P28" s="1004"/>
      <c r="Q28" s="1000">
        <v>0</v>
      </c>
      <c r="R28" s="1000">
        <v>0</v>
      </c>
      <c r="S28" s="1000"/>
      <c r="T28" s="1004"/>
    </row>
    <row r="29" spans="2:22" ht="20.25" customHeight="1" x14ac:dyDescent="0.25">
      <c r="B29" s="1003" t="s">
        <v>792</v>
      </c>
      <c r="C29" s="2662"/>
      <c r="D29" s="2663"/>
      <c r="E29" s="1000">
        <v>0</v>
      </c>
      <c r="F29" s="1000">
        <v>0</v>
      </c>
      <c r="G29" s="1000"/>
      <c r="H29" s="1004"/>
      <c r="I29" s="1000">
        <v>0</v>
      </c>
      <c r="J29" s="1000">
        <v>0</v>
      </c>
      <c r="K29" s="1000"/>
      <c r="L29" s="1004"/>
      <c r="M29" s="1000">
        <v>0</v>
      </c>
      <c r="N29" s="1000">
        <v>0</v>
      </c>
      <c r="O29" s="1000"/>
      <c r="P29" s="1004"/>
      <c r="Q29" s="1000">
        <v>0</v>
      </c>
      <c r="R29" s="1000">
        <v>0</v>
      </c>
      <c r="S29" s="1000"/>
      <c r="T29" s="1004"/>
    </row>
    <row r="30" spans="2:22" ht="20.25" customHeight="1" x14ac:dyDescent="0.25">
      <c r="B30" s="1003" t="s">
        <v>1060</v>
      </c>
      <c r="C30" s="2660">
        <v>0</v>
      </c>
      <c r="D30" s="2661"/>
      <c r="E30" s="1006"/>
      <c r="F30" s="1006"/>
      <c r="G30" s="1000"/>
      <c r="H30" s="1004"/>
      <c r="I30" s="1006"/>
      <c r="J30" s="1006"/>
      <c r="K30" s="1000"/>
      <c r="L30" s="1004"/>
      <c r="M30" s="1006"/>
      <c r="N30" s="1006"/>
      <c r="O30" s="1000"/>
      <c r="P30" s="1004"/>
      <c r="Q30" s="1006"/>
      <c r="R30" s="1006"/>
      <c r="S30" s="1000"/>
      <c r="T30" s="1004"/>
    </row>
    <row r="31" spans="2:22" ht="30.75" customHeight="1" x14ac:dyDescent="0.25">
      <c r="B31" s="2664" t="s">
        <v>849</v>
      </c>
      <c r="C31" s="2665"/>
      <c r="D31" s="2666"/>
      <c r="E31" s="1007">
        <f>SUM(E18:E29)</f>
        <v>0</v>
      </c>
      <c r="F31" s="1007">
        <f>SUM(F18:F29)</f>
        <v>0</v>
      </c>
      <c r="G31" s="1007"/>
      <c r="H31" s="1008"/>
      <c r="I31" s="1007">
        <f>SUM(I18:I29)</f>
        <v>0</v>
      </c>
      <c r="J31" s="1007">
        <f>SUM(J18:J29)</f>
        <v>0</v>
      </c>
      <c r="K31" s="1007"/>
      <c r="L31" s="1008"/>
      <c r="M31" s="1007">
        <f>SUM(M18:M29)</f>
        <v>0</v>
      </c>
      <c r="N31" s="1007">
        <f>SUM(N18:N29)</f>
        <v>0</v>
      </c>
      <c r="O31" s="1007"/>
      <c r="P31" s="1008"/>
      <c r="Q31" s="1007">
        <f>SUM(Q18:Q29)</f>
        <v>0</v>
      </c>
      <c r="R31" s="1007">
        <f>SUM(R18:R29)</f>
        <v>0</v>
      </c>
      <c r="S31" s="1007"/>
      <c r="T31" s="1008"/>
    </row>
    <row r="32" spans="2:22" ht="30.75" customHeight="1" x14ac:dyDescent="0.25">
      <c r="B32" s="1009" t="s">
        <v>1061</v>
      </c>
      <c r="C32" s="2667">
        <v>0</v>
      </c>
      <c r="D32" s="2668"/>
      <c r="E32" s="1006"/>
      <c r="F32" s="1006"/>
      <c r="G32" s="1000"/>
      <c r="H32" s="1004"/>
      <c r="I32" s="1006"/>
      <c r="J32" s="1006"/>
      <c r="K32" s="1000"/>
      <c r="L32" s="1004"/>
      <c r="M32" s="1006"/>
      <c r="N32" s="1006"/>
      <c r="O32" s="1000"/>
      <c r="P32" s="1004"/>
      <c r="Q32" s="1006"/>
      <c r="R32" s="1006"/>
      <c r="S32" s="1000"/>
      <c r="T32" s="1004"/>
    </row>
    <row r="33" spans="2:20" ht="27" customHeight="1" thickBot="1" x14ac:dyDescent="0.3">
      <c r="B33" s="1010" t="s">
        <v>1062</v>
      </c>
      <c r="C33" s="2669">
        <f>+C17+C32</f>
        <v>0</v>
      </c>
      <c r="D33" s="2670"/>
      <c r="E33" s="1011"/>
      <c r="F33" s="1011"/>
      <c r="G33" s="1011"/>
      <c r="H33" s="1012"/>
      <c r="I33" s="1011"/>
      <c r="J33" s="1011"/>
      <c r="K33" s="1011"/>
      <c r="L33" s="1012"/>
      <c r="M33" s="1011"/>
      <c r="N33" s="1011"/>
      <c r="O33" s="1011"/>
      <c r="P33" s="1012"/>
      <c r="Q33" s="1011"/>
      <c r="R33" s="1011"/>
      <c r="S33" s="1011"/>
      <c r="T33" s="1012"/>
    </row>
    <row r="34" spans="2:20" ht="24.6" customHeight="1" thickTop="1" x14ac:dyDescent="0.25">
      <c r="B34" s="2671" t="s">
        <v>670</v>
      </c>
      <c r="C34" s="2671"/>
      <c r="D34" s="2671"/>
      <c r="E34" s="2671"/>
      <c r="F34" s="2671"/>
      <c r="G34" s="2671"/>
      <c r="H34" s="2671"/>
      <c r="I34" s="2671"/>
      <c r="J34" s="2671"/>
      <c r="K34" s="2671"/>
      <c r="L34" s="2671"/>
      <c r="M34" s="2671"/>
      <c r="N34" s="2671"/>
      <c r="O34" s="2671"/>
      <c r="P34" s="2671"/>
      <c r="Q34" s="2671"/>
      <c r="R34" s="2671"/>
      <c r="S34" s="2671"/>
      <c r="T34" s="2671"/>
    </row>
    <row r="35" spans="2:20" ht="14.25" customHeight="1" x14ac:dyDescent="0.25">
      <c r="B35" s="2672" t="s">
        <v>1063</v>
      </c>
      <c r="C35" s="2672"/>
      <c r="D35" s="2672"/>
      <c r="E35" s="2672"/>
      <c r="F35" s="2672"/>
      <c r="G35" s="2672"/>
      <c r="H35" s="2672"/>
      <c r="I35" s="2672"/>
      <c r="J35" s="2672"/>
      <c r="K35" s="2672"/>
      <c r="L35" s="2672"/>
      <c r="M35" s="2672"/>
      <c r="N35" s="2672"/>
      <c r="O35" s="2672"/>
      <c r="P35" s="2672"/>
      <c r="Q35" s="2672"/>
      <c r="R35" s="2672"/>
      <c r="S35" s="2672"/>
      <c r="T35" s="2672"/>
    </row>
    <row r="36" spans="2:20" ht="25.5" customHeight="1" x14ac:dyDescent="0.25">
      <c r="B36" s="2672"/>
      <c r="C36" s="2672"/>
      <c r="D36" s="2672"/>
      <c r="E36" s="2672"/>
      <c r="F36" s="2672"/>
      <c r="G36" s="2672"/>
      <c r="H36" s="2672"/>
      <c r="I36" s="2672"/>
      <c r="J36" s="2672"/>
      <c r="K36" s="2672"/>
      <c r="L36" s="2672"/>
      <c r="M36" s="2672"/>
      <c r="N36" s="2672"/>
      <c r="O36" s="2672"/>
      <c r="P36" s="2672"/>
      <c r="Q36" s="2672"/>
      <c r="R36" s="2672"/>
      <c r="S36" s="2672"/>
      <c r="T36" s="2672"/>
    </row>
    <row r="37" spans="2:20" ht="46.9" customHeight="1" x14ac:dyDescent="0.25"/>
    <row r="66" spans="4:5" x14ac:dyDescent="0.25">
      <c r="D66" s="809"/>
    </row>
    <row r="73" spans="4:5" x14ac:dyDescent="0.25">
      <c r="E73" s="809"/>
    </row>
  </sheetData>
  <mergeCells count="57">
    <mergeCell ref="B31:D31"/>
    <mergeCell ref="C32:D32"/>
    <mergeCell ref="C33:D33"/>
    <mergeCell ref="B34:T34"/>
    <mergeCell ref="B35:T36"/>
    <mergeCell ref="Q13:S13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E10:G10"/>
    <mergeCell ref="I10:K10"/>
    <mergeCell ref="M10:O10"/>
    <mergeCell ref="Q10:S10"/>
    <mergeCell ref="C18:D18"/>
    <mergeCell ref="E11:G11"/>
    <mergeCell ref="I11:K11"/>
    <mergeCell ref="M11:O11"/>
    <mergeCell ref="Q11:S11"/>
    <mergeCell ref="E12:G12"/>
    <mergeCell ref="I12:K12"/>
    <mergeCell ref="M12:O12"/>
    <mergeCell ref="Q12:S12"/>
    <mergeCell ref="E13:G13"/>
    <mergeCell ref="I13:L13"/>
    <mergeCell ref="M13:O13"/>
    <mergeCell ref="M8:O8"/>
    <mergeCell ref="Q8:S8"/>
    <mergeCell ref="E9:G9"/>
    <mergeCell ref="I9:K9"/>
    <mergeCell ref="M9:O9"/>
    <mergeCell ref="Q9:S9"/>
    <mergeCell ref="B2:T2"/>
    <mergeCell ref="B5:C13"/>
    <mergeCell ref="E5:G5"/>
    <mergeCell ref="I5:L5"/>
    <mergeCell ref="M5:P5"/>
    <mergeCell ref="Q5:T5"/>
    <mergeCell ref="E6:G6"/>
    <mergeCell ref="I6:K6"/>
    <mergeCell ref="M6:O6"/>
    <mergeCell ref="Q6:S6"/>
    <mergeCell ref="E7:G7"/>
    <mergeCell ref="I7:K7"/>
    <mergeCell ref="M7:O7"/>
    <mergeCell ref="Q7:S7"/>
    <mergeCell ref="E8:G8"/>
    <mergeCell ref="I8:K8"/>
  </mergeCells>
  <pageMargins left="0.7" right="0.7" top="0.75" bottom="0.75" header="0.3" footer="0.3"/>
  <pageSetup scale="1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5BDCF-849F-4180-A576-48A9E605E414}">
  <sheetPr>
    <tabColor rgb="FFECECEC"/>
    <pageSetUpPr fitToPage="1"/>
  </sheetPr>
  <dimension ref="B1:E42"/>
  <sheetViews>
    <sheetView showGridLines="0" zoomScale="160" zoomScaleNormal="160" zoomScaleSheetLayoutView="100" workbookViewId="0">
      <selection activeCell="B37" sqref="B37:E37"/>
    </sheetView>
  </sheetViews>
  <sheetFormatPr baseColWidth="10" defaultRowHeight="15" x14ac:dyDescent="0.25"/>
  <cols>
    <col min="1" max="1" width="1.7109375" style="1014" customWidth="1"/>
    <col min="2" max="2" width="58" style="1014" customWidth="1"/>
    <col min="3" max="3" width="25.28515625" style="1014" customWidth="1"/>
    <col min="4" max="4" width="25" style="1014" customWidth="1"/>
    <col min="5" max="5" width="24.7109375" style="1014" customWidth="1"/>
    <col min="6" max="6" width="1.7109375" style="1014" customWidth="1"/>
    <col min="7" max="253" width="11.42578125" style="1014"/>
    <col min="254" max="255" width="22.28515625" style="1014" customWidth="1"/>
    <col min="256" max="256" width="19.42578125" style="1014" customWidth="1"/>
    <col min="257" max="258" width="23.28515625" style="1014" customWidth="1"/>
    <col min="259" max="259" width="25.28515625" style="1014" customWidth="1"/>
    <col min="260" max="260" width="25" style="1014" customWidth="1"/>
    <col min="261" max="261" width="24.7109375" style="1014" customWidth="1"/>
    <col min="262" max="509" width="11.42578125" style="1014"/>
    <col min="510" max="511" width="22.28515625" style="1014" customWidth="1"/>
    <col min="512" max="512" width="19.42578125" style="1014" customWidth="1"/>
    <col min="513" max="514" width="23.28515625" style="1014" customWidth="1"/>
    <col min="515" max="515" width="25.28515625" style="1014" customWidth="1"/>
    <col min="516" max="516" width="25" style="1014" customWidth="1"/>
    <col min="517" max="517" width="24.7109375" style="1014" customWidth="1"/>
    <col min="518" max="765" width="11.42578125" style="1014"/>
    <col min="766" max="767" width="22.28515625" style="1014" customWidth="1"/>
    <col min="768" max="768" width="19.42578125" style="1014" customWidth="1"/>
    <col min="769" max="770" width="23.28515625" style="1014" customWidth="1"/>
    <col min="771" max="771" width="25.28515625" style="1014" customWidth="1"/>
    <col min="772" max="772" width="25" style="1014" customWidth="1"/>
    <col min="773" max="773" width="24.7109375" style="1014" customWidth="1"/>
    <col min="774" max="1021" width="11.42578125" style="1014"/>
    <col min="1022" max="1023" width="22.28515625" style="1014" customWidth="1"/>
    <col min="1024" max="1024" width="19.42578125" style="1014" customWidth="1"/>
    <col min="1025" max="1026" width="23.28515625" style="1014" customWidth="1"/>
    <col min="1027" max="1027" width="25.28515625" style="1014" customWidth="1"/>
    <col min="1028" max="1028" width="25" style="1014" customWidth="1"/>
    <col min="1029" max="1029" width="24.7109375" style="1014" customWidth="1"/>
    <col min="1030" max="1277" width="11.42578125" style="1014"/>
    <col min="1278" max="1279" width="22.28515625" style="1014" customWidth="1"/>
    <col min="1280" max="1280" width="19.42578125" style="1014" customWidth="1"/>
    <col min="1281" max="1282" width="23.28515625" style="1014" customWidth="1"/>
    <col min="1283" max="1283" width="25.28515625" style="1014" customWidth="1"/>
    <col min="1284" max="1284" width="25" style="1014" customWidth="1"/>
    <col min="1285" max="1285" width="24.7109375" style="1014" customWidth="1"/>
    <col min="1286" max="1533" width="11.42578125" style="1014"/>
    <col min="1534" max="1535" width="22.28515625" style="1014" customWidth="1"/>
    <col min="1536" max="1536" width="19.42578125" style="1014" customWidth="1"/>
    <col min="1537" max="1538" width="23.28515625" style="1014" customWidth="1"/>
    <col min="1539" max="1539" width="25.28515625" style="1014" customWidth="1"/>
    <col min="1540" max="1540" width="25" style="1014" customWidth="1"/>
    <col min="1541" max="1541" width="24.7109375" style="1014" customWidth="1"/>
    <col min="1542" max="1789" width="11.42578125" style="1014"/>
    <col min="1790" max="1791" width="22.28515625" style="1014" customWidth="1"/>
    <col min="1792" max="1792" width="19.42578125" style="1014" customWidth="1"/>
    <col min="1793" max="1794" width="23.28515625" style="1014" customWidth="1"/>
    <col min="1795" max="1795" width="25.28515625" style="1014" customWidth="1"/>
    <col min="1796" max="1796" width="25" style="1014" customWidth="1"/>
    <col min="1797" max="1797" width="24.7109375" style="1014" customWidth="1"/>
    <col min="1798" max="2045" width="11.42578125" style="1014"/>
    <col min="2046" max="2047" width="22.28515625" style="1014" customWidth="1"/>
    <col min="2048" max="2048" width="19.42578125" style="1014" customWidth="1"/>
    <col min="2049" max="2050" width="23.28515625" style="1014" customWidth="1"/>
    <col min="2051" max="2051" width="25.28515625" style="1014" customWidth="1"/>
    <col min="2052" max="2052" width="25" style="1014" customWidth="1"/>
    <col min="2053" max="2053" width="24.7109375" style="1014" customWidth="1"/>
    <col min="2054" max="2301" width="11.42578125" style="1014"/>
    <col min="2302" max="2303" width="22.28515625" style="1014" customWidth="1"/>
    <col min="2304" max="2304" width="19.42578125" style="1014" customWidth="1"/>
    <col min="2305" max="2306" width="23.28515625" style="1014" customWidth="1"/>
    <col min="2307" max="2307" width="25.28515625" style="1014" customWidth="1"/>
    <col min="2308" max="2308" width="25" style="1014" customWidth="1"/>
    <col min="2309" max="2309" width="24.7109375" style="1014" customWidth="1"/>
    <col min="2310" max="2557" width="11.42578125" style="1014"/>
    <col min="2558" max="2559" width="22.28515625" style="1014" customWidth="1"/>
    <col min="2560" max="2560" width="19.42578125" style="1014" customWidth="1"/>
    <col min="2561" max="2562" width="23.28515625" style="1014" customWidth="1"/>
    <col min="2563" max="2563" width="25.28515625" style="1014" customWidth="1"/>
    <col min="2564" max="2564" width="25" style="1014" customWidth="1"/>
    <col min="2565" max="2565" width="24.7109375" style="1014" customWidth="1"/>
    <col min="2566" max="2813" width="11.42578125" style="1014"/>
    <col min="2814" max="2815" width="22.28515625" style="1014" customWidth="1"/>
    <col min="2816" max="2816" width="19.42578125" style="1014" customWidth="1"/>
    <col min="2817" max="2818" width="23.28515625" style="1014" customWidth="1"/>
    <col min="2819" max="2819" width="25.28515625" style="1014" customWidth="1"/>
    <col min="2820" max="2820" width="25" style="1014" customWidth="1"/>
    <col min="2821" max="2821" width="24.7109375" style="1014" customWidth="1"/>
    <col min="2822" max="3069" width="11.42578125" style="1014"/>
    <col min="3070" max="3071" width="22.28515625" style="1014" customWidth="1"/>
    <col min="3072" max="3072" width="19.42578125" style="1014" customWidth="1"/>
    <col min="3073" max="3074" width="23.28515625" style="1014" customWidth="1"/>
    <col min="3075" max="3075" width="25.28515625" style="1014" customWidth="1"/>
    <col min="3076" max="3076" width="25" style="1014" customWidth="1"/>
    <col min="3077" max="3077" width="24.7109375" style="1014" customWidth="1"/>
    <col min="3078" max="3325" width="11.42578125" style="1014"/>
    <col min="3326" max="3327" width="22.28515625" style="1014" customWidth="1"/>
    <col min="3328" max="3328" width="19.42578125" style="1014" customWidth="1"/>
    <col min="3329" max="3330" width="23.28515625" style="1014" customWidth="1"/>
    <col min="3331" max="3331" width="25.28515625" style="1014" customWidth="1"/>
    <col min="3332" max="3332" width="25" style="1014" customWidth="1"/>
    <col min="3333" max="3333" width="24.7109375" style="1014" customWidth="1"/>
    <col min="3334" max="3581" width="11.42578125" style="1014"/>
    <col min="3582" max="3583" width="22.28515625" style="1014" customWidth="1"/>
    <col min="3584" max="3584" width="19.42578125" style="1014" customWidth="1"/>
    <col min="3585" max="3586" width="23.28515625" style="1014" customWidth="1"/>
    <col min="3587" max="3587" width="25.28515625" style="1014" customWidth="1"/>
    <col min="3588" max="3588" width="25" style="1014" customWidth="1"/>
    <col min="3589" max="3589" width="24.7109375" style="1014" customWidth="1"/>
    <col min="3590" max="3837" width="11.42578125" style="1014"/>
    <col min="3838" max="3839" width="22.28515625" style="1014" customWidth="1"/>
    <col min="3840" max="3840" width="19.42578125" style="1014" customWidth="1"/>
    <col min="3841" max="3842" width="23.28515625" style="1014" customWidth="1"/>
    <col min="3843" max="3843" width="25.28515625" style="1014" customWidth="1"/>
    <col min="3844" max="3844" width="25" style="1014" customWidth="1"/>
    <col min="3845" max="3845" width="24.7109375" style="1014" customWidth="1"/>
    <col min="3846" max="4093" width="11.42578125" style="1014"/>
    <col min="4094" max="4095" width="22.28515625" style="1014" customWidth="1"/>
    <col min="4096" max="4096" width="19.42578125" style="1014" customWidth="1"/>
    <col min="4097" max="4098" width="23.28515625" style="1014" customWidth="1"/>
    <col min="4099" max="4099" width="25.28515625" style="1014" customWidth="1"/>
    <col min="4100" max="4100" width="25" style="1014" customWidth="1"/>
    <col min="4101" max="4101" width="24.7109375" style="1014" customWidth="1"/>
    <col min="4102" max="4349" width="11.42578125" style="1014"/>
    <col min="4350" max="4351" width="22.28515625" style="1014" customWidth="1"/>
    <col min="4352" max="4352" width="19.42578125" style="1014" customWidth="1"/>
    <col min="4353" max="4354" width="23.28515625" style="1014" customWidth="1"/>
    <col min="4355" max="4355" width="25.28515625" style="1014" customWidth="1"/>
    <col min="4356" max="4356" width="25" style="1014" customWidth="1"/>
    <col min="4357" max="4357" width="24.7109375" style="1014" customWidth="1"/>
    <col min="4358" max="4605" width="11.42578125" style="1014"/>
    <col min="4606" max="4607" width="22.28515625" style="1014" customWidth="1"/>
    <col min="4608" max="4608" width="19.42578125" style="1014" customWidth="1"/>
    <col min="4609" max="4610" width="23.28515625" style="1014" customWidth="1"/>
    <col min="4611" max="4611" width="25.28515625" style="1014" customWidth="1"/>
    <col min="4612" max="4612" width="25" style="1014" customWidth="1"/>
    <col min="4613" max="4613" width="24.7109375" style="1014" customWidth="1"/>
    <col min="4614" max="4861" width="11.42578125" style="1014"/>
    <col min="4862" max="4863" width="22.28515625" style="1014" customWidth="1"/>
    <col min="4864" max="4864" width="19.42578125" style="1014" customWidth="1"/>
    <col min="4865" max="4866" width="23.28515625" style="1014" customWidth="1"/>
    <col min="4867" max="4867" width="25.28515625" style="1014" customWidth="1"/>
    <col min="4868" max="4868" width="25" style="1014" customWidth="1"/>
    <col min="4869" max="4869" width="24.7109375" style="1014" customWidth="1"/>
    <col min="4870" max="5117" width="11.42578125" style="1014"/>
    <col min="5118" max="5119" width="22.28515625" style="1014" customWidth="1"/>
    <col min="5120" max="5120" width="19.42578125" style="1014" customWidth="1"/>
    <col min="5121" max="5122" width="23.28515625" style="1014" customWidth="1"/>
    <col min="5123" max="5123" width="25.28515625" style="1014" customWidth="1"/>
    <col min="5124" max="5124" width="25" style="1014" customWidth="1"/>
    <col min="5125" max="5125" width="24.7109375" style="1014" customWidth="1"/>
    <col min="5126" max="5373" width="11.42578125" style="1014"/>
    <col min="5374" max="5375" width="22.28515625" style="1014" customWidth="1"/>
    <col min="5376" max="5376" width="19.42578125" style="1014" customWidth="1"/>
    <col min="5377" max="5378" width="23.28515625" style="1014" customWidth="1"/>
    <col min="5379" max="5379" width="25.28515625" style="1014" customWidth="1"/>
    <col min="5380" max="5380" width="25" style="1014" customWidth="1"/>
    <col min="5381" max="5381" width="24.7109375" style="1014" customWidth="1"/>
    <col min="5382" max="5629" width="11.42578125" style="1014"/>
    <col min="5630" max="5631" width="22.28515625" style="1014" customWidth="1"/>
    <col min="5632" max="5632" width="19.42578125" style="1014" customWidth="1"/>
    <col min="5633" max="5634" width="23.28515625" style="1014" customWidth="1"/>
    <col min="5635" max="5635" width="25.28515625" style="1014" customWidth="1"/>
    <col min="5636" max="5636" width="25" style="1014" customWidth="1"/>
    <col min="5637" max="5637" width="24.7109375" style="1014" customWidth="1"/>
    <col min="5638" max="5885" width="11.42578125" style="1014"/>
    <col min="5886" max="5887" width="22.28515625" style="1014" customWidth="1"/>
    <col min="5888" max="5888" width="19.42578125" style="1014" customWidth="1"/>
    <col min="5889" max="5890" width="23.28515625" style="1014" customWidth="1"/>
    <col min="5891" max="5891" width="25.28515625" style="1014" customWidth="1"/>
    <col min="5892" max="5892" width="25" style="1014" customWidth="1"/>
    <col min="5893" max="5893" width="24.7109375" style="1014" customWidth="1"/>
    <col min="5894" max="6141" width="11.42578125" style="1014"/>
    <col min="6142" max="6143" width="22.28515625" style="1014" customWidth="1"/>
    <col min="6144" max="6144" width="19.42578125" style="1014" customWidth="1"/>
    <col min="6145" max="6146" width="23.28515625" style="1014" customWidth="1"/>
    <col min="6147" max="6147" width="25.28515625" style="1014" customWidth="1"/>
    <col min="6148" max="6148" width="25" style="1014" customWidth="1"/>
    <col min="6149" max="6149" width="24.7109375" style="1014" customWidth="1"/>
    <col min="6150" max="6397" width="11.42578125" style="1014"/>
    <col min="6398" max="6399" width="22.28515625" style="1014" customWidth="1"/>
    <col min="6400" max="6400" width="19.42578125" style="1014" customWidth="1"/>
    <col min="6401" max="6402" width="23.28515625" style="1014" customWidth="1"/>
    <col min="6403" max="6403" width="25.28515625" style="1014" customWidth="1"/>
    <col min="6404" max="6404" width="25" style="1014" customWidth="1"/>
    <col min="6405" max="6405" width="24.7109375" style="1014" customWidth="1"/>
    <col min="6406" max="6653" width="11.42578125" style="1014"/>
    <col min="6654" max="6655" width="22.28515625" style="1014" customWidth="1"/>
    <col min="6656" max="6656" width="19.42578125" style="1014" customWidth="1"/>
    <col min="6657" max="6658" width="23.28515625" style="1014" customWidth="1"/>
    <col min="6659" max="6659" width="25.28515625" style="1014" customWidth="1"/>
    <col min="6660" max="6660" width="25" style="1014" customWidth="1"/>
    <col min="6661" max="6661" width="24.7109375" style="1014" customWidth="1"/>
    <col min="6662" max="6909" width="11.42578125" style="1014"/>
    <col min="6910" max="6911" width="22.28515625" style="1014" customWidth="1"/>
    <col min="6912" max="6912" width="19.42578125" style="1014" customWidth="1"/>
    <col min="6913" max="6914" width="23.28515625" style="1014" customWidth="1"/>
    <col min="6915" max="6915" width="25.28515625" style="1014" customWidth="1"/>
    <col min="6916" max="6916" width="25" style="1014" customWidth="1"/>
    <col min="6917" max="6917" width="24.7109375" style="1014" customWidth="1"/>
    <col min="6918" max="7165" width="11.42578125" style="1014"/>
    <col min="7166" max="7167" width="22.28515625" style="1014" customWidth="1"/>
    <col min="7168" max="7168" width="19.42578125" style="1014" customWidth="1"/>
    <col min="7169" max="7170" width="23.28515625" style="1014" customWidth="1"/>
    <col min="7171" max="7171" width="25.28515625" style="1014" customWidth="1"/>
    <col min="7172" max="7172" width="25" style="1014" customWidth="1"/>
    <col min="7173" max="7173" width="24.7109375" style="1014" customWidth="1"/>
    <col min="7174" max="7421" width="11.42578125" style="1014"/>
    <col min="7422" max="7423" width="22.28515625" style="1014" customWidth="1"/>
    <col min="7424" max="7424" width="19.42578125" style="1014" customWidth="1"/>
    <col min="7425" max="7426" width="23.28515625" style="1014" customWidth="1"/>
    <col min="7427" max="7427" width="25.28515625" style="1014" customWidth="1"/>
    <col min="7428" max="7428" width="25" style="1014" customWidth="1"/>
    <col min="7429" max="7429" width="24.7109375" style="1014" customWidth="1"/>
    <col min="7430" max="7677" width="11.42578125" style="1014"/>
    <col min="7678" max="7679" width="22.28515625" style="1014" customWidth="1"/>
    <col min="7680" max="7680" width="19.42578125" style="1014" customWidth="1"/>
    <col min="7681" max="7682" width="23.28515625" style="1014" customWidth="1"/>
    <col min="7683" max="7683" width="25.28515625" style="1014" customWidth="1"/>
    <col min="7684" max="7684" width="25" style="1014" customWidth="1"/>
    <col min="7685" max="7685" width="24.7109375" style="1014" customWidth="1"/>
    <col min="7686" max="7933" width="11.42578125" style="1014"/>
    <col min="7934" max="7935" width="22.28515625" style="1014" customWidth="1"/>
    <col min="7936" max="7936" width="19.42578125" style="1014" customWidth="1"/>
    <col min="7937" max="7938" width="23.28515625" style="1014" customWidth="1"/>
    <col min="7939" max="7939" width="25.28515625" style="1014" customWidth="1"/>
    <col min="7940" max="7940" width="25" style="1014" customWidth="1"/>
    <col min="7941" max="7941" width="24.7109375" style="1014" customWidth="1"/>
    <col min="7942" max="8189" width="11.42578125" style="1014"/>
    <col min="8190" max="8191" width="22.28515625" style="1014" customWidth="1"/>
    <col min="8192" max="8192" width="19.42578125" style="1014" customWidth="1"/>
    <col min="8193" max="8194" width="23.28515625" style="1014" customWidth="1"/>
    <col min="8195" max="8195" width="25.28515625" style="1014" customWidth="1"/>
    <col min="8196" max="8196" width="25" style="1014" customWidth="1"/>
    <col min="8197" max="8197" width="24.7109375" style="1014" customWidth="1"/>
    <col min="8198" max="8445" width="11.42578125" style="1014"/>
    <col min="8446" max="8447" width="22.28515625" style="1014" customWidth="1"/>
    <col min="8448" max="8448" width="19.42578125" style="1014" customWidth="1"/>
    <col min="8449" max="8450" width="23.28515625" style="1014" customWidth="1"/>
    <col min="8451" max="8451" width="25.28515625" style="1014" customWidth="1"/>
    <col min="8452" max="8452" width="25" style="1014" customWidth="1"/>
    <col min="8453" max="8453" width="24.7109375" style="1014" customWidth="1"/>
    <col min="8454" max="8701" width="11.42578125" style="1014"/>
    <col min="8702" max="8703" width="22.28515625" style="1014" customWidth="1"/>
    <col min="8704" max="8704" width="19.42578125" style="1014" customWidth="1"/>
    <col min="8705" max="8706" width="23.28515625" style="1014" customWidth="1"/>
    <col min="8707" max="8707" width="25.28515625" style="1014" customWidth="1"/>
    <col min="8708" max="8708" width="25" style="1014" customWidth="1"/>
    <col min="8709" max="8709" width="24.7109375" style="1014" customWidth="1"/>
    <col min="8710" max="8957" width="11.42578125" style="1014"/>
    <col min="8958" max="8959" width="22.28515625" style="1014" customWidth="1"/>
    <col min="8960" max="8960" width="19.42578125" style="1014" customWidth="1"/>
    <col min="8961" max="8962" width="23.28515625" style="1014" customWidth="1"/>
    <col min="8963" max="8963" width="25.28515625" style="1014" customWidth="1"/>
    <col min="8964" max="8964" width="25" style="1014" customWidth="1"/>
    <col min="8965" max="8965" width="24.7109375" style="1014" customWidth="1"/>
    <col min="8966" max="9213" width="11.42578125" style="1014"/>
    <col min="9214" max="9215" width="22.28515625" style="1014" customWidth="1"/>
    <col min="9216" max="9216" width="19.42578125" style="1014" customWidth="1"/>
    <col min="9217" max="9218" width="23.28515625" style="1014" customWidth="1"/>
    <col min="9219" max="9219" width="25.28515625" style="1014" customWidth="1"/>
    <col min="9220" max="9220" width="25" style="1014" customWidth="1"/>
    <col min="9221" max="9221" width="24.7109375" style="1014" customWidth="1"/>
    <col min="9222" max="9469" width="11.42578125" style="1014"/>
    <col min="9470" max="9471" width="22.28515625" style="1014" customWidth="1"/>
    <col min="9472" max="9472" width="19.42578125" style="1014" customWidth="1"/>
    <col min="9473" max="9474" width="23.28515625" style="1014" customWidth="1"/>
    <col min="9475" max="9475" width="25.28515625" style="1014" customWidth="1"/>
    <col min="9476" max="9476" width="25" style="1014" customWidth="1"/>
    <col min="9477" max="9477" width="24.7109375" style="1014" customWidth="1"/>
    <col min="9478" max="9725" width="11.42578125" style="1014"/>
    <col min="9726" max="9727" width="22.28515625" style="1014" customWidth="1"/>
    <col min="9728" max="9728" width="19.42578125" style="1014" customWidth="1"/>
    <col min="9729" max="9730" width="23.28515625" style="1014" customWidth="1"/>
    <col min="9731" max="9731" width="25.28515625" style="1014" customWidth="1"/>
    <col min="9732" max="9732" width="25" style="1014" customWidth="1"/>
    <col min="9733" max="9733" width="24.7109375" style="1014" customWidth="1"/>
    <col min="9734" max="9981" width="11.42578125" style="1014"/>
    <col min="9982" max="9983" width="22.28515625" style="1014" customWidth="1"/>
    <col min="9984" max="9984" width="19.42578125" style="1014" customWidth="1"/>
    <col min="9985" max="9986" width="23.28515625" style="1014" customWidth="1"/>
    <col min="9987" max="9987" width="25.28515625" style="1014" customWidth="1"/>
    <col min="9988" max="9988" width="25" style="1014" customWidth="1"/>
    <col min="9989" max="9989" width="24.7109375" style="1014" customWidth="1"/>
    <col min="9990" max="10237" width="11.42578125" style="1014"/>
    <col min="10238" max="10239" width="22.28515625" style="1014" customWidth="1"/>
    <col min="10240" max="10240" width="19.42578125" style="1014" customWidth="1"/>
    <col min="10241" max="10242" width="23.28515625" style="1014" customWidth="1"/>
    <col min="10243" max="10243" width="25.28515625" style="1014" customWidth="1"/>
    <col min="10244" max="10244" width="25" style="1014" customWidth="1"/>
    <col min="10245" max="10245" width="24.7109375" style="1014" customWidth="1"/>
    <col min="10246" max="10493" width="11.42578125" style="1014"/>
    <col min="10494" max="10495" width="22.28515625" style="1014" customWidth="1"/>
    <col min="10496" max="10496" width="19.42578125" style="1014" customWidth="1"/>
    <col min="10497" max="10498" width="23.28515625" style="1014" customWidth="1"/>
    <col min="10499" max="10499" width="25.28515625" style="1014" customWidth="1"/>
    <col min="10500" max="10500" width="25" style="1014" customWidth="1"/>
    <col min="10501" max="10501" width="24.7109375" style="1014" customWidth="1"/>
    <col min="10502" max="10749" width="11.42578125" style="1014"/>
    <col min="10750" max="10751" width="22.28515625" style="1014" customWidth="1"/>
    <col min="10752" max="10752" width="19.42578125" style="1014" customWidth="1"/>
    <col min="10753" max="10754" width="23.28515625" style="1014" customWidth="1"/>
    <col min="10755" max="10755" width="25.28515625" style="1014" customWidth="1"/>
    <col min="10756" max="10756" width="25" style="1014" customWidth="1"/>
    <col min="10757" max="10757" width="24.7109375" style="1014" customWidth="1"/>
    <col min="10758" max="11005" width="11.42578125" style="1014"/>
    <col min="11006" max="11007" width="22.28515625" style="1014" customWidth="1"/>
    <col min="11008" max="11008" width="19.42578125" style="1014" customWidth="1"/>
    <col min="11009" max="11010" width="23.28515625" style="1014" customWidth="1"/>
    <col min="11011" max="11011" width="25.28515625" style="1014" customWidth="1"/>
    <col min="11012" max="11012" width="25" style="1014" customWidth="1"/>
    <col min="11013" max="11013" width="24.7109375" style="1014" customWidth="1"/>
    <col min="11014" max="11261" width="11.42578125" style="1014"/>
    <col min="11262" max="11263" width="22.28515625" style="1014" customWidth="1"/>
    <col min="11264" max="11264" width="19.42578125" style="1014" customWidth="1"/>
    <col min="11265" max="11266" width="23.28515625" style="1014" customWidth="1"/>
    <col min="11267" max="11267" width="25.28515625" style="1014" customWidth="1"/>
    <col min="11268" max="11268" width="25" style="1014" customWidth="1"/>
    <col min="11269" max="11269" width="24.7109375" style="1014" customWidth="1"/>
    <col min="11270" max="11517" width="11.42578125" style="1014"/>
    <col min="11518" max="11519" width="22.28515625" style="1014" customWidth="1"/>
    <col min="11520" max="11520" width="19.42578125" style="1014" customWidth="1"/>
    <col min="11521" max="11522" width="23.28515625" style="1014" customWidth="1"/>
    <col min="11523" max="11523" width="25.28515625" style="1014" customWidth="1"/>
    <col min="11524" max="11524" width="25" style="1014" customWidth="1"/>
    <col min="11525" max="11525" width="24.7109375" style="1014" customWidth="1"/>
    <col min="11526" max="11773" width="11.42578125" style="1014"/>
    <col min="11774" max="11775" width="22.28515625" style="1014" customWidth="1"/>
    <col min="11776" max="11776" width="19.42578125" style="1014" customWidth="1"/>
    <col min="11777" max="11778" width="23.28515625" style="1014" customWidth="1"/>
    <col min="11779" max="11779" width="25.28515625" style="1014" customWidth="1"/>
    <col min="11780" max="11780" width="25" style="1014" customWidth="1"/>
    <col min="11781" max="11781" width="24.7109375" style="1014" customWidth="1"/>
    <col min="11782" max="12029" width="11.42578125" style="1014"/>
    <col min="12030" max="12031" width="22.28515625" style="1014" customWidth="1"/>
    <col min="12032" max="12032" width="19.42578125" style="1014" customWidth="1"/>
    <col min="12033" max="12034" width="23.28515625" style="1014" customWidth="1"/>
    <col min="12035" max="12035" width="25.28515625" style="1014" customWidth="1"/>
    <col min="12036" max="12036" width="25" style="1014" customWidth="1"/>
    <col min="12037" max="12037" width="24.7109375" style="1014" customWidth="1"/>
    <col min="12038" max="12285" width="11.42578125" style="1014"/>
    <col min="12286" max="12287" width="22.28515625" style="1014" customWidth="1"/>
    <col min="12288" max="12288" width="19.42578125" style="1014" customWidth="1"/>
    <col min="12289" max="12290" width="23.28515625" style="1014" customWidth="1"/>
    <col min="12291" max="12291" width="25.28515625" style="1014" customWidth="1"/>
    <col min="12292" max="12292" width="25" style="1014" customWidth="1"/>
    <col min="12293" max="12293" width="24.7109375" style="1014" customWidth="1"/>
    <col min="12294" max="12541" width="11.42578125" style="1014"/>
    <col min="12542" max="12543" width="22.28515625" style="1014" customWidth="1"/>
    <col min="12544" max="12544" width="19.42578125" style="1014" customWidth="1"/>
    <col min="12545" max="12546" width="23.28515625" style="1014" customWidth="1"/>
    <col min="12547" max="12547" width="25.28515625" style="1014" customWidth="1"/>
    <col min="12548" max="12548" width="25" style="1014" customWidth="1"/>
    <col min="12549" max="12549" width="24.7109375" style="1014" customWidth="1"/>
    <col min="12550" max="12797" width="11.42578125" style="1014"/>
    <col min="12798" max="12799" width="22.28515625" style="1014" customWidth="1"/>
    <col min="12800" max="12800" width="19.42578125" style="1014" customWidth="1"/>
    <col min="12801" max="12802" width="23.28515625" style="1014" customWidth="1"/>
    <col min="12803" max="12803" width="25.28515625" style="1014" customWidth="1"/>
    <col min="12804" max="12804" width="25" style="1014" customWidth="1"/>
    <col min="12805" max="12805" width="24.7109375" style="1014" customWidth="1"/>
    <col min="12806" max="13053" width="11.42578125" style="1014"/>
    <col min="13054" max="13055" width="22.28515625" style="1014" customWidth="1"/>
    <col min="13056" max="13056" width="19.42578125" style="1014" customWidth="1"/>
    <col min="13057" max="13058" width="23.28515625" style="1014" customWidth="1"/>
    <col min="13059" max="13059" width="25.28515625" style="1014" customWidth="1"/>
    <col min="13060" max="13060" width="25" style="1014" customWidth="1"/>
    <col min="13061" max="13061" width="24.7109375" style="1014" customWidth="1"/>
    <col min="13062" max="13309" width="11.42578125" style="1014"/>
    <col min="13310" max="13311" width="22.28515625" style="1014" customWidth="1"/>
    <col min="13312" max="13312" width="19.42578125" style="1014" customWidth="1"/>
    <col min="13313" max="13314" width="23.28515625" style="1014" customWidth="1"/>
    <col min="13315" max="13315" width="25.28515625" style="1014" customWidth="1"/>
    <col min="13316" max="13316" width="25" style="1014" customWidth="1"/>
    <col min="13317" max="13317" width="24.7109375" style="1014" customWidth="1"/>
    <col min="13318" max="13565" width="11.42578125" style="1014"/>
    <col min="13566" max="13567" width="22.28515625" style="1014" customWidth="1"/>
    <col min="13568" max="13568" width="19.42578125" style="1014" customWidth="1"/>
    <col min="13569" max="13570" width="23.28515625" style="1014" customWidth="1"/>
    <col min="13571" max="13571" width="25.28515625" style="1014" customWidth="1"/>
    <col min="13572" max="13572" width="25" style="1014" customWidth="1"/>
    <col min="13573" max="13573" width="24.7109375" style="1014" customWidth="1"/>
    <col min="13574" max="13821" width="11.42578125" style="1014"/>
    <col min="13822" max="13823" width="22.28515625" style="1014" customWidth="1"/>
    <col min="13824" max="13824" width="19.42578125" style="1014" customWidth="1"/>
    <col min="13825" max="13826" width="23.28515625" style="1014" customWidth="1"/>
    <col min="13827" max="13827" width="25.28515625" style="1014" customWidth="1"/>
    <col min="13828" max="13828" width="25" style="1014" customWidth="1"/>
    <col min="13829" max="13829" width="24.7109375" style="1014" customWidth="1"/>
    <col min="13830" max="14077" width="11.42578125" style="1014"/>
    <col min="14078" max="14079" width="22.28515625" style="1014" customWidth="1"/>
    <col min="14080" max="14080" width="19.42578125" style="1014" customWidth="1"/>
    <col min="14081" max="14082" width="23.28515625" style="1014" customWidth="1"/>
    <col min="14083" max="14083" width="25.28515625" style="1014" customWidth="1"/>
    <col min="14084" max="14084" width="25" style="1014" customWidth="1"/>
    <col min="14085" max="14085" width="24.7109375" style="1014" customWidth="1"/>
    <col min="14086" max="14333" width="11.42578125" style="1014"/>
    <col min="14334" max="14335" width="22.28515625" style="1014" customWidth="1"/>
    <col min="14336" max="14336" width="19.42578125" style="1014" customWidth="1"/>
    <col min="14337" max="14338" width="23.28515625" style="1014" customWidth="1"/>
    <col min="14339" max="14339" width="25.28515625" style="1014" customWidth="1"/>
    <col min="14340" max="14340" width="25" style="1014" customWidth="1"/>
    <col min="14341" max="14341" width="24.7109375" style="1014" customWidth="1"/>
    <col min="14342" max="14589" width="11.42578125" style="1014"/>
    <col min="14590" max="14591" width="22.28515625" style="1014" customWidth="1"/>
    <col min="14592" max="14592" width="19.42578125" style="1014" customWidth="1"/>
    <col min="14593" max="14594" width="23.28515625" style="1014" customWidth="1"/>
    <col min="14595" max="14595" width="25.28515625" style="1014" customWidth="1"/>
    <col min="14596" max="14596" width="25" style="1014" customWidth="1"/>
    <col min="14597" max="14597" width="24.7109375" style="1014" customWidth="1"/>
    <col min="14598" max="14845" width="11.42578125" style="1014"/>
    <col min="14846" max="14847" width="22.28515625" style="1014" customWidth="1"/>
    <col min="14848" max="14848" width="19.42578125" style="1014" customWidth="1"/>
    <col min="14849" max="14850" width="23.28515625" style="1014" customWidth="1"/>
    <col min="14851" max="14851" width="25.28515625" style="1014" customWidth="1"/>
    <col min="14852" max="14852" width="25" style="1014" customWidth="1"/>
    <col min="14853" max="14853" width="24.7109375" style="1014" customWidth="1"/>
    <col min="14854" max="15101" width="11.42578125" style="1014"/>
    <col min="15102" max="15103" width="22.28515625" style="1014" customWidth="1"/>
    <col min="15104" max="15104" width="19.42578125" style="1014" customWidth="1"/>
    <col min="15105" max="15106" width="23.28515625" style="1014" customWidth="1"/>
    <col min="15107" max="15107" width="25.28515625" style="1014" customWidth="1"/>
    <col min="15108" max="15108" width="25" style="1014" customWidth="1"/>
    <col min="15109" max="15109" width="24.7109375" style="1014" customWidth="1"/>
    <col min="15110" max="15357" width="11.42578125" style="1014"/>
    <col min="15358" max="15359" width="22.28515625" style="1014" customWidth="1"/>
    <col min="15360" max="15360" width="19.42578125" style="1014" customWidth="1"/>
    <col min="15361" max="15362" width="23.28515625" style="1014" customWidth="1"/>
    <col min="15363" max="15363" width="25.28515625" style="1014" customWidth="1"/>
    <col min="15364" max="15364" width="25" style="1014" customWidth="1"/>
    <col min="15365" max="15365" width="24.7109375" style="1014" customWidth="1"/>
    <col min="15366" max="15613" width="11.42578125" style="1014"/>
    <col min="15614" max="15615" width="22.28515625" style="1014" customWidth="1"/>
    <col min="15616" max="15616" width="19.42578125" style="1014" customWidth="1"/>
    <col min="15617" max="15618" width="23.28515625" style="1014" customWidth="1"/>
    <col min="15619" max="15619" width="25.28515625" style="1014" customWidth="1"/>
    <col min="15620" max="15620" width="25" style="1014" customWidth="1"/>
    <col min="15621" max="15621" width="24.7109375" style="1014" customWidth="1"/>
    <col min="15622" max="15869" width="11.42578125" style="1014"/>
    <col min="15870" max="15871" width="22.28515625" style="1014" customWidth="1"/>
    <col min="15872" max="15872" width="19.42578125" style="1014" customWidth="1"/>
    <col min="15873" max="15874" width="23.28515625" style="1014" customWidth="1"/>
    <col min="15875" max="15875" width="25.28515625" style="1014" customWidth="1"/>
    <col min="15876" max="15876" width="25" style="1014" customWidth="1"/>
    <col min="15877" max="15877" width="24.7109375" style="1014" customWidth="1"/>
    <col min="15878" max="16125" width="11.42578125" style="1014"/>
    <col min="16126" max="16127" width="22.28515625" style="1014" customWidth="1"/>
    <col min="16128" max="16128" width="19.42578125" style="1014" customWidth="1"/>
    <col min="16129" max="16130" width="23.28515625" style="1014" customWidth="1"/>
    <col min="16131" max="16131" width="25.28515625" style="1014" customWidth="1"/>
    <col min="16132" max="16132" width="25" style="1014" customWidth="1"/>
    <col min="16133" max="16133" width="24.7109375" style="1014" customWidth="1"/>
    <col min="16134" max="16384" width="11.42578125" style="1014"/>
  </cols>
  <sheetData>
    <row r="1" spans="2:5" ht="6" customHeight="1" thickBot="1" x14ac:dyDescent="0.3">
      <c r="B1" s="1013"/>
      <c r="C1" s="1013"/>
      <c r="D1" s="1013"/>
      <c r="E1" s="1013"/>
    </row>
    <row r="2" spans="2:5" ht="15.75" thickTop="1" x14ac:dyDescent="0.25">
      <c r="B2" s="2677" t="s">
        <v>1053</v>
      </c>
      <c r="C2" s="2684"/>
      <c r="D2" s="2684"/>
      <c r="E2" s="2685"/>
    </row>
    <row r="3" spans="2:5" ht="6.75" customHeight="1" x14ac:dyDescent="0.25">
      <c r="B3" s="2686"/>
      <c r="C3" s="2687"/>
      <c r="D3" s="2687"/>
      <c r="E3" s="2688"/>
    </row>
    <row r="4" spans="2:5" x14ac:dyDescent="0.25">
      <c r="B4" s="2686" t="s">
        <v>305</v>
      </c>
      <c r="C4" s="2687"/>
      <c r="D4" s="2687"/>
      <c r="E4" s="2688"/>
    </row>
    <row r="5" spans="2:5" x14ac:dyDescent="0.25">
      <c r="B5" s="2689" t="s">
        <v>469</v>
      </c>
      <c r="C5" s="2690"/>
      <c r="D5" s="2690"/>
      <c r="E5" s="2691"/>
    </row>
    <row r="6" spans="2:5" x14ac:dyDescent="0.25">
      <c r="B6" s="1016" t="s">
        <v>1066</v>
      </c>
      <c r="C6" s="1017"/>
      <c r="D6" s="2683" t="s">
        <v>1064</v>
      </c>
      <c r="E6" s="2692"/>
    </row>
    <row r="7" spans="2:5" ht="15.75" thickBot="1" x14ac:dyDescent="0.3">
      <c r="B7" s="1019"/>
      <c r="C7" s="1020"/>
      <c r="D7" s="1020"/>
      <c r="E7" s="1021"/>
    </row>
    <row r="8" spans="2:5" ht="16.5" thickTop="1" thickBot="1" x14ac:dyDescent="0.3">
      <c r="B8" s="1022"/>
      <c r="C8" s="1023"/>
      <c r="D8" s="1023"/>
      <c r="E8" s="1023"/>
    </row>
    <row r="9" spans="2:5" ht="24.75" customHeight="1" thickTop="1" x14ac:dyDescent="0.25">
      <c r="B9" s="2677" t="s">
        <v>872</v>
      </c>
      <c r="C9" s="2679" t="s">
        <v>1067</v>
      </c>
      <c r="D9" s="2679" t="s">
        <v>1068</v>
      </c>
      <c r="E9" s="2681" t="s">
        <v>1069</v>
      </c>
    </row>
    <row r="10" spans="2:5" ht="21" customHeight="1" thickBot="1" x14ac:dyDescent="0.3">
      <c r="B10" s="2678"/>
      <c r="C10" s="2680"/>
      <c r="D10" s="2680"/>
      <c r="E10" s="2682"/>
    </row>
    <row r="11" spans="2:5" ht="42" customHeight="1" thickTop="1" thickBot="1" x14ac:dyDescent="0.3">
      <c r="B11" s="1024"/>
      <c r="C11" s="1025" t="s">
        <v>871</v>
      </c>
      <c r="D11" s="1025" t="s">
        <v>870</v>
      </c>
      <c r="E11" s="1025" t="s">
        <v>869</v>
      </c>
    </row>
    <row r="12" spans="2:5" ht="22.5" customHeight="1" thickTop="1" thickBot="1" x14ac:dyDescent="0.3">
      <c r="B12" s="2674" t="s">
        <v>868</v>
      </c>
      <c r="C12" s="2675"/>
      <c r="D12" s="2675"/>
      <c r="E12" s="2676"/>
    </row>
    <row r="13" spans="2:5" ht="19.5" customHeight="1" thickTop="1" x14ac:dyDescent="0.25">
      <c r="B13" s="1026"/>
      <c r="C13" s="1027"/>
      <c r="D13" s="1027"/>
      <c r="E13" s="1027"/>
    </row>
    <row r="14" spans="2:5" x14ac:dyDescent="0.25">
      <c r="B14" s="1028"/>
      <c r="C14" s="1027"/>
      <c r="D14" s="1027"/>
      <c r="E14" s="1027"/>
    </row>
    <row r="15" spans="2:5" x14ac:dyDescent="0.25">
      <c r="B15" s="1028"/>
      <c r="C15" s="1027"/>
      <c r="D15" s="1027"/>
      <c r="E15" s="1027"/>
    </row>
    <row r="16" spans="2:5" x14ac:dyDescent="0.25">
      <c r="B16" s="1029"/>
      <c r="C16" s="1027"/>
      <c r="D16" s="1027"/>
      <c r="E16" s="1027"/>
    </row>
    <row r="17" spans="2:5" x14ac:dyDescent="0.25">
      <c r="B17" s="1028"/>
      <c r="C17" s="1027"/>
      <c r="D17" s="1027"/>
      <c r="E17" s="1027"/>
    </row>
    <row r="18" spans="2:5" ht="16.5" customHeight="1" x14ac:dyDescent="0.25">
      <c r="B18" s="1030"/>
      <c r="C18" s="1027"/>
      <c r="D18" s="1027"/>
      <c r="E18" s="1027"/>
    </row>
    <row r="19" spans="2:5" x14ac:dyDescent="0.25">
      <c r="B19" s="1028"/>
      <c r="C19" s="1027"/>
      <c r="D19" s="1027"/>
      <c r="E19" s="1027"/>
    </row>
    <row r="20" spans="2:5" x14ac:dyDescent="0.25">
      <c r="B20" s="1028"/>
      <c r="C20" s="1027"/>
      <c r="D20" s="1027"/>
      <c r="E20" s="1027"/>
    </row>
    <row r="21" spans="2:5" x14ac:dyDescent="0.25">
      <c r="B21" s="1028" t="s">
        <v>867</v>
      </c>
      <c r="C21" s="1027"/>
      <c r="D21" s="1027"/>
      <c r="E21" s="1027"/>
    </row>
    <row r="22" spans="2:5" ht="25.5" customHeight="1" thickBot="1" x14ac:dyDescent="0.3">
      <c r="B22" s="1028"/>
      <c r="C22" s="1031"/>
      <c r="D22" s="1031"/>
      <c r="E22" s="1031"/>
    </row>
    <row r="23" spans="2:5" ht="21" customHeight="1" thickTop="1" thickBot="1" x14ac:dyDescent="0.3">
      <c r="B23" s="2674" t="s">
        <v>866</v>
      </c>
      <c r="C23" s="2675"/>
      <c r="D23" s="2675"/>
      <c r="E23" s="2676"/>
    </row>
    <row r="24" spans="2:5" ht="22.5" customHeight="1" thickTop="1" x14ac:dyDescent="0.25">
      <c r="B24" s="1026"/>
      <c r="C24" s="1027"/>
      <c r="D24" s="1027"/>
      <c r="E24" s="1027"/>
    </row>
    <row r="25" spans="2:5" x14ac:dyDescent="0.25">
      <c r="B25" s="1028"/>
      <c r="C25" s="1027"/>
      <c r="D25" s="1027"/>
      <c r="E25" s="1032"/>
    </row>
    <row r="26" spans="2:5" x14ac:dyDescent="0.25">
      <c r="B26" s="1028"/>
      <c r="C26" s="1027"/>
      <c r="D26" s="1027"/>
      <c r="E26" s="1032"/>
    </row>
    <row r="27" spans="2:5" x14ac:dyDescent="0.25">
      <c r="B27" s="1028"/>
      <c r="C27" s="1027"/>
      <c r="D27" s="1027"/>
      <c r="E27" s="1032"/>
    </row>
    <row r="28" spans="2:5" x14ac:dyDescent="0.25">
      <c r="B28" s="1028"/>
      <c r="C28" s="1027"/>
      <c r="D28" s="1027"/>
      <c r="E28" s="1032"/>
    </row>
    <row r="29" spans="2:5" x14ac:dyDescent="0.25">
      <c r="B29" s="1030"/>
      <c r="C29" s="1027"/>
      <c r="D29" s="1027"/>
      <c r="E29" s="1027"/>
    </row>
    <row r="30" spans="2:5" x14ac:dyDescent="0.25">
      <c r="B30" s="1028"/>
      <c r="C30" s="1027"/>
      <c r="D30" s="1027"/>
      <c r="E30" s="1027"/>
    </row>
    <row r="31" spans="2:5" x14ac:dyDescent="0.25">
      <c r="B31" s="1028"/>
      <c r="C31" s="1027"/>
      <c r="D31" s="1027"/>
      <c r="E31" s="1027"/>
    </row>
    <row r="32" spans="2:5" x14ac:dyDescent="0.25">
      <c r="B32" s="1028"/>
      <c r="C32" s="1027"/>
      <c r="D32" s="1027"/>
      <c r="E32" s="1027"/>
    </row>
    <row r="33" spans="2:5" x14ac:dyDescent="0.25">
      <c r="B33" s="1028"/>
      <c r="C33" s="1027"/>
      <c r="D33" s="1033"/>
      <c r="E33" s="1027"/>
    </row>
    <row r="34" spans="2:5" ht="23.25" customHeight="1" x14ac:dyDescent="0.25">
      <c r="B34" s="1028" t="s">
        <v>865</v>
      </c>
      <c r="C34" s="1034"/>
      <c r="D34" s="1034"/>
      <c r="E34" s="1035"/>
    </row>
    <row r="35" spans="2:5" ht="27.75" customHeight="1" thickBot="1" x14ac:dyDescent="0.3">
      <c r="B35" s="1036" t="s">
        <v>1070</v>
      </c>
      <c r="C35" s="1037"/>
      <c r="D35" s="1037"/>
      <c r="E35" s="1037"/>
    </row>
    <row r="36" spans="2:5" ht="9" customHeight="1" thickTop="1" x14ac:dyDescent="0.25">
      <c r="B36" s="1018"/>
      <c r="C36" s="1018"/>
      <c r="D36" s="1018"/>
      <c r="E36" s="1018"/>
    </row>
    <row r="37" spans="2:5" ht="15" customHeight="1" x14ac:dyDescent="0.25">
      <c r="B37" s="2683" t="s">
        <v>864</v>
      </c>
      <c r="C37" s="2683"/>
      <c r="D37" s="2683"/>
      <c r="E37" s="2683"/>
    </row>
    <row r="38" spans="2:5" ht="15" customHeight="1" x14ac:dyDescent="0.25">
      <c r="B38" s="1018"/>
      <c r="C38" s="1018"/>
      <c r="D38" s="1018"/>
      <c r="E38" s="1018"/>
    </row>
    <row r="39" spans="2:5" ht="6.6" customHeight="1" x14ac:dyDescent="0.25">
      <c r="B39" s="2673"/>
      <c r="C39" s="2673"/>
      <c r="D39" s="2673"/>
      <c r="E39" s="2673"/>
    </row>
    <row r="40" spans="2:5" ht="20.45" customHeight="1" x14ac:dyDescent="0.25">
      <c r="B40" s="2673"/>
      <c r="C40" s="2673"/>
      <c r="D40" s="2673"/>
      <c r="E40" s="2673"/>
    </row>
    <row r="41" spans="2:5" ht="3.6" customHeight="1" x14ac:dyDescent="0.25">
      <c r="B41" s="2673"/>
      <c r="C41" s="2673"/>
      <c r="D41" s="2673"/>
      <c r="E41" s="2673"/>
    </row>
    <row r="42" spans="2:5" x14ac:dyDescent="0.25">
      <c r="B42" s="1013"/>
      <c r="C42" s="1013"/>
      <c r="D42" s="1013"/>
      <c r="E42" s="1013"/>
    </row>
  </sheetData>
  <mergeCells count="13">
    <mergeCell ref="B2:E2"/>
    <mergeCell ref="B3:E3"/>
    <mergeCell ref="B4:E4"/>
    <mergeCell ref="B5:E5"/>
    <mergeCell ref="D6:E6"/>
    <mergeCell ref="B39:E41"/>
    <mergeCell ref="B12:E12"/>
    <mergeCell ref="B23:E23"/>
    <mergeCell ref="B9:B10"/>
    <mergeCell ref="C9:C10"/>
    <mergeCell ref="D9:D10"/>
    <mergeCell ref="E9:E10"/>
    <mergeCell ref="B37:E37"/>
  </mergeCells>
  <pageMargins left="0.7" right="0.7" top="0.54" bottom="0.52" header="0.3" footer="0.3"/>
  <pageSetup scale="64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2AED0-F4D4-484D-8260-1EE4DD6F8E5B}">
  <sheetPr>
    <tabColor rgb="FFECECEC"/>
    <pageSetUpPr fitToPage="1"/>
  </sheetPr>
  <dimension ref="B1:H70"/>
  <sheetViews>
    <sheetView showGridLines="0" zoomScale="145" zoomScaleNormal="145" zoomScaleSheetLayoutView="110" workbookViewId="0">
      <selection activeCell="D37" sqref="D37"/>
    </sheetView>
  </sheetViews>
  <sheetFormatPr baseColWidth="10" defaultRowHeight="15" x14ac:dyDescent="0.25"/>
  <cols>
    <col min="1" max="1" width="1.28515625" style="1014" customWidth="1"/>
    <col min="2" max="2" width="22.28515625" style="1014" customWidth="1"/>
    <col min="3" max="3" width="13.85546875" style="1014" customWidth="1"/>
    <col min="4" max="4" width="19.85546875" style="1014" customWidth="1"/>
    <col min="5" max="5" width="23.28515625" style="1014" customWidth="1"/>
    <col min="6" max="6" width="27" style="1014" customWidth="1"/>
    <col min="7" max="7" width="25.28515625" style="1014" customWidth="1"/>
    <col min="8" max="8" width="24.7109375" style="1014" customWidth="1"/>
    <col min="9" max="9" width="2.5703125" style="1014" customWidth="1"/>
    <col min="10" max="257" width="11.42578125" style="1014"/>
    <col min="258" max="258" width="22.28515625" style="1014" customWidth="1"/>
    <col min="259" max="259" width="13.85546875" style="1014" customWidth="1"/>
    <col min="260" max="260" width="19.85546875" style="1014" customWidth="1"/>
    <col min="261" max="261" width="23.28515625" style="1014" customWidth="1"/>
    <col min="262" max="262" width="27" style="1014" customWidth="1"/>
    <col min="263" max="263" width="25.28515625" style="1014" customWidth="1"/>
    <col min="264" max="264" width="24.7109375" style="1014" customWidth="1"/>
    <col min="265" max="513" width="11.42578125" style="1014"/>
    <col min="514" max="514" width="22.28515625" style="1014" customWidth="1"/>
    <col min="515" max="515" width="13.85546875" style="1014" customWidth="1"/>
    <col min="516" max="516" width="19.85546875" style="1014" customWidth="1"/>
    <col min="517" max="517" width="23.28515625" style="1014" customWidth="1"/>
    <col min="518" max="518" width="27" style="1014" customWidth="1"/>
    <col min="519" max="519" width="25.28515625" style="1014" customWidth="1"/>
    <col min="520" max="520" width="24.7109375" style="1014" customWidth="1"/>
    <col min="521" max="769" width="11.42578125" style="1014"/>
    <col min="770" max="770" width="22.28515625" style="1014" customWidth="1"/>
    <col min="771" max="771" width="13.85546875" style="1014" customWidth="1"/>
    <col min="772" max="772" width="19.85546875" style="1014" customWidth="1"/>
    <col min="773" max="773" width="23.28515625" style="1014" customWidth="1"/>
    <col min="774" max="774" width="27" style="1014" customWidth="1"/>
    <col min="775" max="775" width="25.28515625" style="1014" customWidth="1"/>
    <col min="776" max="776" width="24.7109375" style="1014" customWidth="1"/>
    <col min="777" max="1025" width="11.42578125" style="1014"/>
    <col min="1026" max="1026" width="22.28515625" style="1014" customWidth="1"/>
    <col min="1027" max="1027" width="13.85546875" style="1014" customWidth="1"/>
    <col min="1028" max="1028" width="19.85546875" style="1014" customWidth="1"/>
    <col min="1029" max="1029" width="23.28515625" style="1014" customWidth="1"/>
    <col min="1030" max="1030" width="27" style="1014" customWidth="1"/>
    <col min="1031" max="1031" width="25.28515625" style="1014" customWidth="1"/>
    <col min="1032" max="1032" width="24.7109375" style="1014" customWidth="1"/>
    <col min="1033" max="1281" width="11.42578125" style="1014"/>
    <col min="1282" max="1282" width="22.28515625" style="1014" customWidth="1"/>
    <col min="1283" max="1283" width="13.85546875" style="1014" customWidth="1"/>
    <col min="1284" max="1284" width="19.85546875" style="1014" customWidth="1"/>
    <col min="1285" max="1285" width="23.28515625" style="1014" customWidth="1"/>
    <col min="1286" max="1286" width="27" style="1014" customWidth="1"/>
    <col min="1287" max="1287" width="25.28515625" style="1014" customWidth="1"/>
    <col min="1288" max="1288" width="24.7109375" style="1014" customWidth="1"/>
    <col min="1289" max="1537" width="11.42578125" style="1014"/>
    <col min="1538" max="1538" width="22.28515625" style="1014" customWidth="1"/>
    <col min="1539" max="1539" width="13.85546875" style="1014" customWidth="1"/>
    <col min="1540" max="1540" width="19.85546875" style="1014" customWidth="1"/>
    <col min="1541" max="1541" width="23.28515625" style="1014" customWidth="1"/>
    <col min="1542" max="1542" width="27" style="1014" customWidth="1"/>
    <col min="1543" max="1543" width="25.28515625" style="1014" customWidth="1"/>
    <col min="1544" max="1544" width="24.7109375" style="1014" customWidth="1"/>
    <col min="1545" max="1793" width="11.42578125" style="1014"/>
    <col min="1794" max="1794" width="22.28515625" style="1014" customWidth="1"/>
    <col min="1795" max="1795" width="13.85546875" style="1014" customWidth="1"/>
    <col min="1796" max="1796" width="19.85546875" style="1014" customWidth="1"/>
    <col min="1797" max="1797" width="23.28515625" style="1014" customWidth="1"/>
    <col min="1798" max="1798" width="27" style="1014" customWidth="1"/>
    <col min="1799" max="1799" width="25.28515625" style="1014" customWidth="1"/>
    <col min="1800" max="1800" width="24.7109375" style="1014" customWidth="1"/>
    <col min="1801" max="2049" width="11.42578125" style="1014"/>
    <col min="2050" max="2050" width="22.28515625" style="1014" customWidth="1"/>
    <col min="2051" max="2051" width="13.85546875" style="1014" customWidth="1"/>
    <col min="2052" max="2052" width="19.85546875" style="1014" customWidth="1"/>
    <col min="2053" max="2053" width="23.28515625" style="1014" customWidth="1"/>
    <col min="2054" max="2054" width="27" style="1014" customWidth="1"/>
    <col min="2055" max="2055" width="25.28515625" style="1014" customWidth="1"/>
    <col min="2056" max="2056" width="24.7109375" style="1014" customWidth="1"/>
    <col min="2057" max="2305" width="11.42578125" style="1014"/>
    <col min="2306" max="2306" width="22.28515625" style="1014" customWidth="1"/>
    <col min="2307" max="2307" width="13.85546875" style="1014" customWidth="1"/>
    <col min="2308" max="2308" width="19.85546875" style="1014" customWidth="1"/>
    <col min="2309" max="2309" width="23.28515625" style="1014" customWidth="1"/>
    <col min="2310" max="2310" width="27" style="1014" customWidth="1"/>
    <col min="2311" max="2311" width="25.28515625" style="1014" customWidth="1"/>
    <col min="2312" max="2312" width="24.7109375" style="1014" customWidth="1"/>
    <col min="2313" max="2561" width="11.42578125" style="1014"/>
    <col min="2562" max="2562" width="22.28515625" style="1014" customWidth="1"/>
    <col min="2563" max="2563" width="13.85546875" style="1014" customWidth="1"/>
    <col min="2564" max="2564" width="19.85546875" style="1014" customWidth="1"/>
    <col min="2565" max="2565" width="23.28515625" style="1014" customWidth="1"/>
    <col min="2566" max="2566" width="27" style="1014" customWidth="1"/>
    <col min="2567" max="2567" width="25.28515625" style="1014" customWidth="1"/>
    <col min="2568" max="2568" width="24.7109375" style="1014" customWidth="1"/>
    <col min="2569" max="2817" width="11.42578125" style="1014"/>
    <col min="2818" max="2818" width="22.28515625" style="1014" customWidth="1"/>
    <col min="2819" max="2819" width="13.85546875" style="1014" customWidth="1"/>
    <col min="2820" max="2820" width="19.85546875" style="1014" customWidth="1"/>
    <col min="2821" max="2821" width="23.28515625" style="1014" customWidth="1"/>
    <col min="2822" max="2822" width="27" style="1014" customWidth="1"/>
    <col min="2823" max="2823" width="25.28515625" style="1014" customWidth="1"/>
    <col min="2824" max="2824" width="24.7109375" style="1014" customWidth="1"/>
    <col min="2825" max="3073" width="11.42578125" style="1014"/>
    <col min="3074" max="3074" width="22.28515625" style="1014" customWidth="1"/>
    <col min="3075" max="3075" width="13.85546875" style="1014" customWidth="1"/>
    <col min="3076" max="3076" width="19.85546875" style="1014" customWidth="1"/>
    <col min="3077" max="3077" width="23.28515625" style="1014" customWidth="1"/>
    <col min="3078" max="3078" width="27" style="1014" customWidth="1"/>
    <col min="3079" max="3079" width="25.28515625" style="1014" customWidth="1"/>
    <col min="3080" max="3080" width="24.7109375" style="1014" customWidth="1"/>
    <col min="3081" max="3329" width="11.42578125" style="1014"/>
    <col min="3330" max="3330" width="22.28515625" style="1014" customWidth="1"/>
    <col min="3331" max="3331" width="13.85546875" style="1014" customWidth="1"/>
    <col min="3332" max="3332" width="19.85546875" style="1014" customWidth="1"/>
    <col min="3333" max="3333" width="23.28515625" style="1014" customWidth="1"/>
    <col min="3334" max="3334" width="27" style="1014" customWidth="1"/>
    <col min="3335" max="3335" width="25.28515625" style="1014" customWidth="1"/>
    <col min="3336" max="3336" width="24.7109375" style="1014" customWidth="1"/>
    <col min="3337" max="3585" width="11.42578125" style="1014"/>
    <col min="3586" max="3586" width="22.28515625" style="1014" customWidth="1"/>
    <col min="3587" max="3587" width="13.85546875" style="1014" customWidth="1"/>
    <col min="3588" max="3588" width="19.85546875" style="1014" customWidth="1"/>
    <col min="3589" max="3589" width="23.28515625" style="1014" customWidth="1"/>
    <col min="3590" max="3590" width="27" style="1014" customWidth="1"/>
    <col min="3591" max="3591" width="25.28515625" style="1014" customWidth="1"/>
    <col min="3592" max="3592" width="24.7109375" style="1014" customWidth="1"/>
    <col min="3593" max="3841" width="11.42578125" style="1014"/>
    <col min="3842" max="3842" width="22.28515625" style="1014" customWidth="1"/>
    <col min="3843" max="3843" width="13.85546875" style="1014" customWidth="1"/>
    <col min="3844" max="3844" width="19.85546875" style="1014" customWidth="1"/>
    <col min="3845" max="3845" width="23.28515625" style="1014" customWidth="1"/>
    <col min="3846" max="3846" width="27" style="1014" customWidth="1"/>
    <col min="3847" max="3847" width="25.28515625" style="1014" customWidth="1"/>
    <col min="3848" max="3848" width="24.7109375" style="1014" customWidth="1"/>
    <col min="3849" max="4097" width="11.42578125" style="1014"/>
    <col min="4098" max="4098" width="22.28515625" style="1014" customWidth="1"/>
    <col min="4099" max="4099" width="13.85546875" style="1014" customWidth="1"/>
    <col min="4100" max="4100" width="19.85546875" style="1014" customWidth="1"/>
    <col min="4101" max="4101" width="23.28515625" style="1014" customWidth="1"/>
    <col min="4102" max="4102" width="27" style="1014" customWidth="1"/>
    <col min="4103" max="4103" width="25.28515625" style="1014" customWidth="1"/>
    <col min="4104" max="4104" width="24.7109375" style="1014" customWidth="1"/>
    <col min="4105" max="4353" width="11.42578125" style="1014"/>
    <col min="4354" max="4354" width="22.28515625" style="1014" customWidth="1"/>
    <col min="4355" max="4355" width="13.85546875" style="1014" customWidth="1"/>
    <col min="4356" max="4356" width="19.85546875" style="1014" customWidth="1"/>
    <col min="4357" max="4357" width="23.28515625" style="1014" customWidth="1"/>
    <col min="4358" max="4358" width="27" style="1014" customWidth="1"/>
    <col min="4359" max="4359" width="25.28515625" style="1014" customWidth="1"/>
    <col min="4360" max="4360" width="24.7109375" style="1014" customWidth="1"/>
    <col min="4361" max="4609" width="11.42578125" style="1014"/>
    <col min="4610" max="4610" width="22.28515625" style="1014" customWidth="1"/>
    <col min="4611" max="4611" width="13.85546875" style="1014" customWidth="1"/>
    <col min="4612" max="4612" width="19.85546875" style="1014" customWidth="1"/>
    <col min="4613" max="4613" width="23.28515625" style="1014" customWidth="1"/>
    <col min="4614" max="4614" width="27" style="1014" customWidth="1"/>
    <col min="4615" max="4615" width="25.28515625" style="1014" customWidth="1"/>
    <col min="4616" max="4616" width="24.7109375" style="1014" customWidth="1"/>
    <col min="4617" max="4865" width="11.42578125" style="1014"/>
    <col min="4866" max="4866" width="22.28515625" style="1014" customWidth="1"/>
    <col min="4867" max="4867" width="13.85546875" style="1014" customWidth="1"/>
    <col min="4868" max="4868" width="19.85546875" style="1014" customWidth="1"/>
    <col min="4869" max="4869" width="23.28515625" style="1014" customWidth="1"/>
    <col min="4870" max="4870" width="27" style="1014" customWidth="1"/>
    <col min="4871" max="4871" width="25.28515625" style="1014" customWidth="1"/>
    <col min="4872" max="4872" width="24.7109375" style="1014" customWidth="1"/>
    <col min="4873" max="5121" width="11.42578125" style="1014"/>
    <col min="5122" max="5122" width="22.28515625" style="1014" customWidth="1"/>
    <col min="5123" max="5123" width="13.85546875" style="1014" customWidth="1"/>
    <col min="5124" max="5124" width="19.85546875" style="1014" customWidth="1"/>
    <col min="5125" max="5125" width="23.28515625" style="1014" customWidth="1"/>
    <col min="5126" max="5126" width="27" style="1014" customWidth="1"/>
    <col min="5127" max="5127" width="25.28515625" style="1014" customWidth="1"/>
    <col min="5128" max="5128" width="24.7109375" style="1014" customWidth="1"/>
    <col min="5129" max="5377" width="11.42578125" style="1014"/>
    <col min="5378" max="5378" width="22.28515625" style="1014" customWidth="1"/>
    <col min="5379" max="5379" width="13.85546875" style="1014" customWidth="1"/>
    <col min="5380" max="5380" width="19.85546875" style="1014" customWidth="1"/>
    <col min="5381" max="5381" width="23.28515625" style="1014" customWidth="1"/>
    <col min="5382" max="5382" width="27" style="1014" customWidth="1"/>
    <col min="5383" max="5383" width="25.28515625" style="1014" customWidth="1"/>
    <col min="5384" max="5384" width="24.7109375" style="1014" customWidth="1"/>
    <col min="5385" max="5633" width="11.42578125" style="1014"/>
    <col min="5634" max="5634" width="22.28515625" style="1014" customWidth="1"/>
    <col min="5635" max="5635" width="13.85546875" style="1014" customWidth="1"/>
    <col min="5636" max="5636" width="19.85546875" style="1014" customWidth="1"/>
    <col min="5637" max="5637" width="23.28515625" style="1014" customWidth="1"/>
    <col min="5638" max="5638" width="27" style="1014" customWidth="1"/>
    <col min="5639" max="5639" width="25.28515625" style="1014" customWidth="1"/>
    <col min="5640" max="5640" width="24.7109375" style="1014" customWidth="1"/>
    <col min="5641" max="5889" width="11.42578125" style="1014"/>
    <col min="5890" max="5890" width="22.28515625" style="1014" customWidth="1"/>
    <col min="5891" max="5891" width="13.85546875" style="1014" customWidth="1"/>
    <col min="5892" max="5892" width="19.85546875" style="1014" customWidth="1"/>
    <col min="5893" max="5893" width="23.28515625" style="1014" customWidth="1"/>
    <col min="5894" max="5894" width="27" style="1014" customWidth="1"/>
    <col min="5895" max="5895" width="25.28515625" style="1014" customWidth="1"/>
    <col min="5896" max="5896" width="24.7109375" style="1014" customWidth="1"/>
    <col min="5897" max="6145" width="11.42578125" style="1014"/>
    <col min="6146" max="6146" width="22.28515625" style="1014" customWidth="1"/>
    <col min="6147" max="6147" width="13.85546875" style="1014" customWidth="1"/>
    <col min="6148" max="6148" width="19.85546875" style="1014" customWidth="1"/>
    <col min="6149" max="6149" width="23.28515625" style="1014" customWidth="1"/>
    <col min="6150" max="6150" width="27" style="1014" customWidth="1"/>
    <col min="6151" max="6151" width="25.28515625" style="1014" customWidth="1"/>
    <col min="6152" max="6152" width="24.7109375" style="1014" customWidth="1"/>
    <col min="6153" max="6401" width="11.42578125" style="1014"/>
    <col min="6402" max="6402" width="22.28515625" style="1014" customWidth="1"/>
    <col min="6403" max="6403" width="13.85546875" style="1014" customWidth="1"/>
    <col min="6404" max="6404" width="19.85546875" style="1014" customWidth="1"/>
    <col min="6405" max="6405" width="23.28515625" style="1014" customWidth="1"/>
    <col min="6406" max="6406" width="27" style="1014" customWidth="1"/>
    <col min="6407" max="6407" width="25.28515625" style="1014" customWidth="1"/>
    <col min="6408" max="6408" width="24.7109375" style="1014" customWidth="1"/>
    <col min="6409" max="6657" width="11.42578125" style="1014"/>
    <col min="6658" max="6658" width="22.28515625" style="1014" customWidth="1"/>
    <col min="6659" max="6659" width="13.85546875" style="1014" customWidth="1"/>
    <col min="6660" max="6660" width="19.85546875" style="1014" customWidth="1"/>
    <col min="6661" max="6661" width="23.28515625" style="1014" customWidth="1"/>
    <col min="6662" max="6662" width="27" style="1014" customWidth="1"/>
    <col min="6663" max="6663" width="25.28515625" style="1014" customWidth="1"/>
    <col min="6664" max="6664" width="24.7109375" style="1014" customWidth="1"/>
    <col min="6665" max="6913" width="11.42578125" style="1014"/>
    <col min="6914" max="6914" width="22.28515625" style="1014" customWidth="1"/>
    <col min="6915" max="6915" width="13.85546875" style="1014" customWidth="1"/>
    <col min="6916" max="6916" width="19.85546875" style="1014" customWidth="1"/>
    <col min="6917" max="6917" width="23.28515625" style="1014" customWidth="1"/>
    <col min="6918" max="6918" width="27" style="1014" customWidth="1"/>
    <col min="6919" max="6919" width="25.28515625" style="1014" customWidth="1"/>
    <col min="6920" max="6920" width="24.7109375" style="1014" customWidth="1"/>
    <col min="6921" max="7169" width="11.42578125" style="1014"/>
    <col min="7170" max="7170" width="22.28515625" style="1014" customWidth="1"/>
    <col min="7171" max="7171" width="13.85546875" style="1014" customWidth="1"/>
    <col min="7172" max="7172" width="19.85546875" style="1014" customWidth="1"/>
    <col min="7173" max="7173" width="23.28515625" style="1014" customWidth="1"/>
    <col min="7174" max="7174" width="27" style="1014" customWidth="1"/>
    <col min="7175" max="7175" width="25.28515625" style="1014" customWidth="1"/>
    <col min="7176" max="7176" width="24.7109375" style="1014" customWidth="1"/>
    <col min="7177" max="7425" width="11.42578125" style="1014"/>
    <col min="7426" max="7426" width="22.28515625" style="1014" customWidth="1"/>
    <col min="7427" max="7427" width="13.85546875" style="1014" customWidth="1"/>
    <col min="7428" max="7428" width="19.85546875" style="1014" customWidth="1"/>
    <col min="7429" max="7429" width="23.28515625" style="1014" customWidth="1"/>
    <col min="7430" max="7430" width="27" style="1014" customWidth="1"/>
    <col min="7431" max="7431" width="25.28515625" style="1014" customWidth="1"/>
    <col min="7432" max="7432" width="24.7109375" style="1014" customWidth="1"/>
    <col min="7433" max="7681" width="11.42578125" style="1014"/>
    <col min="7682" max="7682" width="22.28515625" style="1014" customWidth="1"/>
    <col min="7683" max="7683" width="13.85546875" style="1014" customWidth="1"/>
    <col min="7684" max="7684" width="19.85546875" style="1014" customWidth="1"/>
    <col min="7685" max="7685" width="23.28515625" style="1014" customWidth="1"/>
    <col min="7686" max="7686" width="27" style="1014" customWidth="1"/>
    <col min="7687" max="7687" width="25.28515625" style="1014" customWidth="1"/>
    <col min="7688" max="7688" width="24.7109375" style="1014" customWidth="1"/>
    <col min="7689" max="7937" width="11.42578125" style="1014"/>
    <col min="7938" max="7938" width="22.28515625" style="1014" customWidth="1"/>
    <col min="7939" max="7939" width="13.85546875" style="1014" customWidth="1"/>
    <col min="7940" max="7940" width="19.85546875" style="1014" customWidth="1"/>
    <col min="7941" max="7941" width="23.28515625" style="1014" customWidth="1"/>
    <col min="7942" max="7942" width="27" style="1014" customWidth="1"/>
    <col min="7943" max="7943" width="25.28515625" style="1014" customWidth="1"/>
    <col min="7944" max="7944" width="24.7109375" style="1014" customWidth="1"/>
    <col min="7945" max="8193" width="11.42578125" style="1014"/>
    <col min="8194" max="8194" width="22.28515625" style="1014" customWidth="1"/>
    <col min="8195" max="8195" width="13.85546875" style="1014" customWidth="1"/>
    <col min="8196" max="8196" width="19.85546875" style="1014" customWidth="1"/>
    <col min="8197" max="8197" width="23.28515625" style="1014" customWidth="1"/>
    <col min="8198" max="8198" width="27" style="1014" customWidth="1"/>
    <col min="8199" max="8199" width="25.28515625" style="1014" customWidth="1"/>
    <col min="8200" max="8200" width="24.7109375" style="1014" customWidth="1"/>
    <col min="8201" max="8449" width="11.42578125" style="1014"/>
    <col min="8450" max="8450" width="22.28515625" style="1014" customWidth="1"/>
    <col min="8451" max="8451" width="13.85546875" style="1014" customWidth="1"/>
    <col min="8452" max="8452" width="19.85546875" style="1014" customWidth="1"/>
    <col min="8453" max="8453" width="23.28515625" style="1014" customWidth="1"/>
    <col min="8454" max="8454" width="27" style="1014" customWidth="1"/>
    <col min="8455" max="8455" width="25.28515625" style="1014" customWidth="1"/>
    <col min="8456" max="8456" width="24.7109375" style="1014" customWidth="1"/>
    <col min="8457" max="8705" width="11.42578125" style="1014"/>
    <col min="8706" max="8706" width="22.28515625" style="1014" customWidth="1"/>
    <col min="8707" max="8707" width="13.85546875" style="1014" customWidth="1"/>
    <col min="8708" max="8708" width="19.85546875" style="1014" customWidth="1"/>
    <col min="8709" max="8709" width="23.28515625" style="1014" customWidth="1"/>
    <col min="8710" max="8710" width="27" style="1014" customWidth="1"/>
    <col min="8711" max="8711" width="25.28515625" style="1014" customWidth="1"/>
    <col min="8712" max="8712" width="24.7109375" style="1014" customWidth="1"/>
    <col min="8713" max="8961" width="11.42578125" style="1014"/>
    <col min="8962" max="8962" width="22.28515625" style="1014" customWidth="1"/>
    <col min="8963" max="8963" width="13.85546875" style="1014" customWidth="1"/>
    <col min="8964" max="8964" width="19.85546875" style="1014" customWidth="1"/>
    <col min="8965" max="8965" width="23.28515625" style="1014" customWidth="1"/>
    <col min="8966" max="8966" width="27" style="1014" customWidth="1"/>
    <col min="8967" max="8967" width="25.28515625" style="1014" customWidth="1"/>
    <col min="8968" max="8968" width="24.7109375" style="1014" customWidth="1"/>
    <col min="8969" max="9217" width="11.42578125" style="1014"/>
    <col min="9218" max="9218" width="22.28515625" style="1014" customWidth="1"/>
    <col min="9219" max="9219" width="13.85546875" style="1014" customWidth="1"/>
    <col min="9220" max="9220" width="19.85546875" style="1014" customWidth="1"/>
    <col min="9221" max="9221" width="23.28515625" style="1014" customWidth="1"/>
    <col min="9222" max="9222" width="27" style="1014" customWidth="1"/>
    <col min="9223" max="9223" width="25.28515625" style="1014" customWidth="1"/>
    <col min="9224" max="9224" width="24.7109375" style="1014" customWidth="1"/>
    <col min="9225" max="9473" width="11.42578125" style="1014"/>
    <col min="9474" max="9474" width="22.28515625" style="1014" customWidth="1"/>
    <col min="9475" max="9475" width="13.85546875" style="1014" customWidth="1"/>
    <col min="9476" max="9476" width="19.85546875" style="1014" customWidth="1"/>
    <col min="9477" max="9477" width="23.28515625" style="1014" customWidth="1"/>
    <col min="9478" max="9478" width="27" style="1014" customWidth="1"/>
    <col min="9479" max="9479" width="25.28515625" style="1014" customWidth="1"/>
    <col min="9480" max="9480" width="24.7109375" style="1014" customWidth="1"/>
    <col min="9481" max="9729" width="11.42578125" style="1014"/>
    <col min="9730" max="9730" width="22.28515625" style="1014" customWidth="1"/>
    <col min="9731" max="9731" width="13.85546875" style="1014" customWidth="1"/>
    <col min="9732" max="9732" width="19.85546875" style="1014" customWidth="1"/>
    <col min="9733" max="9733" width="23.28515625" style="1014" customWidth="1"/>
    <col min="9734" max="9734" width="27" style="1014" customWidth="1"/>
    <col min="9735" max="9735" width="25.28515625" style="1014" customWidth="1"/>
    <col min="9736" max="9736" width="24.7109375" style="1014" customWidth="1"/>
    <col min="9737" max="9985" width="11.42578125" style="1014"/>
    <col min="9986" max="9986" width="22.28515625" style="1014" customWidth="1"/>
    <col min="9987" max="9987" width="13.85546875" style="1014" customWidth="1"/>
    <col min="9988" max="9988" width="19.85546875" style="1014" customWidth="1"/>
    <col min="9989" max="9989" width="23.28515625" style="1014" customWidth="1"/>
    <col min="9990" max="9990" width="27" style="1014" customWidth="1"/>
    <col min="9991" max="9991" width="25.28515625" style="1014" customWidth="1"/>
    <col min="9992" max="9992" width="24.7109375" style="1014" customWidth="1"/>
    <col min="9993" max="10241" width="11.42578125" style="1014"/>
    <col min="10242" max="10242" width="22.28515625" style="1014" customWidth="1"/>
    <col min="10243" max="10243" width="13.85546875" style="1014" customWidth="1"/>
    <col min="10244" max="10244" width="19.85546875" style="1014" customWidth="1"/>
    <col min="10245" max="10245" width="23.28515625" style="1014" customWidth="1"/>
    <col min="10246" max="10246" width="27" style="1014" customWidth="1"/>
    <col min="10247" max="10247" width="25.28515625" style="1014" customWidth="1"/>
    <col min="10248" max="10248" width="24.7109375" style="1014" customWidth="1"/>
    <col min="10249" max="10497" width="11.42578125" style="1014"/>
    <col min="10498" max="10498" width="22.28515625" style="1014" customWidth="1"/>
    <col min="10499" max="10499" width="13.85546875" style="1014" customWidth="1"/>
    <col min="10500" max="10500" width="19.85546875" style="1014" customWidth="1"/>
    <col min="10501" max="10501" width="23.28515625" style="1014" customWidth="1"/>
    <col min="10502" max="10502" width="27" style="1014" customWidth="1"/>
    <col min="10503" max="10503" width="25.28515625" style="1014" customWidth="1"/>
    <col min="10504" max="10504" width="24.7109375" style="1014" customWidth="1"/>
    <col min="10505" max="10753" width="11.42578125" style="1014"/>
    <col min="10754" max="10754" width="22.28515625" style="1014" customWidth="1"/>
    <col min="10755" max="10755" width="13.85546875" style="1014" customWidth="1"/>
    <col min="10756" max="10756" width="19.85546875" style="1014" customWidth="1"/>
    <col min="10757" max="10757" width="23.28515625" style="1014" customWidth="1"/>
    <col min="10758" max="10758" width="27" style="1014" customWidth="1"/>
    <col min="10759" max="10759" width="25.28515625" style="1014" customWidth="1"/>
    <col min="10760" max="10760" width="24.7109375" style="1014" customWidth="1"/>
    <col min="10761" max="11009" width="11.42578125" style="1014"/>
    <col min="11010" max="11010" width="22.28515625" style="1014" customWidth="1"/>
    <col min="11011" max="11011" width="13.85546875" style="1014" customWidth="1"/>
    <col min="11012" max="11012" width="19.85546875" style="1014" customWidth="1"/>
    <col min="11013" max="11013" width="23.28515625" style="1014" customWidth="1"/>
    <col min="11014" max="11014" width="27" style="1014" customWidth="1"/>
    <col min="11015" max="11015" width="25.28515625" style="1014" customWidth="1"/>
    <col min="11016" max="11016" width="24.7109375" style="1014" customWidth="1"/>
    <col min="11017" max="11265" width="11.42578125" style="1014"/>
    <col min="11266" max="11266" width="22.28515625" style="1014" customWidth="1"/>
    <col min="11267" max="11267" width="13.85546875" style="1014" customWidth="1"/>
    <col min="11268" max="11268" width="19.85546875" style="1014" customWidth="1"/>
    <col min="11269" max="11269" width="23.28515625" style="1014" customWidth="1"/>
    <col min="11270" max="11270" width="27" style="1014" customWidth="1"/>
    <col min="11271" max="11271" width="25.28515625" style="1014" customWidth="1"/>
    <col min="11272" max="11272" width="24.7109375" style="1014" customWidth="1"/>
    <col min="11273" max="11521" width="11.42578125" style="1014"/>
    <col min="11522" max="11522" width="22.28515625" style="1014" customWidth="1"/>
    <col min="11523" max="11523" width="13.85546875" style="1014" customWidth="1"/>
    <col min="11524" max="11524" width="19.85546875" style="1014" customWidth="1"/>
    <col min="11525" max="11525" width="23.28515625" style="1014" customWidth="1"/>
    <col min="11526" max="11526" width="27" style="1014" customWidth="1"/>
    <col min="11527" max="11527" width="25.28515625" style="1014" customWidth="1"/>
    <col min="11528" max="11528" width="24.7109375" style="1014" customWidth="1"/>
    <col min="11529" max="11777" width="11.42578125" style="1014"/>
    <col min="11778" max="11778" width="22.28515625" style="1014" customWidth="1"/>
    <col min="11779" max="11779" width="13.85546875" style="1014" customWidth="1"/>
    <col min="11780" max="11780" width="19.85546875" style="1014" customWidth="1"/>
    <col min="11781" max="11781" width="23.28515625" style="1014" customWidth="1"/>
    <col min="11782" max="11782" width="27" style="1014" customWidth="1"/>
    <col min="11783" max="11783" width="25.28515625" style="1014" customWidth="1"/>
    <col min="11784" max="11784" width="24.7109375" style="1014" customWidth="1"/>
    <col min="11785" max="12033" width="11.42578125" style="1014"/>
    <col min="12034" max="12034" width="22.28515625" style="1014" customWidth="1"/>
    <col min="12035" max="12035" width="13.85546875" style="1014" customWidth="1"/>
    <col min="12036" max="12036" width="19.85546875" style="1014" customWidth="1"/>
    <col min="12037" max="12037" width="23.28515625" style="1014" customWidth="1"/>
    <col min="12038" max="12038" width="27" style="1014" customWidth="1"/>
    <col min="12039" max="12039" width="25.28515625" style="1014" customWidth="1"/>
    <col min="12040" max="12040" width="24.7109375" style="1014" customWidth="1"/>
    <col min="12041" max="12289" width="11.42578125" style="1014"/>
    <col min="12290" max="12290" width="22.28515625" style="1014" customWidth="1"/>
    <col min="12291" max="12291" width="13.85546875" style="1014" customWidth="1"/>
    <col min="12292" max="12292" width="19.85546875" style="1014" customWidth="1"/>
    <col min="12293" max="12293" width="23.28515625" style="1014" customWidth="1"/>
    <col min="12294" max="12294" width="27" style="1014" customWidth="1"/>
    <col min="12295" max="12295" width="25.28515625" style="1014" customWidth="1"/>
    <col min="12296" max="12296" width="24.7109375" style="1014" customWidth="1"/>
    <col min="12297" max="12545" width="11.42578125" style="1014"/>
    <col min="12546" max="12546" width="22.28515625" style="1014" customWidth="1"/>
    <col min="12547" max="12547" width="13.85546875" style="1014" customWidth="1"/>
    <col min="12548" max="12548" width="19.85546875" style="1014" customWidth="1"/>
    <col min="12549" max="12549" width="23.28515625" style="1014" customWidth="1"/>
    <col min="12550" max="12550" width="27" style="1014" customWidth="1"/>
    <col min="12551" max="12551" width="25.28515625" style="1014" customWidth="1"/>
    <col min="12552" max="12552" width="24.7109375" style="1014" customWidth="1"/>
    <col min="12553" max="12801" width="11.42578125" style="1014"/>
    <col min="12802" max="12802" width="22.28515625" style="1014" customWidth="1"/>
    <col min="12803" max="12803" width="13.85546875" style="1014" customWidth="1"/>
    <col min="12804" max="12804" width="19.85546875" style="1014" customWidth="1"/>
    <col min="12805" max="12805" width="23.28515625" style="1014" customWidth="1"/>
    <col min="12806" max="12806" width="27" style="1014" customWidth="1"/>
    <col min="12807" max="12807" width="25.28515625" style="1014" customWidth="1"/>
    <col min="12808" max="12808" width="24.7109375" style="1014" customWidth="1"/>
    <col min="12809" max="13057" width="11.42578125" style="1014"/>
    <col min="13058" max="13058" width="22.28515625" style="1014" customWidth="1"/>
    <col min="13059" max="13059" width="13.85546875" style="1014" customWidth="1"/>
    <col min="13060" max="13060" width="19.85546875" style="1014" customWidth="1"/>
    <col min="13061" max="13061" width="23.28515625" style="1014" customWidth="1"/>
    <col min="13062" max="13062" width="27" style="1014" customWidth="1"/>
    <col min="13063" max="13063" width="25.28515625" style="1014" customWidth="1"/>
    <col min="13064" max="13064" width="24.7109375" style="1014" customWidth="1"/>
    <col min="13065" max="13313" width="11.42578125" style="1014"/>
    <col min="13314" max="13314" width="22.28515625" style="1014" customWidth="1"/>
    <col min="13315" max="13315" width="13.85546875" style="1014" customWidth="1"/>
    <col min="13316" max="13316" width="19.85546875" style="1014" customWidth="1"/>
    <col min="13317" max="13317" width="23.28515625" style="1014" customWidth="1"/>
    <col min="13318" max="13318" width="27" style="1014" customWidth="1"/>
    <col min="13319" max="13319" width="25.28515625" style="1014" customWidth="1"/>
    <col min="13320" max="13320" width="24.7109375" style="1014" customWidth="1"/>
    <col min="13321" max="13569" width="11.42578125" style="1014"/>
    <col min="13570" max="13570" width="22.28515625" style="1014" customWidth="1"/>
    <col min="13571" max="13571" width="13.85546875" style="1014" customWidth="1"/>
    <col min="13572" max="13572" width="19.85546875" style="1014" customWidth="1"/>
    <col min="13573" max="13573" width="23.28515625" style="1014" customWidth="1"/>
    <col min="13574" max="13574" width="27" style="1014" customWidth="1"/>
    <col min="13575" max="13575" width="25.28515625" style="1014" customWidth="1"/>
    <col min="13576" max="13576" width="24.7109375" style="1014" customWidth="1"/>
    <col min="13577" max="13825" width="11.42578125" style="1014"/>
    <col min="13826" max="13826" width="22.28515625" style="1014" customWidth="1"/>
    <col min="13827" max="13827" width="13.85546875" style="1014" customWidth="1"/>
    <col min="13828" max="13828" width="19.85546875" style="1014" customWidth="1"/>
    <col min="13829" max="13829" width="23.28515625" style="1014" customWidth="1"/>
    <col min="13830" max="13830" width="27" style="1014" customWidth="1"/>
    <col min="13831" max="13831" width="25.28515625" style="1014" customWidth="1"/>
    <col min="13832" max="13832" width="24.7109375" style="1014" customWidth="1"/>
    <col min="13833" max="14081" width="11.42578125" style="1014"/>
    <col min="14082" max="14082" width="22.28515625" style="1014" customWidth="1"/>
    <col min="14083" max="14083" width="13.85546875" style="1014" customWidth="1"/>
    <col min="14084" max="14084" width="19.85546875" style="1014" customWidth="1"/>
    <col min="14085" max="14085" width="23.28515625" style="1014" customWidth="1"/>
    <col min="14086" max="14086" width="27" style="1014" customWidth="1"/>
    <col min="14087" max="14087" width="25.28515625" style="1014" customWidth="1"/>
    <col min="14088" max="14088" width="24.7109375" style="1014" customWidth="1"/>
    <col min="14089" max="14337" width="11.42578125" style="1014"/>
    <col min="14338" max="14338" width="22.28515625" style="1014" customWidth="1"/>
    <col min="14339" max="14339" width="13.85546875" style="1014" customWidth="1"/>
    <col min="14340" max="14340" width="19.85546875" style="1014" customWidth="1"/>
    <col min="14341" max="14341" width="23.28515625" style="1014" customWidth="1"/>
    <col min="14342" max="14342" width="27" style="1014" customWidth="1"/>
    <col min="14343" max="14343" width="25.28515625" style="1014" customWidth="1"/>
    <col min="14344" max="14344" width="24.7109375" style="1014" customWidth="1"/>
    <col min="14345" max="14593" width="11.42578125" style="1014"/>
    <col min="14594" max="14594" width="22.28515625" style="1014" customWidth="1"/>
    <col min="14595" max="14595" width="13.85546875" style="1014" customWidth="1"/>
    <col min="14596" max="14596" width="19.85546875" style="1014" customWidth="1"/>
    <col min="14597" max="14597" width="23.28515625" style="1014" customWidth="1"/>
    <col min="14598" max="14598" width="27" style="1014" customWidth="1"/>
    <col min="14599" max="14599" width="25.28515625" style="1014" customWidth="1"/>
    <col min="14600" max="14600" width="24.7109375" style="1014" customWidth="1"/>
    <col min="14601" max="14849" width="11.42578125" style="1014"/>
    <col min="14850" max="14850" width="22.28515625" style="1014" customWidth="1"/>
    <col min="14851" max="14851" width="13.85546875" style="1014" customWidth="1"/>
    <col min="14852" max="14852" width="19.85546875" style="1014" customWidth="1"/>
    <col min="14853" max="14853" width="23.28515625" style="1014" customWidth="1"/>
    <col min="14854" max="14854" width="27" style="1014" customWidth="1"/>
    <col min="14855" max="14855" width="25.28515625" style="1014" customWidth="1"/>
    <col min="14856" max="14856" width="24.7109375" style="1014" customWidth="1"/>
    <col min="14857" max="15105" width="11.42578125" style="1014"/>
    <col min="15106" max="15106" width="22.28515625" style="1014" customWidth="1"/>
    <col min="15107" max="15107" width="13.85546875" style="1014" customWidth="1"/>
    <col min="15108" max="15108" width="19.85546875" style="1014" customWidth="1"/>
    <col min="15109" max="15109" width="23.28515625" style="1014" customWidth="1"/>
    <col min="15110" max="15110" width="27" style="1014" customWidth="1"/>
    <col min="15111" max="15111" width="25.28515625" style="1014" customWidth="1"/>
    <col min="15112" max="15112" width="24.7109375" style="1014" customWidth="1"/>
    <col min="15113" max="15361" width="11.42578125" style="1014"/>
    <col min="15362" max="15362" width="22.28515625" style="1014" customWidth="1"/>
    <col min="15363" max="15363" width="13.85546875" style="1014" customWidth="1"/>
    <col min="15364" max="15364" width="19.85546875" style="1014" customWidth="1"/>
    <col min="15365" max="15365" width="23.28515625" style="1014" customWidth="1"/>
    <col min="15366" max="15366" width="27" style="1014" customWidth="1"/>
    <col min="15367" max="15367" width="25.28515625" style="1014" customWidth="1"/>
    <col min="15368" max="15368" width="24.7109375" style="1014" customWidth="1"/>
    <col min="15369" max="15617" width="11.42578125" style="1014"/>
    <col min="15618" max="15618" width="22.28515625" style="1014" customWidth="1"/>
    <col min="15619" max="15619" width="13.85546875" style="1014" customWidth="1"/>
    <col min="15620" max="15620" width="19.85546875" style="1014" customWidth="1"/>
    <col min="15621" max="15621" width="23.28515625" style="1014" customWidth="1"/>
    <col min="15622" max="15622" width="27" style="1014" customWidth="1"/>
    <col min="15623" max="15623" width="25.28515625" style="1014" customWidth="1"/>
    <col min="15624" max="15624" width="24.7109375" style="1014" customWidth="1"/>
    <col min="15625" max="15873" width="11.42578125" style="1014"/>
    <col min="15874" max="15874" width="22.28515625" style="1014" customWidth="1"/>
    <col min="15875" max="15875" width="13.85546875" style="1014" customWidth="1"/>
    <col min="15876" max="15876" width="19.85546875" style="1014" customWidth="1"/>
    <col min="15877" max="15877" width="23.28515625" style="1014" customWidth="1"/>
    <col min="15878" max="15878" width="27" style="1014" customWidth="1"/>
    <col min="15879" max="15879" width="25.28515625" style="1014" customWidth="1"/>
    <col min="15880" max="15880" width="24.7109375" style="1014" customWidth="1"/>
    <col min="15881" max="16129" width="11.42578125" style="1014"/>
    <col min="16130" max="16130" width="22.28515625" style="1014" customWidth="1"/>
    <col min="16131" max="16131" width="13.85546875" style="1014" customWidth="1"/>
    <col min="16132" max="16132" width="19.85546875" style="1014" customWidth="1"/>
    <col min="16133" max="16133" width="23.28515625" style="1014" customWidth="1"/>
    <col min="16134" max="16134" width="27" style="1014" customWidth="1"/>
    <col min="16135" max="16135" width="25.28515625" style="1014" customWidth="1"/>
    <col min="16136" max="16136" width="24.7109375" style="1014" customWidth="1"/>
    <col min="16137" max="16384" width="11.42578125" style="1014"/>
  </cols>
  <sheetData>
    <row r="1" spans="2:8" ht="4.5" customHeight="1" thickBot="1" x14ac:dyDescent="0.3">
      <c r="B1" s="1013"/>
      <c r="C1" s="1013"/>
      <c r="D1" s="1013"/>
      <c r="E1" s="1013"/>
      <c r="F1" s="1013"/>
      <c r="G1" s="1013"/>
      <c r="H1" s="1013"/>
    </row>
    <row r="2" spans="2:8" ht="8.4499999999999993" customHeight="1" thickTop="1" x14ac:dyDescent="0.25">
      <c r="B2" s="2701" t="s">
        <v>1053</v>
      </c>
      <c r="C2" s="2702"/>
      <c r="D2" s="2702"/>
      <c r="E2" s="2702"/>
      <c r="F2" s="2702"/>
      <c r="G2" s="2702"/>
      <c r="H2" s="2703"/>
    </row>
    <row r="3" spans="2:8" ht="8.4499999999999993" customHeight="1" x14ac:dyDescent="0.25">
      <c r="B3" s="2704"/>
      <c r="C3" s="2705"/>
      <c r="D3" s="2705"/>
      <c r="E3" s="2705"/>
      <c r="F3" s="2705"/>
      <c r="G3" s="2705"/>
      <c r="H3" s="2706"/>
    </row>
    <row r="4" spans="2:8" ht="18.75" x14ac:dyDescent="0.25">
      <c r="B4" s="2707" t="s">
        <v>878</v>
      </c>
      <c r="C4" s="2708"/>
      <c r="D4" s="2708"/>
      <c r="E4" s="2708"/>
      <c r="F4" s="2708"/>
      <c r="G4" s="2708"/>
      <c r="H4" s="2709"/>
    </row>
    <row r="5" spans="2:8" ht="15.75" x14ac:dyDescent="0.25">
      <c r="B5" s="2710" t="s">
        <v>469</v>
      </c>
      <c r="C5" s="2711"/>
      <c r="D5" s="2711"/>
      <c r="E5" s="2711"/>
      <c r="F5" s="2711"/>
      <c r="G5" s="2711"/>
      <c r="H5" s="2712"/>
    </row>
    <row r="6" spans="2:8" ht="15.6" customHeight="1" x14ac:dyDescent="0.25">
      <c r="B6" s="1159" t="s">
        <v>680</v>
      </c>
      <c r="C6" s="1038"/>
      <c r="D6" s="1038"/>
      <c r="E6" s="1038"/>
      <c r="F6" s="1038"/>
      <c r="G6" s="2713" t="s">
        <v>1079</v>
      </c>
      <c r="H6" s="2714"/>
    </row>
    <row r="7" spans="2:8" ht="5.25" customHeight="1" thickBot="1" x14ac:dyDescent="0.3">
      <c r="B7" s="1019"/>
      <c r="C7" s="1020"/>
      <c r="D7" s="1020"/>
      <c r="E7" s="1020"/>
      <c r="F7" s="1020"/>
      <c r="G7" s="1020"/>
      <c r="H7" s="1021"/>
    </row>
    <row r="8" spans="2:8" ht="6" customHeight="1" thickTop="1" thickBot="1" x14ac:dyDescent="0.3">
      <c r="B8" s="1022"/>
      <c r="C8" s="1022"/>
      <c r="D8" s="1022"/>
      <c r="E8" s="1022"/>
      <c r="F8" s="1022"/>
      <c r="G8" s="1023"/>
      <c r="H8" s="1023"/>
    </row>
    <row r="9" spans="2:8" ht="24.75" customHeight="1" thickTop="1" x14ac:dyDescent="0.25">
      <c r="B9" s="2677" t="s">
        <v>877</v>
      </c>
      <c r="C9" s="2684"/>
      <c r="D9" s="2684"/>
      <c r="E9" s="2684"/>
      <c r="F9" s="2684"/>
      <c r="G9" s="2716" t="s">
        <v>876</v>
      </c>
      <c r="H9" s="2685"/>
    </row>
    <row r="10" spans="2:8" ht="21" customHeight="1" thickBot="1" x14ac:dyDescent="0.3">
      <c r="B10" s="2678"/>
      <c r="C10" s="2715"/>
      <c r="D10" s="2715"/>
      <c r="E10" s="2715"/>
      <c r="F10" s="2715"/>
      <c r="G10" s="2717"/>
      <c r="H10" s="2718"/>
    </row>
    <row r="11" spans="2:8" ht="55.9" customHeight="1" thickTop="1" thickBot="1" x14ac:dyDescent="0.3">
      <c r="B11" s="1024" t="s">
        <v>1071</v>
      </c>
      <c r="C11" s="1024" t="s">
        <v>1072</v>
      </c>
      <c r="D11" s="1024" t="s">
        <v>1073</v>
      </c>
      <c r="E11" s="1024" t="s">
        <v>1074</v>
      </c>
      <c r="F11" s="1024" t="s">
        <v>1075</v>
      </c>
      <c r="G11" s="1039" t="s">
        <v>1076</v>
      </c>
      <c r="H11" s="1040" t="s">
        <v>1077</v>
      </c>
    </row>
    <row r="12" spans="2:8" ht="7.5" customHeight="1" thickTop="1" thickBot="1" x14ac:dyDescent="0.3">
      <c r="B12" s="1015"/>
      <c r="C12" s="1015"/>
      <c r="D12" s="1015"/>
      <c r="E12" s="1015"/>
      <c r="F12" s="1015"/>
      <c r="G12" s="1015"/>
      <c r="H12" s="1015"/>
    </row>
    <row r="13" spans="2:8" ht="29.25" customHeight="1" thickTop="1" thickBot="1" x14ac:dyDescent="0.3">
      <c r="B13" s="2674" t="s">
        <v>868</v>
      </c>
      <c r="C13" s="2675"/>
      <c r="D13" s="2675"/>
      <c r="E13" s="2675"/>
      <c r="F13" s="2675"/>
      <c r="G13" s="2675"/>
      <c r="H13" s="2676"/>
    </row>
    <row r="14" spans="2:8" ht="30" customHeight="1" thickTop="1" x14ac:dyDescent="0.25">
      <c r="B14" s="2693" t="s">
        <v>1080</v>
      </c>
      <c r="C14" s="2694"/>
      <c r="D14" s="2694"/>
      <c r="E14" s="2694"/>
      <c r="F14" s="2694"/>
      <c r="G14" s="2694"/>
      <c r="H14" s="2695"/>
    </row>
    <row r="15" spans="2:8" x14ac:dyDescent="0.25">
      <c r="B15" s="1028"/>
      <c r="C15" s="1041"/>
      <c r="D15" s="1041"/>
      <c r="E15" s="1041"/>
      <c r="F15" s="1041"/>
      <c r="G15" s="1027"/>
      <c r="H15" s="1027"/>
    </row>
    <row r="16" spans="2:8" x14ac:dyDescent="0.25">
      <c r="B16" s="1028"/>
      <c r="C16" s="1041"/>
      <c r="D16" s="1041"/>
      <c r="E16" s="1041"/>
      <c r="F16" s="1041"/>
      <c r="G16" s="1027"/>
      <c r="H16" s="1027"/>
    </row>
    <row r="17" spans="2:8" x14ac:dyDescent="0.25">
      <c r="B17" s="1028"/>
      <c r="C17" s="1041"/>
      <c r="D17" s="1041"/>
      <c r="E17" s="1041"/>
      <c r="F17" s="1041"/>
      <c r="G17" s="1027"/>
      <c r="H17" s="1027"/>
    </row>
    <row r="18" spans="2:8" x14ac:dyDescent="0.25">
      <c r="B18" s="1028"/>
      <c r="C18" s="1041"/>
      <c r="D18" s="1041"/>
      <c r="E18" s="1041"/>
      <c r="F18" s="1041"/>
      <c r="G18" s="1027"/>
      <c r="H18" s="1027"/>
    </row>
    <row r="19" spans="2:8" x14ac:dyDescent="0.25">
      <c r="B19" s="1028"/>
      <c r="C19" s="1041"/>
      <c r="D19" s="1041"/>
      <c r="E19" s="1041"/>
      <c r="F19" s="1041"/>
      <c r="G19" s="1027"/>
      <c r="H19" s="1027"/>
    </row>
    <row r="20" spans="2:8" ht="24.75" customHeight="1" x14ac:dyDescent="0.25">
      <c r="B20" s="2696" t="s">
        <v>874</v>
      </c>
      <c r="C20" s="2697"/>
      <c r="D20" s="2697"/>
      <c r="E20" s="2697"/>
      <c r="F20" s="2697"/>
      <c r="G20" s="2697"/>
      <c r="H20" s="2698"/>
    </row>
    <row r="21" spans="2:8" x14ac:dyDescent="0.25">
      <c r="B21" s="1028"/>
      <c r="C21" s="1041"/>
      <c r="D21" s="1041"/>
      <c r="E21" s="1041"/>
      <c r="F21" s="1041"/>
      <c r="G21" s="1027"/>
      <c r="H21" s="1027"/>
    </row>
    <row r="22" spans="2:8" x14ac:dyDescent="0.25">
      <c r="B22" s="1028"/>
      <c r="C22" s="1041"/>
      <c r="D22" s="1041"/>
      <c r="E22" s="1041"/>
      <c r="F22" s="1041"/>
      <c r="G22" s="1027"/>
      <c r="H22" s="1027"/>
    </row>
    <row r="23" spans="2:8" x14ac:dyDescent="0.25">
      <c r="B23" s="1028"/>
      <c r="C23" s="1041"/>
      <c r="D23" s="1041"/>
      <c r="E23" s="1041"/>
      <c r="F23" s="1041"/>
      <c r="G23" s="1027"/>
      <c r="H23" s="1027"/>
    </row>
    <row r="24" spans="2:8" ht="30" customHeight="1" x14ac:dyDescent="0.25">
      <c r="B24" s="1042"/>
      <c r="C24" s="1043"/>
      <c r="D24" s="1043"/>
      <c r="E24" s="1043"/>
      <c r="F24" s="1043"/>
      <c r="G24" s="1032"/>
      <c r="H24" s="1032"/>
    </row>
    <row r="25" spans="2:8" x14ac:dyDescent="0.25">
      <c r="B25" s="1028"/>
      <c r="C25" s="1041"/>
      <c r="D25" s="1041"/>
      <c r="E25" s="1041"/>
      <c r="F25" s="1041"/>
      <c r="G25" s="1027"/>
      <c r="H25" s="1027"/>
    </row>
    <row r="26" spans="2:8" x14ac:dyDescent="0.25">
      <c r="B26" s="1028"/>
      <c r="C26" s="1041"/>
      <c r="D26" s="1041"/>
      <c r="E26" s="1041"/>
      <c r="F26" s="1041"/>
      <c r="G26" s="1027"/>
      <c r="H26" s="1027"/>
    </row>
    <row r="27" spans="2:8" x14ac:dyDescent="0.25">
      <c r="B27" s="1028"/>
      <c r="C27" s="1041"/>
      <c r="D27" s="1041"/>
      <c r="E27" s="1041"/>
      <c r="F27" s="1041"/>
      <c r="G27" s="1027"/>
      <c r="H27" s="1027"/>
    </row>
    <row r="28" spans="2:8" x14ac:dyDescent="0.25">
      <c r="B28" s="1028"/>
      <c r="C28" s="1041"/>
      <c r="D28" s="1041"/>
      <c r="E28" s="1041"/>
      <c r="F28" s="1041"/>
      <c r="G28" s="1027"/>
      <c r="H28" s="1027"/>
    </row>
    <row r="29" spans="2:8" ht="25.5" customHeight="1" x14ac:dyDescent="0.25">
      <c r="B29" s="2699" t="s">
        <v>875</v>
      </c>
      <c r="C29" s="2700"/>
      <c r="D29" s="2700"/>
      <c r="E29" s="2700"/>
      <c r="F29" s="2700"/>
      <c r="G29" s="1044"/>
      <c r="H29" s="1044"/>
    </row>
    <row r="30" spans="2:8" ht="4.5" customHeight="1" thickBot="1" x14ac:dyDescent="0.3">
      <c r="B30" s="1045"/>
      <c r="C30" s="1046"/>
      <c r="D30" s="1046"/>
      <c r="E30" s="1046"/>
      <c r="F30" s="1046"/>
      <c r="G30" s="1047"/>
      <c r="H30" s="1048"/>
    </row>
    <row r="31" spans="2:8" ht="29.25" customHeight="1" thickTop="1" thickBot="1" x14ac:dyDescent="0.3">
      <c r="B31" s="2674" t="s">
        <v>866</v>
      </c>
      <c r="C31" s="2675"/>
      <c r="D31" s="2675"/>
      <c r="E31" s="2675"/>
      <c r="F31" s="2675"/>
      <c r="G31" s="2675"/>
      <c r="H31" s="2676"/>
    </row>
    <row r="32" spans="2:8" ht="26.25" customHeight="1" thickTop="1" x14ac:dyDescent="0.25">
      <c r="B32" s="2693" t="s">
        <v>1080</v>
      </c>
      <c r="C32" s="2694"/>
      <c r="D32" s="2694"/>
      <c r="E32" s="2694"/>
      <c r="F32" s="2694"/>
      <c r="G32" s="2694"/>
      <c r="H32" s="2695"/>
    </row>
    <row r="33" spans="2:8" ht="15" customHeight="1" x14ac:dyDescent="0.25">
      <c r="B33" s="1028"/>
      <c r="C33" s="1043"/>
      <c r="D33" s="1043"/>
      <c r="E33" s="1043"/>
      <c r="F33" s="1043"/>
      <c r="G33" s="1027"/>
      <c r="H33" s="1027"/>
    </row>
    <row r="34" spans="2:8" x14ac:dyDescent="0.25">
      <c r="B34" s="1028"/>
      <c r="C34" s="1041"/>
      <c r="D34" s="1041"/>
      <c r="E34" s="1041"/>
      <c r="F34" s="1041"/>
      <c r="G34" s="1027"/>
      <c r="H34" s="1027"/>
    </row>
    <row r="35" spans="2:8" x14ac:dyDescent="0.25">
      <c r="B35" s="1028"/>
      <c r="C35" s="1041"/>
      <c r="D35" s="1041"/>
      <c r="E35" s="1041"/>
      <c r="F35" s="1041"/>
      <c r="G35" s="1027"/>
      <c r="H35" s="1027"/>
    </row>
    <row r="36" spans="2:8" x14ac:dyDescent="0.25">
      <c r="B36" s="1028"/>
      <c r="C36" s="1041"/>
      <c r="D36" s="1041"/>
      <c r="E36" s="1041"/>
      <c r="F36" s="1041"/>
      <c r="G36" s="1027"/>
      <c r="H36" s="1027"/>
    </row>
    <row r="37" spans="2:8" x14ac:dyDescent="0.25">
      <c r="B37" s="1028"/>
      <c r="C37" s="1041"/>
      <c r="D37" s="1041"/>
      <c r="E37" s="1041"/>
      <c r="F37" s="1041"/>
      <c r="G37" s="1027"/>
      <c r="H37" s="1027"/>
    </row>
    <row r="38" spans="2:8" ht="24.75" customHeight="1" x14ac:dyDescent="0.25">
      <c r="B38" s="2696" t="s">
        <v>874</v>
      </c>
      <c r="C38" s="2697"/>
      <c r="D38" s="2697"/>
      <c r="E38" s="2697"/>
      <c r="F38" s="2697"/>
      <c r="G38" s="2697"/>
      <c r="H38" s="2698"/>
    </row>
    <row r="39" spans="2:8" x14ac:dyDescent="0.25">
      <c r="B39" s="1028"/>
      <c r="C39" s="1041"/>
      <c r="D39" s="1041"/>
      <c r="E39" s="1041"/>
      <c r="F39" s="1041"/>
      <c r="G39" s="1049"/>
      <c r="H39" s="1049"/>
    </row>
    <row r="40" spans="2:8" x14ac:dyDescent="0.25">
      <c r="B40" s="1028"/>
      <c r="C40" s="1041"/>
      <c r="D40" s="1041"/>
      <c r="E40" s="1041"/>
      <c r="F40" s="1041"/>
      <c r="G40" s="1049"/>
      <c r="H40" s="1049"/>
    </row>
    <row r="41" spans="2:8" x14ac:dyDescent="0.25">
      <c r="B41" s="1028"/>
      <c r="C41" s="1041"/>
      <c r="D41" s="1041"/>
      <c r="E41" s="1041"/>
      <c r="F41" s="1041"/>
      <c r="G41" s="1049"/>
      <c r="H41" s="1049"/>
    </row>
    <row r="42" spans="2:8" x14ac:dyDescent="0.25">
      <c r="B42" s="1028"/>
      <c r="C42" s="1041"/>
      <c r="D42" s="1041"/>
      <c r="E42" s="1041"/>
      <c r="F42" s="1041"/>
      <c r="G42" s="1049"/>
      <c r="H42" s="1049"/>
    </row>
    <row r="43" spans="2:8" x14ac:dyDescent="0.25">
      <c r="B43" s="1028"/>
      <c r="C43" s="1041"/>
      <c r="D43" s="1041"/>
      <c r="E43" s="1041"/>
      <c r="F43" s="1041"/>
      <c r="G43" s="1049"/>
      <c r="H43" s="1049"/>
    </row>
    <row r="44" spans="2:8" ht="20.25" customHeight="1" x14ac:dyDescent="0.25">
      <c r="B44" s="1042"/>
      <c r="C44" s="1043"/>
      <c r="D44" s="1043"/>
      <c r="E44" s="1043"/>
      <c r="F44" s="1043"/>
      <c r="G44" s="1050"/>
      <c r="H44" s="1050"/>
    </row>
    <row r="45" spans="2:8" x14ac:dyDescent="0.25">
      <c r="B45" s="1028"/>
      <c r="C45" s="1041"/>
      <c r="D45" s="1041"/>
      <c r="E45" s="1041"/>
      <c r="F45" s="1041"/>
      <c r="G45" s="1049"/>
      <c r="H45" s="1049"/>
    </row>
    <row r="46" spans="2:8" x14ac:dyDescent="0.25">
      <c r="B46" s="1028"/>
      <c r="C46" s="1041"/>
      <c r="D46" s="1041"/>
      <c r="E46" s="1041"/>
      <c r="F46" s="1041"/>
      <c r="G46" s="1049"/>
      <c r="H46" s="1049"/>
    </row>
    <row r="47" spans="2:8" x14ac:dyDescent="0.25">
      <c r="B47" s="1028"/>
      <c r="C47" s="1041"/>
      <c r="D47" s="1041"/>
      <c r="E47" s="1041"/>
      <c r="F47" s="1041"/>
      <c r="G47" s="1049"/>
      <c r="H47" s="1049"/>
    </row>
    <row r="48" spans="2:8" x14ac:dyDescent="0.25">
      <c r="B48" s="1028"/>
      <c r="C48" s="1041"/>
      <c r="D48" s="1041"/>
      <c r="E48" s="1041"/>
      <c r="F48" s="1041"/>
      <c r="G48" s="1049"/>
      <c r="H48" s="1051"/>
    </row>
    <row r="49" spans="2:8" ht="23.25" customHeight="1" x14ac:dyDescent="0.25">
      <c r="B49" s="2699" t="s">
        <v>873</v>
      </c>
      <c r="C49" s="2700"/>
      <c r="D49" s="2700"/>
      <c r="E49" s="2700"/>
      <c r="F49" s="2700"/>
      <c r="G49" s="1052"/>
      <c r="H49" s="1053"/>
    </row>
    <row r="50" spans="2:8" ht="27.75" customHeight="1" thickBot="1" x14ac:dyDescent="0.3">
      <c r="B50" s="2719" t="s">
        <v>1078</v>
      </c>
      <c r="C50" s="2720"/>
      <c r="D50" s="2720"/>
      <c r="E50" s="2720"/>
      <c r="F50" s="2721"/>
      <c r="G50" s="1054"/>
      <c r="H50" s="1054"/>
    </row>
    <row r="51" spans="2:8" ht="9" customHeight="1" thickTop="1" x14ac:dyDescent="0.25">
      <c r="B51" s="1018"/>
      <c r="C51" s="1018"/>
      <c r="D51" s="1018"/>
      <c r="E51" s="1018"/>
      <c r="F51" s="1018"/>
      <c r="G51" s="1018"/>
      <c r="H51" s="1018"/>
    </row>
    <row r="52" spans="2:8" ht="15" customHeight="1" x14ac:dyDescent="0.25">
      <c r="B52" s="2683" t="s">
        <v>864</v>
      </c>
      <c r="C52" s="2683"/>
      <c r="D52" s="2683"/>
      <c r="E52" s="2683"/>
      <c r="F52" s="2683"/>
      <c r="G52" s="2683"/>
      <c r="H52" s="2683"/>
    </row>
    <row r="53" spans="2:8" ht="15" customHeight="1" x14ac:dyDescent="0.25">
      <c r="B53" s="1018"/>
      <c r="C53" s="1018"/>
      <c r="D53" s="1018"/>
      <c r="E53" s="1018"/>
      <c r="F53" s="1018"/>
      <c r="G53" s="1018"/>
      <c r="H53" s="1018"/>
    </row>
    <row r="54" spans="2:8" x14ac:dyDescent="0.25">
      <c r="B54" s="2673"/>
      <c r="C54" s="2673"/>
      <c r="D54" s="2673"/>
      <c r="E54" s="2673"/>
      <c r="F54" s="2673"/>
      <c r="G54" s="2673"/>
      <c r="H54" s="2673"/>
    </row>
    <row r="55" spans="2:8" ht="16.149999999999999" customHeight="1" x14ac:dyDescent="0.25">
      <c r="B55" s="2673"/>
      <c r="C55" s="2673"/>
      <c r="D55" s="2673"/>
      <c r="E55" s="2673"/>
      <c r="F55" s="2673"/>
      <c r="G55" s="2673"/>
      <c r="H55" s="2673"/>
    </row>
    <row r="56" spans="2:8" ht="1.9" customHeight="1" x14ac:dyDescent="0.25">
      <c r="B56" s="2673"/>
      <c r="C56" s="2673"/>
      <c r="D56" s="2673"/>
      <c r="E56" s="2673"/>
      <c r="F56" s="2673"/>
      <c r="G56" s="2673"/>
      <c r="H56" s="2673"/>
    </row>
    <row r="57" spans="2:8" ht="4.5" customHeight="1" x14ac:dyDescent="0.25">
      <c r="B57" s="1013"/>
      <c r="C57" s="1013"/>
      <c r="D57" s="1013"/>
      <c r="E57" s="1013"/>
      <c r="F57" s="1013"/>
      <c r="G57" s="1013"/>
      <c r="H57" s="1013"/>
    </row>
    <row r="63" spans="2:8" x14ac:dyDescent="0.25">
      <c r="C63" s="1055"/>
    </row>
    <row r="70" spans="4:4" x14ac:dyDescent="0.25">
      <c r="D70" s="1055"/>
    </row>
  </sheetData>
  <mergeCells count="17">
    <mergeCell ref="B38:H38"/>
    <mergeCell ref="B49:F49"/>
    <mergeCell ref="B50:F50"/>
    <mergeCell ref="B52:H52"/>
    <mergeCell ref="B54:H56"/>
    <mergeCell ref="B2:H3"/>
    <mergeCell ref="B4:H4"/>
    <mergeCell ref="B5:H5"/>
    <mergeCell ref="G6:H6"/>
    <mergeCell ref="B9:F10"/>
    <mergeCell ref="G9:H10"/>
    <mergeCell ref="B32:H32"/>
    <mergeCell ref="B13:H13"/>
    <mergeCell ref="B14:H14"/>
    <mergeCell ref="B20:H20"/>
    <mergeCell ref="B29:F29"/>
    <mergeCell ref="B31:H31"/>
  </mergeCells>
  <pageMargins left="0.59" right="0.54" top="0.75" bottom="0.75" header="0.3" footer="0.3"/>
  <pageSetup scale="58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11D5-83D8-4149-A644-51806E18140F}">
  <sheetPr>
    <tabColor rgb="FFECECEC"/>
    <pageSetUpPr fitToPage="1"/>
  </sheetPr>
  <dimension ref="C1:R70"/>
  <sheetViews>
    <sheetView showGridLines="0" zoomScale="76" zoomScaleNormal="76" zoomScaleSheetLayoutView="115" workbookViewId="0">
      <selection activeCell="D37" sqref="D37"/>
    </sheetView>
  </sheetViews>
  <sheetFormatPr baseColWidth="10" defaultColWidth="11.42578125" defaultRowHeight="15" x14ac:dyDescent="0.25"/>
  <cols>
    <col min="1" max="1" width="4.85546875" style="600" customWidth="1"/>
    <col min="2" max="2" width="3.7109375" style="600" customWidth="1"/>
    <col min="3" max="3" width="18" style="600" customWidth="1"/>
    <col min="4" max="4" width="19" style="600" customWidth="1"/>
    <col min="5" max="5" width="17.7109375" style="600" customWidth="1"/>
    <col min="6" max="6" width="22.140625" style="600" customWidth="1"/>
    <col min="7" max="7" width="17.7109375" style="600" customWidth="1"/>
    <col min="8" max="8" width="18.7109375" style="600" customWidth="1"/>
    <col min="9" max="9" width="20.7109375" style="600" customWidth="1"/>
    <col min="10" max="10" width="34.28515625" style="600" customWidth="1"/>
    <col min="11" max="11" width="17.7109375" style="600" customWidth="1"/>
    <col min="12" max="12" width="18.28515625" style="600" customWidth="1"/>
    <col min="13" max="13" width="19.28515625" style="600" customWidth="1"/>
    <col min="14" max="14" width="19.42578125" style="600" customWidth="1"/>
    <col min="15" max="15" width="25.28515625" style="600" customWidth="1"/>
    <col min="16" max="16" width="19.42578125" style="600" customWidth="1"/>
    <col min="17" max="17" width="3.7109375" style="600" customWidth="1"/>
    <col min="18" max="16384" width="11.42578125" style="600"/>
  </cols>
  <sheetData>
    <row r="1" spans="3:18" ht="17.25" customHeight="1" thickBot="1" x14ac:dyDescent="0.3">
      <c r="C1" s="809"/>
      <c r="D1" s="809"/>
      <c r="E1" s="809"/>
      <c r="F1" s="809"/>
      <c r="G1" s="809"/>
    </row>
    <row r="2" spans="3:18" ht="36" customHeight="1" thickTop="1" x14ac:dyDescent="0.25">
      <c r="C2" s="2722" t="s">
        <v>1083</v>
      </c>
      <c r="D2" s="2723"/>
      <c r="E2" s="2723"/>
      <c r="F2" s="2723"/>
      <c r="G2" s="2723"/>
      <c r="H2" s="2723"/>
      <c r="I2" s="2723"/>
      <c r="J2" s="2723"/>
      <c r="K2" s="2723"/>
      <c r="L2" s="2723"/>
      <c r="M2" s="2723"/>
      <c r="N2" s="2723"/>
      <c r="O2" s="2723"/>
      <c r="P2" s="2724"/>
    </row>
    <row r="3" spans="3:18" ht="15.75" customHeight="1" x14ac:dyDescent="0.25">
      <c r="C3" s="2725" t="s">
        <v>0</v>
      </c>
      <c r="D3" s="2726"/>
      <c r="E3" s="2726"/>
      <c r="F3" s="2726"/>
      <c r="G3" s="2726"/>
      <c r="H3" s="2726"/>
      <c r="I3" s="2726"/>
      <c r="J3" s="2726"/>
      <c r="K3" s="2726"/>
      <c r="L3" s="2726"/>
      <c r="M3" s="2726"/>
      <c r="N3" s="2726"/>
      <c r="O3" s="2726"/>
      <c r="P3" s="2727"/>
    </row>
    <row r="4" spans="3:18" ht="32.25" customHeight="1" thickBot="1" x14ac:dyDescent="0.3">
      <c r="C4" s="1056" t="s">
        <v>893</v>
      </c>
      <c r="D4" s="1057"/>
      <c r="E4" s="1058"/>
      <c r="F4" s="1058"/>
      <c r="G4" s="1058"/>
      <c r="H4" s="1058"/>
      <c r="I4" s="1059"/>
      <c r="J4" s="1059"/>
      <c r="K4" s="1059"/>
      <c r="L4" s="1059"/>
      <c r="M4" s="1059"/>
      <c r="N4" s="911"/>
      <c r="O4" s="2728" t="s">
        <v>1084</v>
      </c>
      <c r="P4" s="2729"/>
      <c r="R4" s="904"/>
    </row>
    <row r="5" spans="3:18" ht="9" customHeight="1" thickTop="1" thickBot="1" x14ac:dyDescent="0.3"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798"/>
      <c r="O5" s="798"/>
    </row>
    <row r="6" spans="3:18" ht="102" customHeight="1" thickTop="1" thickBot="1" x14ac:dyDescent="0.3">
      <c r="C6" s="1061" t="s">
        <v>892</v>
      </c>
      <c r="D6" s="1062" t="s">
        <v>891</v>
      </c>
      <c r="E6" s="1063" t="s">
        <v>890</v>
      </c>
      <c r="F6" s="1063" t="s">
        <v>889</v>
      </c>
      <c r="G6" s="1063" t="s">
        <v>888</v>
      </c>
      <c r="H6" s="1063" t="s">
        <v>887</v>
      </c>
      <c r="I6" s="1063" t="s">
        <v>886</v>
      </c>
      <c r="J6" s="1063" t="s">
        <v>885</v>
      </c>
      <c r="K6" s="1063" t="s">
        <v>884</v>
      </c>
      <c r="L6" s="1062" t="s">
        <v>883</v>
      </c>
      <c r="M6" s="1063" t="s">
        <v>882</v>
      </c>
      <c r="N6" s="1063" t="s">
        <v>881</v>
      </c>
      <c r="O6" s="1063" t="s">
        <v>880</v>
      </c>
      <c r="P6" s="1064" t="s">
        <v>879</v>
      </c>
      <c r="Q6" s="1065"/>
      <c r="R6" s="1066"/>
    </row>
    <row r="7" spans="3:18" ht="30" customHeight="1" thickTop="1" x14ac:dyDescent="0.25">
      <c r="C7" s="1067" t="s">
        <v>850</v>
      </c>
      <c r="D7" s="1068"/>
      <c r="E7" s="1069"/>
      <c r="F7" s="1069"/>
      <c r="G7" s="1069"/>
      <c r="H7" s="1070">
        <f>+E7+F7+G7</f>
        <v>0</v>
      </c>
      <c r="I7" s="1069"/>
      <c r="J7" s="1069"/>
      <c r="K7" s="1071">
        <f t="shared" ref="K7:K18" si="0">+H7-I7</f>
        <v>0</v>
      </c>
      <c r="L7" s="1072"/>
      <c r="M7" s="1072"/>
      <c r="N7" s="1069"/>
      <c r="O7" s="1072"/>
      <c r="P7" s="1073"/>
      <c r="Q7" s="2730"/>
    </row>
    <row r="8" spans="3:18" ht="30" customHeight="1" x14ac:dyDescent="0.25">
      <c r="C8" s="1074" t="s">
        <v>782</v>
      </c>
      <c r="D8" s="1075"/>
      <c r="E8" s="923"/>
      <c r="F8" s="923"/>
      <c r="G8" s="923"/>
      <c r="H8" s="1076">
        <f t="shared" ref="H8:H18" si="1">+E8+F8+G8</f>
        <v>0</v>
      </c>
      <c r="I8" s="923"/>
      <c r="J8" s="923"/>
      <c r="K8" s="1071">
        <f t="shared" si="0"/>
        <v>0</v>
      </c>
      <c r="L8" s="1072"/>
      <c r="M8" s="1077"/>
      <c r="N8" s="923"/>
      <c r="O8" s="1077"/>
      <c r="P8" s="1078"/>
      <c r="Q8" s="2730"/>
    </row>
    <row r="9" spans="3:18" ht="30" customHeight="1" x14ac:dyDescent="0.25">
      <c r="C9" s="1074" t="s">
        <v>783</v>
      </c>
      <c r="D9" s="1075"/>
      <c r="E9" s="923"/>
      <c r="F9" s="923"/>
      <c r="G9" s="923"/>
      <c r="H9" s="1076">
        <f t="shared" si="1"/>
        <v>0</v>
      </c>
      <c r="I9" s="923"/>
      <c r="J9" s="923"/>
      <c r="K9" s="1071">
        <f t="shared" si="0"/>
        <v>0</v>
      </c>
      <c r="L9" s="1072"/>
      <c r="M9" s="1077"/>
      <c r="N9" s="923"/>
      <c r="O9" s="1077"/>
      <c r="P9" s="1078"/>
      <c r="Q9" s="2730"/>
    </row>
    <row r="10" spans="3:18" ht="30" customHeight="1" x14ac:dyDescent="0.25">
      <c r="C10" s="1074" t="s">
        <v>784</v>
      </c>
      <c r="D10" s="1075"/>
      <c r="E10" s="923"/>
      <c r="F10" s="923"/>
      <c r="G10" s="923"/>
      <c r="H10" s="1076">
        <f t="shared" si="1"/>
        <v>0</v>
      </c>
      <c r="I10" s="923"/>
      <c r="J10" s="923"/>
      <c r="K10" s="1071">
        <f t="shared" si="0"/>
        <v>0</v>
      </c>
      <c r="L10" s="1072"/>
      <c r="M10" s="1077"/>
      <c r="N10" s="923"/>
      <c r="O10" s="1077"/>
      <c r="P10" s="1078"/>
      <c r="Q10" s="2730"/>
    </row>
    <row r="11" spans="3:18" ht="30" customHeight="1" x14ac:dyDescent="0.25">
      <c r="C11" s="1074" t="s">
        <v>785</v>
      </c>
      <c r="D11" s="1075"/>
      <c r="E11" s="923"/>
      <c r="F11" s="923"/>
      <c r="G11" s="923"/>
      <c r="H11" s="1076">
        <f t="shared" si="1"/>
        <v>0</v>
      </c>
      <c r="I11" s="923"/>
      <c r="J11" s="923"/>
      <c r="K11" s="1071">
        <f t="shared" si="0"/>
        <v>0</v>
      </c>
      <c r="L11" s="1072"/>
      <c r="M11" s="1077"/>
      <c r="N11" s="923"/>
      <c r="O11" s="1077"/>
      <c r="P11" s="1078"/>
      <c r="Q11" s="2730"/>
    </row>
    <row r="12" spans="3:18" ht="30" customHeight="1" x14ac:dyDescent="0.25">
      <c r="C12" s="1074" t="s">
        <v>786</v>
      </c>
      <c r="D12" s="1075"/>
      <c r="E12" s="923"/>
      <c r="F12" s="923"/>
      <c r="G12" s="923"/>
      <c r="H12" s="1076">
        <f t="shared" si="1"/>
        <v>0</v>
      </c>
      <c r="I12" s="923"/>
      <c r="J12" s="923"/>
      <c r="K12" s="1071">
        <f t="shared" si="0"/>
        <v>0</v>
      </c>
      <c r="L12" s="1072"/>
      <c r="M12" s="1077"/>
      <c r="N12" s="923"/>
      <c r="O12" s="1077"/>
      <c r="P12" s="1078"/>
      <c r="Q12" s="2730"/>
    </row>
    <row r="13" spans="3:18" ht="30" customHeight="1" x14ac:dyDescent="0.25">
      <c r="C13" s="1074" t="s">
        <v>787</v>
      </c>
      <c r="D13" s="1075"/>
      <c r="E13" s="923"/>
      <c r="F13" s="923"/>
      <c r="G13" s="923"/>
      <c r="H13" s="1076">
        <f t="shared" si="1"/>
        <v>0</v>
      </c>
      <c r="I13" s="923"/>
      <c r="J13" s="923"/>
      <c r="K13" s="1071">
        <f t="shared" si="0"/>
        <v>0</v>
      </c>
      <c r="L13" s="1072"/>
      <c r="M13" s="1077"/>
      <c r="N13" s="923"/>
      <c r="O13" s="1077"/>
      <c r="P13" s="1078"/>
      <c r="Q13" s="2730"/>
    </row>
    <row r="14" spans="3:18" ht="30" customHeight="1" x14ac:dyDescent="0.25">
      <c r="C14" s="1074" t="s">
        <v>788</v>
      </c>
      <c r="D14" s="1075"/>
      <c r="E14" s="923"/>
      <c r="F14" s="923"/>
      <c r="G14" s="923"/>
      <c r="H14" s="1076">
        <f t="shared" si="1"/>
        <v>0</v>
      </c>
      <c r="I14" s="923"/>
      <c r="J14" s="923"/>
      <c r="K14" s="1071">
        <f t="shared" si="0"/>
        <v>0</v>
      </c>
      <c r="L14" s="1072"/>
      <c r="M14" s="1077"/>
      <c r="N14" s="923"/>
      <c r="O14" s="1077"/>
      <c r="P14" s="1078"/>
      <c r="Q14" s="2730"/>
    </row>
    <row r="15" spans="3:18" ht="30" customHeight="1" x14ac:dyDescent="0.25">
      <c r="C15" s="1074" t="s">
        <v>789</v>
      </c>
      <c r="D15" s="1075"/>
      <c r="E15" s="923"/>
      <c r="F15" s="923"/>
      <c r="G15" s="923"/>
      <c r="H15" s="1076">
        <f t="shared" si="1"/>
        <v>0</v>
      </c>
      <c r="I15" s="923"/>
      <c r="J15" s="923"/>
      <c r="K15" s="1071">
        <f t="shared" si="0"/>
        <v>0</v>
      </c>
      <c r="L15" s="1072"/>
      <c r="M15" s="1077"/>
      <c r="N15" s="1077"/>
      <c r="O15" s="1077"/>
      <c r="P15" s="1078"/>
      <c r="Q15" s="2730"/>
    </row>
    <row r="16" spans="3:18" ht="30" customHeight="1" x14ac:dyDescent="0.25">
      <c r="C16" s="1074" t="s">
        <v>790</v>
      </c>
      <c r="D16" s="1075"/>
      <c r="E16" s="923"/>
      <c r="F16" s="923"/>
      <c r="G16" s="923"/>
      <c r="H16" s="1076">
        <f t="shared" si="1"/>
        <v>0</v>
      </c>
      <c r="I16" s="923"/>
      <c r="J16" s="923"/>
      <c r="K16" s="1071">
        <f t="shared" si="0"/>
        <v>0</v>
      </c>
      <c r="L16" s="1072"/>
      <c r="M16" s="1077"/>
      <c r="N16" s="923"/>
      <c r="O16" s="1077"/>
      <c r="P16" s="1078"/>
      <c r="Q16" s="2730"/>
    </row>
    <row r="17" spans="3:17" ht="30" customHeight="1" x14ac:dyDescent="0.25">
      <c r="C17" s="1074" t="s">
        <v>791</v>
      </c>
      <c r="D17" s="1075"/>
      <c r="E17" s="923"/>
      <c r="F17" s="923"/>
      <c r="G17" s="923"/>
      <c r="H17" s="1076">
        <f t="shared" si="1"/>
        <v>0</v>
      </c>
      <c r="I17" s="923"/>
      <c r="J17" s="923"/>
      <c r="K17" s="1071">
        <f t="shared" si="0"/>
        <v>0</v>
      </c>
      <c r="L17" s="1072"/>
      <c r="M17" s="1077"/>
      <c r="N17" s="923"/>
      <c r="O17" s="1077"/>
      <c r="P17" s="1078"/>
      <c r="Q17" s="2730"/>
    </row>
    <row r="18" spans="3:17" ht="30" customHeight="1" x14ac:dyDescent="0.25">
      <c r="C18" s="1074" t="s">
        <v>792</v>
      </c>
      <c r="D18" s="1075"/>
      <c r="E18" s="923"/>
      <c r="F18" s="923"/>
      <c r="G18" s="923"/>
      <c r="H18" s="1076">
        <f t="shared" si="1"/>
        <v>0</v>
      </c>
      <c r="I18" s="923"/>
      <c r="J18" s="923"/>
      <c r="K18" s="1071">
        <f t="shared" si="0"/>
        <v>0</v>
      </c>
      <c r="L18" s="1072"/>
      <c r="M18" s="1077"/>
      <c r="N18" s="1077"/>
      <c r="O18" s="1077"/>
      <c r="P18" s="1078"/>
      <c r="Q18" s="1079"/>
    </row>
    <row r="19" spans="3:17" ht="30" customHeight="1" thickBot="1" x14ac:dyDescent="0.3">
      <c r="C19" s="1080" t="s">
        <v>1170</v>
      </c>
      <c r="D19" s="1081">
        <f t="shared" ref="D19:L19" si="2">SUM(D7:D18)</f>
        <v>0</v>
      </c>
      <c r="E19" s="1081">
        <f t="shared" si="2"/>
        <v>0</v>
      </c>
      <c r="F19" s="1082">
        <f t="shared" si="2"/>
        <v>0</v>
      </c>
      <c r="G19" s="1082">
        <f t="shared" si="2"/>
        <v>0</v>
      </c>
      <c r="H19" s="1082">
        <f t="shared" si="2"/>
        <v>0</v>
      </c>
      <c r="I19" s="1082">
        <f t="shared" si="2"/>
        <v>0</v>
      </c>
      <c r="J19" s="1082">
        <f t="shared" si="2"/>
        <v>0</v>
      </c>
      <c r="K19" s="1082">
        <f t="shared" si="2"/>
        <v>0</v>
      </c>
      <c r="L19" s="1082">
        <f t="shared" si="2"/>
        <v>0</v>
      </c>
      <c r="M19" s="1082"/>
      <c r="N19" s="1082"/>
      <c r="O19" s="1082">
        <f>SUM(O7:O18)</f>
        <v>0</v>
      </c>
      <c r="P19" s="1083"/>
    </row>
    <row r="20" spans="3:17" ht="19.5" customHeight="1" thickTop="1" x14ac:dyDescent="0.25">
      <c r="C20" s="1084" t="s">
        <v>670</v>
      </c>
      <c r="D20" s="1084"/>
      <c r="E20" s="1085"/>
      <c r="F20" s="1085"/>
      <c r="G20" s="1085"/>
      <c r="H20" s="1085"/>
      <c r="I20" s="1085"/>
      <c r="J20" s="1085"/>
      <c r="K20" s="1085"/>
      <c r="L20" s="1085"/>
      <c r="M20" s="1085"/>
    </row>
    <row r="21" spans="3:17" ht="19.5" customHeight="1" x14ac:dyDescent="0.25">
      <c r="C21" s="904" t="s">
        <v>1081</v>
      </c>
      <c r="D21" s="904"/>
      <c r="E21" s="1085"/>
      <c r="F21" s="1085"/>
      <c r="G21" s="1085"/>
      <c r="H21" s="1085"/>
      <c r="I21" s="1085"/>
      <c r="J21" s="1085"/>
      <c r="K21" s="1085"/>
      <c r="L21" s="1085"/>
      <c r="M21" s="1085"/>
    </row>
    <row r="22" spans="3:17" ht="19.5" customHeight="1" x14ac:dyDescent="0.25">
      <c r="C22" s="904" t="s">
        <v>1082</v>
      </c>
      <c r="D22" s="904"/>
      <c r="E22" s="1085"/>
      <c r="F22" s="1085"/>
      <c r="G22" s="1085"/>
      <c r="H22" s="1085"/>
      <c r="I22" s="1085"/>
      <c r="J22" s="1085"/>
      <c r="K22" s="1085"/>
      <c r="L22" s="1085"/>
      <c r="M22" s="1085"/>
    </row>
    <row r="23" spans="3:17" ht="17.25" customHeight="1" x14ac:dyDescent="0.25">
      <c r="E23" s="690"/>
      <c r="F23" s="1086"/>
      <c r="G23" s="1087"/>
      <c r="H23" s="1087"/>
      <c r="I23" s="1088"/>
      <c r="J23" s="1088"/>
    </row>
    <row r="24" spans="3:17" ht="17.25" customHeight="1" x14ac:dyDescent="0.25">
      <c r="E24" s="690"/>
      <c r="F24" s="1086"/>
      <c r="G24" s="1087"/>
      <c r="H24" s="1087"/>
      <c r="I24" s="1088"/>
      <c r="J24" s="1088"/>
    </row>
    <row r="25" spans="3:17" ht="7.5" customHeight="1" x14ac:dyDescent="0.25"/>
    <row r="34" spans="10:10" x14ac:dyDescent="0.25">
      <c r="J34" s="904"/>
    </row>
    <row r="63" spans="5:5" x14ac:dyDescent="0.25">
      <c r="E63" s="809"/>
    </row>
    <row r="70" spans="6:6" x14ac:dyDescent="0.25">
      <c r="F70" s="809"/>
    </row>
  </sheetData>
  <mergeCells count="4">
    <mergeCell ref="C2:P2"/>
    <mergeCell ref="C3:P3"/>
    <mergeCell ref="O4:P4"/>
    <mergeCell ref="Q7:Q17"/>
  </mergeCells>
  <printOptions horizontalCentered="1"/>
  <pageMargins left="0.59055118110236227" right="0.55118110236220474" top="0.39370078740157483" bottom="0.43307086614173229" header="0.31496062992125984" footer="0.31496062992125984"/>
  <pageSetup scale="41" fitToHeight="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E657B-A33A-4175-8075-A65E7C0CB519}">
  <sheetPr>
    <tabColor rgb="FFECECEC"/>
    <pageSetUpPr fitToPage="1"/>
  </sheetPr>
  <dimension ref="B1:N69"/>
  <sheetViews>
    <sheetView showGridLines="0" zoomScaleNormal="100" workbookViewId="0">
      <selection activeCell="D37" sqref="D37"/>
    </sheetView>
  </sheetViews>
  <sheetFormatPr baseColWidth="10" defaultColWidth="11.42578125" defaultRowHeight="15" x14ac:dyDescent="0.25"/>
  <cols>
    <col min="1" max="1" width="1.28515625" style="904" customWidth="1"/>
    <col min="2" max="2" width="25.7109375" style="904" customWidth="1"/>
    <col min="3" max="3" width="25" style="904" customWidth="1"/>
    <col min="4" max="4" width="27.85546875" style="904" customWidth="1"/>
    <col min="5" max="5" width="25.7109375" style="904" customWidth="1"/>
    <col min="6" max="6" width="24.85546875" style="904" customWidth="1"/>
    <col min="7" max="7" width="19" style="904" customWidth="1"/>
    <col min="8" max="8" width="22" style="904" customWidth="1"/>
    <col min="9" max="9" width="21" style="904" customWidth="1"/>
    <col min="10" max="10" width="24.85546875" style="904" customWidth="1"/>
    <col min="11" max="11" width="19.28515625" style="904" customWidth="1"/>
    <col min="12" max="12" width="25.7109375" style="904" customWidth="1"/>
    <col min="13" max="13" width="4.140625" style="904" customWidth="1"/>
    <col min="14" max="14" width="24.28515625" style="904" customWidth="1"/>
    <col min="15" max="16384" width="11.42578125" style="904"/>
  </cols>
  <sheetData>
    <row r="1" spans="2:13" ht="5.25" customHeight="1" thickBot="1" x14ac:dyDescent="0.3">
      <c r="B1" s="1089"/>
      <c r="C1" s="1089"/>
      <c r="D1" s="1089"/>
      <c r="E1" s="1089"/>
      <c r="F1" s="1089"/>
      <c r="G1" s="1089"/>
      <c r="H1" s="1089"/>
    </row>
    <row r="2" spans="2:13" ht="38.25" customHeight="1" thickTop="1" x14ac:dyDescent="0.25">
      <c r="B2" s="2731" t="s">
        <v>1097</v>
      </c>
      <c r="C2" s="2732"/>
      <c r="D2" s="2732"/>
      <c r="E2" s="2732"/>
      <c r="F2" s="2732"/>
      <c r="G2" s="2732"/>
      <c r="H2" s="2732"/>
      <c r="I2" s="2732"/>
      <c r="J2" s="2732"/>
      <c r="K2" s="2732"/>
      <c r="L2" s="2733"/>
      <c r="M2" s="1090"/>
    </row>
    <row r="3" spans="2:13" ht="16.5" customHeight="1" x14ac:dyDescent="0.25">
      <c r="B3" s="2734" t="s">
        <v>0</v>
      </c>
      <c r="C3" s="2735"/>
      <c r="D3" s="2735"/>
      <c r="E3" s="2735"/>
      <c r="F3" s="2735"/>
      <c r="G3" s="2735"/>
      <c r="H3" s="2735"/>
      <c r="I3" s="2735"/>
      <c r="J3" s="2735"/>
      <c r="K3" s="2735"/>
      <c r="L3" s="2736"/>
      <c r="M3" s="1090"/>
    </row>
    <row r="4" spans="2:13" ht="42" customHeight="1" thickBot="1" x14ac:dyDescent="0.3">
      <c r="B4" s="2737" t="s">
        <v>895</v>
      </c>
      <c r="C4" s="2738"/>
      <c r="D4" s="1091"/>
      <c r="E4" s="1091"/>
      <c r="F4" s="1091"/>
      <c r="G4" s="1091"/>
      <c r="H4" s="1091"/>
      <c r="I4" s="1091"/>
      <c r="J4" s="1091"/>
      <c r="K4" s="2738" t="s">
        <v>1171</v>
      </c>
      <c r="L4" s="2739"/>
      <c r="M4" s="1092"/>
    </row>
    <row r="5" spans="2:13" ht="5.25" customHeight="1" thickTop="1" thickBot="1" x14ac:dyDescent="0.3">
      <c r="B5" s="1091"/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2"/>
    </row>
    <row r="6" spans="2:13" ht="90" customHeight="1" thickTop="1" thickBot="1" x14ac:dyDescent="0.3">
      <c r="B6" s="1093" t="s">
        <v>853</v>
      </c>
      <c r="C6" s="1094" t="s">
        <v>1085</v>
      </c>
      <c r="D6" s="1094" t="s">
        <v>1086</v>
      </c>
      <c r="E6" s="1094" t="s">
        <v>1087</v>
      </c>
      <c r="F6" s="1094" t="s">
        <v>1088</v>
      </c>
      <c r="G6" s="1094" t="s">
        <v>1089</v>
      </c>
      <c r="H6" s="1094" t="s">
        <v>1090</v>
      </c>
      <c r="I6" s="1094" t="s">
        <v>1091</v>
      </c>
      <c r="J6" s="1094" t="s">
        <v>1092</v>
      </c>
      <c r="K6" s="1094" t="s">
        <v>1093</v>
      </c>
      <c r="L6" s="1095" t="s">
        <v>1094</v>
      </c>
      <c r="M6" s="1096"/>
    </row>
    <row r="7" spans="2:13" ht="30" customHeight="1" thickTop="1" x14ac:dyDescent="0.25">
      <c r="B7" s="1240" t="s">
        <v>781</v>
      </c>
      <c r="C7" s="1097"/>
      <c r="D7" s="1097"/>
      <c r="E7" s="1097"/>
      <c r="F7" s="1097"/>
      <c r="G7" s="1098"/>
      <c r="H7" s="1099"/>
      <c r="I7" s="1100">
        <f t="shared" ref="I7:I18" si="0">+C7+D7+F7+E7+G7-H7</f>
        <v>0</v>
      </c>
      <c r="J7" s="1099"/>
      <c r="K7" s="1098"/>
      <c r="L7" s="1101">
        <f t="shared" ref="L7:L18" si="1">I7-J7</f>
        <v>0</v>
      </c>
      <c r="M7" s="1102"/>
    </row>
    <row r="8" spans="2:13" ht="30" customHeight="1" x14ac:dyDescent="0.25">
      <c r="B8" s="1241" t="s">
        <v>782</v>
      </c>
      <c r="C8" s="1103"/>
      <c r="D8" s="1103"/>
      <c r="E8" s="1103"/>
      <c r="F8" s="1103"/>
      <c r="G8" s="1104"/>
      <c r="H8" s="1105"/>
      <c r="I8" s="1106">
        <f t="shared" si="0"/>
        <v>0</v>
      </c>
      <c r="J8" s="1105"/>
      <c r="K8" s="1104"/>
      <c r="L8" s="1107">
        <f t="shared" si="1"/>
        <v>0</v>
      </c>
      <c r="M8" s="1102"/>
    </row>
    <row r="9" spans="2:13" ht="30" customHeight="1" x14ac:dyDescent="0.25">
      <c r="B9" s="1241" t="s">
        <v>783</v>
      </c>
      <c r="C9" s="1103"/>
      <c r="D9" s="1103"/>
      <c r="E9" s="1103"/>
      <c r="F9" s="1103"/>
      <c r="G9" s="1104"/>
      <c r="H9" s="1105"/>
      <c r="I9" s="1106">
        <f t="shared" si="0"/>
        <v>0</v>
      </c>
      <c r="J9" s="1105"/>
      <c r="K9" s="1104"/>
      <c r="L9" s="1107">
        <f t="shared" si="1"/>
        <v>0</v>
      </c>
      <c r="M9" s="1102"/>
    </row>
    <row r="10" spans="2:13" ht="30" customHeight="1" x14ac:dyDescent="0.25">
      <c r="B10" s="1241" t="s">
        <v>784</v>
      </c>
      <c r="C10" s="1103"/>
      <c r="D10" s="1103"/>
      <c r="E10" s="1103"/>
      <c r="F10" s="1103"/>
      <c r="G10" s="1104"/>
      <c r="H10" s="1105"/>
      <c r="I10" s="1106">
        <f t="shared" si="0"/>
        <v>0</v>
      </c>
      <c r="J10" s="1105"/>
      <c r="K10" s="1104"/>
      <c r="L10" s="1107">
        <f t="shared" si="1"/>
        <v>0</v>
      </c>
      <c r="M10" s="1102"/>
    </row>
    <row r="11" spans="2:13" ht="30" customHeight="1" x14ac:dyDescent="0.25">
      <c r="B11" s="1241" t="s">
        <v>785</v>
      </c>
      <c r="C11" s="1103"/>
      <c r="D11" s="1103"/>
      <c r="E11" s="1103"/>
      <c r="F11" s="1103"/>
      <c r="G11" s="1105"/>
      <c r="H11" s="1105"/>
      <c r="I11" s="1106">
        <f t="shared" si="0"/>
        <v>0</v>
      </c>
      <c r="J11" s="1105"/>
      <c r="K11" s="1104"/>
      <c r="L11" s="1107">
        <f t="shared" si="1"/>
        <v>0</v>
      </c>
      <c r="M11" s="1102"/>
    </row>
    <row r="12" spans="2:13" ht="30" customHeight="1" x14ac:dyDescent="0.25">
      <c r="B12" s="1241" t="s">
        <v>786</v>
      </c>
      <c r="C12" s="1103"/>
      <c r="D12" s="1103"/>
      <c r="E12" s="1103"/>
      <c r="F12" s="1103"/>
      <c r="G12" s="1105"/>
      <c r="H12" s="1105"/>
      <c r="I12" s="1106">
        <f t="shared" si="0"/>
        <v>0</v>
      </c>
      <c r="J12" s="1105"/>
      <c r="K12" s="1104"/>
      <c r="L12" s="1107">
        <f t="shared" si="1"/>
        <v>0</v>
      </c>
      <c r="M12" s="1102"/>
    </row>
    <row r="13" spans="2:13" ht="30" customHeight="1" x14ac:dyDescent="0.25">
      <c r="B13" s="1241" t="s">
        <v>787</v>
      </c>
      <c r="C13" s="1103"/>
      <c r="D13" s="1103"/>
      <c r="E13" s="1103"/>
      <c r="F13" s="1103"/>
      <c r="G13" s="1105"/>
      <c r="H13" s="1105"/>
      <c r="I13" s="1106">
        <f t="shared" si="0"/>
        <v>0</v>
      </c>
      <c r="J13" s="1105"/>
      <c r="K13" s="1104"/>
      <c r="L13" s="1107">
        <f t="shared" si="1"/>
        <v>0</v>
      </c>
      <c r="M13" s="1102"/>
    </row>
    <row r="14" spans="2:13" ht="30" customHeight="1" x14ac:dyDescent="0.25">
      <c r="B14" s="1241" t="s">
        <v>788</v>
      </c>
      <c r="C14" s="1103"/>
      <c r="D14" s="1103"/>
      <c r="E14" s="1103"/>
      <c r="F14" s="1103"/>
      <c r="G14" s="1105"/>
      <c r="H14" s="1105"/>
      <c r="I14" s="1106">
        <f t="shared" si="0"/>
        <v>0</v>
      </c>
      <c r="J14" s="1105"/>
      <c r="K14" s="1104"/>
      <c r="L14" s="1107">
        <f t="shared" si="1"/>
        <v>0</v>
      </c>
      <c r="M14" s="1102"/>
    </row>
    <row r="15" spans="2:13" ht="30" customHeight="1" x14ac:dyDescent="0.25">
      <c r="B15" s="1241" t="s">
        <v>789</v>
      </c>
      <c r="C15" s="1103"/>
      <c r="D15" s="1103"/>
      <c r="E15" s="1103"/>
      <c r="F15" s="1103"/>
      <c r="G15" s="1105"/>
      <c r="H15" s="1105"/>
      <c r="I15" s="1106">
        <f t="shared" si="0"/>
        <v>0</v>
      </c>
      <c r="J15" s="1105"/>
      <c r="K15" s="1104"/>
      <c r="L15" s="1107">
        <f t="shared" si="1"/>
        <v>0</v>
      </c>
      <c r="M15" s="1102"/>
    </row>
    <row r="16" spans="2:13" ht="30" customHeight="1" x14ac:dyDescent="0.25">
      <c r="B16" s="1241" t="s">
        <v>790</v>
      </c>
      <c r="C16" s="1103"/>
      <c r="D16" s="1103"/>
      <c r="E16" s="1103"/>
      <c r="F16" s="1103"/>
      <c r="G16" s="1105"/>
      <c r="H16" s="1105"/>
      <c r="I16" s="1106">
        <f t="shared" si="0"/>
        <v>0</v>
      </c>
      <c r="J16" s="1105"/>
      <c r="K16" s="1104"/>
      <c r="L16" s="1107">
        <f t="shared" si="1"/>
        <v>0</v>
      </c>
      <c r="M16" s="1102"/>
    </row>
    <row r="17" spans="2:14" ht="30" customHeight="1" x14ac:dyDescent="0.25">
      <c r="B17" s="1241" t="s">
        <v>791</v>
      </c>
      <c r="C17" s="1103"/>
      <c r="D17" s="1103"/>
      <c r="E17" s="1103"/>
      <c r="F17" s="1103"/>
      <c r="G17" s="1108"/>
      <c r="H17" s="1109"/>
      <c r="I17" s="1106">
        <f t="shared" si="0"/>
        <v>0</v>
      </c>
      <c r="J17" s="1105"/>
      <c r="K17" s="1104"/>
      <c r="L17" s="1107">
        <f t="shared" si="1"/>
        <v>0</v>
      </c>
      <c r="M17" s="1102"/>
    </row>
    <row r="18" spans="2:14" ht="30" customHeight="1" thickBot="1" x14ac:dyDescent="0.3">
      <c r="B18" s="1242" t="s">
        <v>792</v>
      </c>
      <c r="C18" s="1110"/>
      <c r="D18" s="1110"/>
      <c r="E18" s="1110"/>
      <c r="F18" s="1110"/>
      <c r="G18" s="1111"/>
      <c r="H18" s="1112"/>
      <c r="I18" s="1113">
        <f t="shared" si="0"/>
        <v>0</v>
      </c>
      <c r="J18" s="1112"/>
      <c r="K18" s="1111"/>
      <c r="L18" s="1114">
        <f t="shared" si="1"/>
        <v>0</v>
      </c>
      <c r="M18" s="1102"/>
    </row>
    <row r="19" spans="2:14" ht="30" customHeight="1" thickTop="1" thickBot="1" x14ac:dyDescent="0.3">
      <c r="B19" s="1115" t="s">
        <v>894</v>
      </c>
      <c r="C19" s="1116">
        <f t="shared" ref="C19:J19" si="2">SUM(C7:C18)</f>
        <v>0</v>
      </c>
      <c r="D19" s="1116">
        <f t="shared" si="2"/>
        <v>0</v>
      </c>
      <c r="E19" s="1116">
        <f t="shared" si="2"/>
        <v>0</v>
      </c>
      <c r="F19" s="1116">
        <f t="shared" si="2"/>
        <v>0</v>
      </c>
      <c r="G19" s="1116">
        <f t="shared" si="2"/>
        <v>0</v>
      </c>
      <c r="H19" s="1116">
        <f t="shared" si="2"/>
        <v>0</v>
      </c>
      <c r="I19" s="1116">
        <f t="shared" si="2"/>
        <v>0</v>
      </c>
      <c r="J19" s="1116">
        <f t="shared" si="2"/>
        <v>0</v>
      </c>
      <c r="K19" s="1116"/>
      <c r="L19" s="1117">
        <f>SUM(L7:L18)</f>
        <v>0</v>
      </c>
      <c r="M19" s="1118"/>
    </row>
    <row r="20" spans="2:14" ht="24.95" customHeight="1" thickTop="1" thickBot="1" x14ac:dyDescent="0.3">
      <c r="B20" s="2740" t="s">
        <v>778</v>
      </c>
      <c r="C20" s="2740"/>
      <c r="D20" s="2740"/>
      <c r="E20" s="2740"/>
      <c r="F20" s="2740"/>
      <c r="G20" s="2740"/>
      <c r="H20" s="2740"/>
      <c r="I20" s="2740"/>
      <c r="J20" s="2740"/>
      <c r="K20" s="2740"/>
      <c r="L20" s="2740"/>
    </row>
    <row r="21" spans="2:14" ht="33" customHeight="1" thickTop="1" x14ac:dyDescent="0.25">
      <c r="B21" s="1119" t="s">
        <v>1095</v>
      </c>
      <c r="C21" s="1120"/>
      <c r="D21" s="1120"/>
      <c r="E21" s="1120"/>
      <c r="F21" s="1120"/>
      <c r="G21" s="1121"/>
      <c r="H21" s="1122"/>
      <c r="I21" s="1123"/>
      <c r="J21" s="1124"/>
      <c r="K21" s="1124"/>
      <c r="L21" s="1124"/>
    </row>
    <row r="22" spans="2:14" ht="40.5" customHeight="1" thickBot="1" x14ac:dyDescent="0.3">
      <c r="B22" s="1125" t="s">
        <v>1096</v>
      </c>
      <c r="C22" s="1126"/>
      <c r="D22" s="1126"/>
      <c r="E22" s="1126"/>
      <c r="F22" s="1126"/>
      <c r="G22" s="1127"/>
      <c r="H22" s="1128"/>
      <c r="I22" s="1129"/>
      <c r="J22" s="1124"/>
      <c r="K22" s="1124"/>
      <c r="L22" s="1124"/>
    </row>
    <row r="23" spans="2:14" ht="24.95" customHeight="1" thickTop="1" x14ac:dyDescent="0.25">
      <c r="B23" s="904" t="s">
        <v>965</v>
      </c>
    </row>
    <row r="25" spans="2:14" x14ac:dyDescent="0.25">
      <c r="B25" s="1130"/>
      <c r="C25" s="1130"/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</row>
    <row r="26" spans="2:14" x14ac:dyDescent="0.25">
      <c r="B26" s="1130"/>
      <c r="C26" s="1130"/>
      <c r="D26" s="1130"/>
      <c r="E26" s="1130"/>
      <c r="F26" s="1130"/>
      <c r="G26" s="1130"/>
      <c r="H26" s="1130"/>
      <c r="I26" s="1130"/>
      <c r="J26" s="1130"/>
      <c r="K26" s="1130"/>
      <c r="L26" s="1130"/>
      <c r="M26" s="1130"/>
      <c r="N26" s="1130"/>
    </row>
    <row r="27" spans="2:14" ht="7.9" customHeight="1" x14ac:dyDescent="0.25"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</row>
    <row r="28" spans="2:14" ht="4.5" customHeight="1" x14ac:dyDescent="0.25"/>
    <row r="62" spans="3:3" x14ac:dyDescent="0.25">
      <c r="C62" s="1089"/>
    </row>
    <row r="69" spans="4:4" x14ac:dyDescent="0.25">
      <c r="D69" s="1089"/>
    </row>
  </sheetData>
  <mergeCells count="5">
    <mergeCell ref="B2:L2"/>
    <mergeCell ref="B3:L3"/>
    <mergeCell ref="B4:C4"/>
    <mergeCell ref="K4:L4"/>
    <mergeCell ref="B20:L20"/>
  </mergeCells>
  <pageMargins left="0.59055118110236227" right="0.15748031496062992" top="0.39370078740157483" bottom="0.43307086614173229" header="0.31496062992125984" footer="0.31496062992125984"/>
  <pageSetup scale="4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C1311-CD38-497A-B480-19940EEE072A}">
  <sheetPr>
    <pageSetUpPr fitToPage="1"/>
  </sheetPr>
  <dimension ref="A1:IV68"/>
  <sheetViews>
    <sheetView showGridLines="0" zoomScale="130" zoomScaleNormal="130" zoomScaleSheetLayoutView="85" workbookViewId="0">
      <selection activeCell="D36" sqref="D36:E36"/>
    </sheetView>
  </sheetViews>
  <sheetFormatPr baseColWidth="10" defaultColWidth="11.42578125" defaultRowHeight="12.75" x14ac:dyDescent="0.2"/>
  <cols>
    <col min="1" max="1" width="1.28515625" style="175" customWidth="1"/>
    <col min="2" max="2" width="73" style="175" customWidth="1"/>
    <col min="3" max="3" width="20.5703125" style="175" customWidth="1"/>
    <col min="4" max="4" width="23.42578125" style="175" bestFit="1" customWidth="1"/>
    <col min="5" max="5" width="23.7109375" style="175" bestFit="1" customWidth="1"/>
    <col min="6" max="6" width="23.28515625" style="175" customWidth="1"/>
    <col min="7" max="7" width="25.85546875" style="175" customWidth="1"/>
    <col min="8" max="8" width="0.85546875" style="175" customWidth="1"/>
    <col min="9" max="16384" width="11.42578125" style="175"/>
  </cols>
  <sheetData>
    <row r="1" spans="2:7" ht="6" customHeight="1" thickBot="1" x14ac:dyDescent="0.25">
      <c r="B1" s="174"/>
      <c r="D1" s="176"/>
      <c r="E1" s="176"/>
      <c r="F1" s="174"/>
      <c r="G1" s="174"/>
    </row>
    <row r="2" spans="2:7" ht="51" customHeight="1" thickTop="1" x14ac:dyDescent="0.2">
      <c r="B2" s="2031" t="s">
        <v>1119</v>
      </c>
      <c r="C2" s="2032"/>
      <c r="D2" s="2032"/>
      <c r="E2" s="2032"/>
      <c r="F2" s="2032"/>
      <c r="G2" s="2033"/>
    </row>
    <row r="3" spans="2:7" ht="3.75" customHeight="1" x14ac:dyDescent="0.2">
      <c r="B3" s="177"/>
      <c r="C3" s="178"/>
      <c r="D3" s="2034"/>
      <c r="E3" s="2034"/>
      <c r="F3" s="178"/>
      <c r="G3" s="179"/>
    </row>
    <row r="4" spans="2:7" x14ac:dyDescent="0.2">
      <c r="B4" s="276" t="s">
        <v>326</v>
      </c>
      <c r="C4" s="180"/>
      <c r="D4" s="181"/>
      <c r="E4" s="181"/>
      <c r="F4" s="182"/>
      <c r="G4" s="183" t="s">
        <v>1016</v>
      </c>
    </row>
    <row r="5" spans="2:7" ht="9" customHeight="1" thickBot="1" x14ac:dyDescent="0.25">
      <c r="B5" s="442"/>
      <c r="C5" s="184"/>
      <c r="D5" s="184"/>
      <c r="E5" s="184"/>
      <c r="F5" s="184"/>
      <c r="G5" s="185"/>
    </row>
    <row r="6" spans="2:7" ht="6" customHeight="1" thickTop="1" thickBot="1" x14ac:dyDescent="0.25">
      <c r="B6" s="186"/>
      <c r="C6" s="186"/>
      <c r="D6" s="186"/>
      <c r="E6" s="186"/>
      <c r="F6" s="186"/>
      <c r="G6" s="186"/>
    </row>
    <row r="7" spans="2:7" ht="25.5" customHeight="1" thickTop="1" x14ac:dyDescent="0.2">
      <c r="B7" s="2035" t="s">
        <v>327</v>
      </c>
      <c r="C7" s="187" t="s">
        <v>333</v>
      </c>
      <c r="D7" s="187" t="s">
        <v>334</v>
      </c>
      <c r="E7" s="187" t="s">
        <v>335</v>
      </c>
      <c r="F7" s="187" t="s">
        <v>336</v>
      </c>
      <c r="G7" s="188" t="s">
        <v>337</v>
      </c>
    </row>
    <row r="8" spans="2:7" s="189" customFormat="1" ht="18" customHeight="1" thickBot="1" x14ac:dyDescent="0.3">
      <c r="B8" s="2036"/>
      <c r="C8" s="1194">
        <v>1</v>
      </c>
      <c r="D8" s="1194">
        <v>2</v>
      </c>
      <c r="E8" s="1194">
        <v>3</v>
      </c>
      <c r="F8" s="1194" t="s">
        <v>260</v>
      </c>
      <c r="G8" s="277" t="s">
        <v>261</v>
      </c>
    </row>
    <row r="9" spans="2:7" ht="6" customHeight="1" thickTop="1" thickBot="1" x14ac:dyDescent="0.25">
      <c r="B9" s="190"/>
      <c r="C9" s="190"/>
      <c r="D9" s="190"/>
      <c r="E9" s="190"/>
      <c r="F9" s="190"/>
      <c r="G9" s="190"/>
    </row>
    <row r="10" spans="2:7" ht="21.75" customHeight="1" thickTop="1" x14ac:dyDescent="0.2">
      <c r="B10" s="191" t="s">
        <v>262</v>
      </c>
      <c r="C10" s="192"/>
      <c r="D10" s="192"/>
      <c r="E10" s="192"/>
      <c r="F10" s="192"/>
      <c r="G10" s="193"/>
    </row>
    <row r="11" spans="2:7" ht="11.25" customHeight="1" x14ac:dyDescent="0.2">
      <c r="B11" s="194"/>
      <c r="C11" s="195"/>
      <c r="D11" s="195"/>
      <c r="E11" s="195"/>
      <c r="F11" s="195"/>
      <c r="G11" s="196"/>
    </row>
    <row r="12" spans="2:7" ht="20.25" customHeight="1" x14ac:dyDescent="0.2">
      <c r="B12" s="278" t="s">
        <v>7</v>
      </c>
      <c r="C12" s="197">
        <f>SUM(C13:C20)</f>
        <v>0</v>
      </c>
      <c r="D12" s="197">
        <f>SUM(D13:D20)</f>
        <v>0</v>
      </c>
      <c r="E12" s="197">
        <f>SUM(E13:E20)</f>
        <v>0</v>
      </c>
      <c r="F12" s="197">
        <f>SUM(F13:F20)</f>
        <v>0</v>
      </c>
      <c r="G12" s="198">
        <f>F12-C12</f>
        <v>0</v>
      </c>
    </row>
    <row r="13" spans="2:7" ht="15" customHeight="1" x14ac:dyDescent="0.2">
      <c r="B13" s="194"/>
      <c r="C13" s="199"/>
      <c r="D13" s="199"/>
      <c r="E13" s="199"/>
      <c r="F13" s="200"/>
      <c r="G13" s="201"/>
    </row>
    <row r="14" spans="2:7" ht="15" customHeight="1" x14ac:dyDescent="0.2">
      <c r="B14" s="202" t="s">
        <v>9</v>
      </c>
      <c r="C14" s="27"/>
      <c r="D14" s="27"/>
      <c r="E14" s="27"/>
      <c r="F14" s="203">
        <f t="shared" ref="F14:F20" si="0">C14+D14-E14</f>
        <v>0</v>
      </c>
      <c r="G14" s="204">
        <f>F14-C14</f>
        <v>0</v>
      </c>
    </row>
    <row r="15" spans="2:7" ht="15" customHeight="1" x14ac:dyDescent="0.2">
      <c r="B15" s="202" t="s">
        <v>26</v>
      </c>
      <c r="C15" s="27"/>
      <c r="D15" s="27"/>
      <c r="E15" s="27"/>
      <c r="F15" s="203">
        <f t="shared" si="0"/>
        <v>0</v>
      </c>
      <c r="G15" s="204">
        <f t="shared" ref="G15:G34" si="1">F15-C15</f>
        <v>0</v>
      </c>
    </row>
    <row r="16" spans="2:7" ht="15" customHeight="1" x14ac:dyDescent="0.2">
      <c r="B16" s="202" t="s">
        <v>41</v>
      </c>
      <c r="C16" s="27"/>
      <c r="D16" s="27"/>
      <c r="E16" s="27"/>
      <c r="F16" s="203">
        <f t="shared" si="0"/>
        <v>0</v>
      </c>
      <c r="G16" s="204">
        <f t="shared" si="1"/>
        <v>0</v>
      </c>
    </row>
    <row r="17" spans="2:7" ht="15" customHeight="1" x14ac:dyDescent="0.2">
      <c r="B17" s="202" t="s">
        <v>52</v>
      </c>
      <c r="C17" s="27"/>
      <c r="D17" s="27"/>
      <c r="E17" s="27"/>
      <c r="F17" s="203">
        <f t="shared" si="0"/>
        <v>0</v>
      </c>
      <c r="G17" s="204">
        <f t="shared" si="1"/>
        <v>0</v>
      </c>
    </row>
    <row r="18" spans="2:7" ht="15" customHeight="1" x14ac:dyDescent="0.2">
      <c r="B18" s="202" t="s">
        <v>64</v>
      </c>
      <c r="C18" s="27"/>
      <c r="D18" s="27"/>
      <c r="E18" s="27"/>
      <c r="F18" s="203">
        <f t="shared" si="0"/>
        <v>0</v>
      </c>
      <c r="G18" s="204">
        <f t="shared" si="1"/>
        <v>0</v>
      </c>
    </row>
    <row r="19" spans="2:7" ht="15" customHeight="1" x14ac:dyDescent="0.2">
      <c r="B19" s="202" t="s">
        <v>69</v>
      </c>
      <c r="C19" s="27"/>
      <c r="D19" s="27"/>
      <c r="E19" s="27"/>
      <c r="F19" s="203">
        <f t="shared" si="0"/>
        <v>0</v>
      </c>
      <c r="G19" s="204">
        <f t="shared" si="1"/>
        <v>0</v>
      </c>
    </row>
    <row r="20" spans="2:7" ht="15" customHeight="1" x14ac:dyDescent="0.2">
      <c r="B20" s="202" t="s">
        <v>75</v>
      </c>
      <c r="C20" s="27"/>
      <c r="D20" s="27"/>
      <c r="E20" s="27"/>
      <c r="F20" s="203">
        <f t="shared" si="0"/>
        <v>0</v>
      </c>
      <c r="G20" s="204">
        <f t="shared" si="1"/>
        <v>0</v>
      </c>
    </row>
    <row r="21" spans="2:7" ht="7.5" customHeight="1" x14ac:dyDescent="0.2">
      <c r="B21" s="194"/>
      <c r="C21" s="200"/>
      <c r="D21" s="200"/>
      <c r="E21" s="200"/>
      <c r="F21" s="200"/>
      <c r="G21" s="201"/>
    </row>
    <row r="22" spans="2:7" ht="7.5" customHeight="1" x14ac:dyDescent="0.2">
      <c r="B22" s="205"/>
      <c r="C22" s="200"/>
      <c r="D22" s="200"/>
      <c r="E22" s="200"/>
      <c r="F22" s="200"/>
      <c r="G22" s="201"/>
    </row>
    <row r="23" spans="2:7" ht="3.75" customHeight="1" x14ac:dyDescent="0.2">
      <c r="B23" s="205"/>
      <c r="C23" s="200"/>
      <c r="D23" s="200"/>
      <c r="E23" s="200"/>
      <c r="F23" s="200"/>
      <c r="G23" s="201"/>
    </row>
    <row r="24" spans="2:7" ht="20.25" customHeight="1" x14ac:dyDescent="0.2">
      <c r="B24" s="278" t="s">
        <v>88</v>
      </c>
      <c r="C24" s="197">
        <f>SUM(C25:C34)</f>
        <v>0</v>
      </c>
      <c r="D24" s="197">
        <f>SUM(D25:D34)</f>
        <v>0</v>
      </c>
      <c r="E24" s="197">
        <f>SUM(E25:E34)</f>
        <v>0</v>
      </c>
      <c r="F24" s="197">
        <f>SUM(F25:F34)</f>
        <v>0</v>
      </c>
      <c r="G24" s="198">
        <f t="shared" si="1"/>
        <v>0</v>
      </c>
    </row>
    <row r="25" spans="2:7" ht="9" customHeight="1" x14ac:dyDescent="0.2">
      <c r="B25" s="205"/>
      <c r="C25" s="206"/>
      <c r="D25" s="206"/>
      <c r="E25" s="206"/>
      <c r="F25" s="207"/>
      <c r="G25" s="208"/>
    </row>
    <row r="26" spans="2:7" ht="15" customHeight="1" x14ac:dyDescent="0.2">
      <c r="B26" s="202" t="s">
        <v>89</v>
      </c>
      <c r="C26" s="27"/>
      <c r="D26" s="27"/>
      <c r="E26" s="27"/>
      <c r="F26" s="203">
        <f>C26+D26-E26</f>
        <v>0</v>
      </c>
      <c r="G26" s="204">
        <f t="shared" si="1"/>
        <v>0</v>
      </c>
    </row>
    <row r="27" spans="2:7" ht="15" customHeight="1" x14ac:dyDescent="0.2">
      <c r="B27" s="202" t="s">
        <v>98</v>
      </c>
      <c r="C27" s="27"/>
      <c r="D27" s="27"/>
      <c r="E27" s="27"/>
      <c r="F27" s="203">
        <f t="shared" ref="F27:F34" si="2">C27+D27-E27</f>
        <v>0</v>
      </c>
      <c r="G27" s="204">
        <f t="shared" si="1"/>
        <v>0</v>
      </c>
    </row>
    <row r="28" spans="2:7" ht="15" customHeight="1" x14ac:dyDescent="0.2">
      <c r="B28" s="202" t="s">
        <v>109</v>
      </c>
      <c r="C28" s="27"/>
      <c r="D28" s="27"/>
      <c r="E28" s="27"/>
      <c r="F28" s="203">
        <f t="shared" si="2"/>
        <v>0</v>
      </c>
      <c r="G28" s="204">
        <f t="shared" si="1"/>
        <v>0</v>
      </c>
    </row>
    <row r="29" spans="2:7" ht="15" customHeight="1" x14ac:dyDescent="0.2">
      <c r="B29" s="202" t="s">
        <v>125</v>
      </c>
      <c r="C29" s="27"/>
      <c r="D29" s="27"/>
      <c r="E29" s="27"/>
      <c r="F29" s="203">
        <f t="shared" si="2"/>
        <v>0</v>
      </c>
      <c r="G29" s="204">
        <f t="shared" si="1"/>
        <v>0</v>
      </c>
    </row>
    <row r="30" spans="2:7" ht="15" customHeight="1" x14ac:dyDescent="0.2">
      <c r="B30" s="202" t="s">
        <v>144</v>
      </c>
      <c r="C30" s="27"/>
      <c r="D30" s="27"/>
      <c r="E30" s="27"/>
      <c r="F30" s="203">
        <f t="shared" si="2"/>
        <v>0</v>
      </c>
      <c r="G30" s="204">
        <f t="shared" si="1"/>
        <v>0</v>
      </c>
    </row>
    <row r="31" spans="2:7" ht="15" customHeight="1" x14ac:dyDescent="0.2">
      <c r="B31" s="202" t="s">
        <v>263</v>
      </c>
      <c r="C31" s="27"/>
      <c r="D31" s="27"/>
      <c r="E31" s="27"/>
      <c r="F31" s="203">
        <f t="shared" si="2"/>
        <v>0</v>
      </c>
      <c r="G31" s="204">
        <f t="shared" si="1"/>
        <v>0</v>
      </c>
    </row>
    <row r="32" spans="2:7" ht="15" customHeight="1" x14ac:dyDescent="0.2">
      <c r="B32" s="202" t="s">
        <v>164</v>
      </c>
      <c r="C32" s="27"/>
      <c r="D32" s="27"/>
      <c r="E32" s="27"/>
      <c r="F32" s="203">
        <f t="shared" si="2"/>
        <v>0</v>
      </c>
      <c r="G32" s="204">
        <f t="shared" si="1"/>
        <v>0</v>
      </c>
    </row>
    <row r="33" spans="1:256" ht="15" customHeight="1" x14ac:dyDescent="0.2">
      <c r="B33" s="202" t="s">
        <v>175</v>
      </c>
      <c r="C33" s="27"/>
      <c r="D33" s="27"/>
      <c r="E33" s="27"/>
      <c r="F33" s="203">
        <f t="shared" si="2"/>
        <v>0</v>
      </c>
      <c r="G33" s="204">
        <f t="shared" si="1"/>
        <v>0</v>
      </c>
    </row>
    <row r="34" spans="1:256" ht="15" customHeight="1" x14ac:dyDescent="0.2">
      <c r="B34" s="202" t="s">
        <v>185</v>
      </c>
      <c r="C34" s="27"/>
      <c r="D34" s="27"/>
      <c r="E34" s="27"/>
      <c r="F34" s="203">
        <f t="shared" si="2"/>
        <v>0</v>
      </c>
      <c r="G34" s="204">
        <f t="shared" si="1"/>
        <v>0</v>
      </c>
    </row>
    <row r="35" spans="1:256" ht="6" customHeight="1" x14ac:dyDescent="0.2">
      <c r="B35" s="205"/>
      <c r="C35" s="200"/>
      <c r="D35" s="200"/>
      <c r="E35" s="200"/>
      <c r="F35" s="200"/>
      <c r="G35" s="201"/>
    </row>
    <row r="36" spans="1:256" ht="3" customHeight="1" x14ac:dyDescent="0.2">
      <c r="B36" s="205"/>
      <c r="C36" s="200"/>
      <c r="D36" s="200"/>
      <c r="E36" s="200"/>
      <c r="F36" s="200"/>
      <c r="G36" s="201"/>
    </row>
    <row r="37" spans="1:256" ht="6" customHeight="1" x14ac:dyDescent="0.2">
      <c r="B37" s="205"/>
      <c r="C37" s="200"/>
      <c r="D37" s="200"/>
      <c r="E37" s="200"/>
      <c r="F37" s="200"/>
      <c r="G37" s="201"/>
    </row>
    <row r="38" spans="1:256" ht="4.5" customHeight="1" x14ac:dyDescent="0.2">
      <c r="B38" s="205"/>
      <c r="C38" s="200"/>
      <c r="D38" s="200"/>
      <c r="E38" s="200"/>
      <c r="F38" s="200"/>
      <c r="G38" s="201"/>
    </row>
    <row r="39" spans="1:256" ht="6.75" customHeight="1" x14ac:dyDescent="0.2">
      <c r="B39" s="205"/>
      <c r="C39" s="200"/>
      <c r="D39" s="200"/>
      <c r="E39" s="200"/>
      <c r="F39" s="200"/>
      <c r="G39" s="201"/>
    </row>
    <row r="40" spans="1:256" x14ac:dyDescent="0.2">
      <c r="B40" s="209" t="s">
        <v>338</v>
      </c>
      <c r="C40" s="197">
        <f>C12+C24</f>
        <v>0</v>
      </c>
      <c r="D40" s="197">
        <f>D12+D24</f>
        <v>0</v>
      </c>
      <c r="E40" s="197">
        <f>E12+E24</f>
        <v>0</v>
      </c>
      <c r="F40" s="197">
        <f>F12+F24</f>
        <v>0</v>
      </c>
      <c r="G40" s="198">
        <f>G12+G24</f>
        <v>0</v>
      </c>
    </row>
    <row r="41" spans="1:256" ht="13.5" thickBot="1" x14ac:dyDescent="0.25">
      <c r="B41" s="1195"/>
      <c r="C41" s="210"/>
      <c r="D41" s="210"/>
      <c r="E41" s="210"/>
      <c r="F41" s="210"/>
      <c r="G41" s="211"/>
    </row>
    <row r="42" spans="1:256" ht="13.5" thickTop="1" x14ac:dyDescent="0.2"/>
    <row r="44" spans="1:256" x14ac:dyDescent="0.2">
      <c r="B44" s="2037" t="s">
        <v>204</v>
      </c>
      <c r="C44" s="2037"/>
      <c r="D44" s="2037"/>
      <c r="E44" s="2037"/>
      <c r="F44" s="2037"/>
      <c r="G44" s="2037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  <c r="ER44" s="212"/>
      <c r="ES44" s="212"/>
      <c r="ET44" s="212"/>
      <c r="EU44" s="212"/>
      <c r="EV44" s="212"/>
      <c r="EW44" s="212"/>
      <c r="EX44" s="212"/>
      <c r="EY44" s="212"/>
      <c r="EZ44" s="212"/>
      <c r="FA44" s="212"/>
      <c r="FB44" s="212"/>
      <c r="FC44" s="212"/>
      <c r="FD44" s="212"/>
      <c r="FE44" s="212"/>
      <c r="FF44" s="212"/>
      <c r="FG44" s="212"/>
      <c r="FH44" s="212"/>
      <c r="FI44" s="212"/>
      <c r="FJ44" s="212"/>
      <c r="FK44" s="212"/>
      <c r="FL44" s="212"/>
      <c r="FM44" s="212"/>
      <c r="FN44" s="212"/>
      <c r="FO44" s="212"/>
      <c r="FP44" s="212"/>
      <c r="FQ44" s="212"/>
      <c r="FR44" s="212"/>
      <c r="FS44" s="212"/>
      <c r="FT44" s="212"/>
      <c r="FU44" s="212"/>
      <c r="FV44" s="212"/>
      <c r="FW44" s="212"/>
      <c r="FX44" s="212"/>
      <c r="FY44" s="212"/>
      <c r="FZ44" s="212"/>
      <c r="GA44" s="212"/>
      <c r="GB44" s="212"/>
      <c r="GC44" s="212"/>
      <c r="GD44" s="212"/>
      <c r="GE44" s="212"/>
      <c r="GF44" s="212"/>
      <c r="GG44" s="212"/>
      <c r="GH44" s="212"/>
      <c r="GI44" s="212"/>
      <c r="GJ44" s="212"/>
      <c r="GK44" s="212"/>
      <c r="GL44" s="212"/>
      <c r="GM44" s="212"/>
      <c r="GN44" s="212"/>
      <c r="GO44" s="212"/>
      <c r="GP44" s="212"/>
      <c r="GQ44" s="212"/>
      <c r="GR44" s="212"/>
      <c r="GS44" s="212"/>
      <c r="GT44" s="212"/>
      <c r="GU44" s="212"/>
      <c r="GV44" s="212"/>
      <c r="GW44" s="212"/>
      <c r="GX44" s="212"/>
      <c r="GY44" s="212"/>
      <c r="GZ44" s="212"/>
      <c r="HA44" s="212"/>
      <c r="HB44" s="212"/>
      <c r="HC44" s="212"/>
      <c r="HD44" s="212"/>
      <c r="HE44" s="212"/>
      <c r="HF44" s="212"/>
      <c r="HG44" s="212"/>
      <c r="HH44" s="212"/>
      <c r="HI44" s="212"/>
      <c r="HJ44" s="212"/>
      <c r="HK44" s="212"/>
      <c r="HL44" s="212"/>
      <c r="HM44" s="212"/>
      <c r="HN44" s="212"/>
      <c r="HO44" s="212"/>
      <c r="HP44" s="212"/>
      <c r="HQ44" s="212"/>
      <c r="HR44" s="212"/>
      <c r="HS44" s="212"/>
      <c r="HT44" s="212"/>
      <c r="HU44" s="212"/>
      <c r="HV44" s="212"/>
      <c r="HW44" s="212"/>
      <c r="HX44" s="212"/>
      <c r="HY44" s="212"/>
      <c r="HZ44" s="212"/>
      <c r="IA44" s="212"/>
      <c r="IB44" s="212"/>
      <c r="IC44" s="212"/>
      <c r="ID44" s="212"/>
      <c r="IE44" s="212"/>
      <c r="IF44" s="212"/>
      <c r="IG44" s="212"/>
      <c r="IH44" s="212"/>
      <c r="II44" s="212"/>
      <c r="IJ44" s="212"/>
      <c r="IK44" s="212"/>
      <c r="IL44" s="212"/>
      <c r="IM44" s="212"/>
      <c r="IN44" s="212"/>
      <c r="IO44" s="212"/>
      <c r="IP44" s="212"/>
      <c r="IQ44" s="212"/>
      <c r="IR44" s="212"/>
      <c r="IS44" s="212"/>
      <c r="IT44" s="212"/>
      <c r="IU44" s="212"/>
      <c r="IV44" s="212"/>
    </row>
    <row r="45" spans="1:256" x14ac:dyDescent="0.2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  <c r="EL45" s="213"/>
      <c r="EM45" s="213"/>
      <c r="EN45" s="213"/>
      <c r="EO45" s="213"/>
      <c r="EP45" s="213"/>
      <c r="EQ45" s="213"/>
      <c r="ER45" s="213"/>
      <c r="ES45" s="213"/>
      <c r="ET45" s="213"/>
      <c r="EU45" s="213"/>
      <c r="EV45" s="213"/>
      <c r="EW45" s="213"/>
      <c r="EX45" s="213"/>
      <c r="EY45" s="213"/>
      <c r="EZ45" s="213"/>
      <c r="FA45" s="213"/>
      <c r="FB45" s="213"/>
      <c r="FC45" s="213"/>
      <c r="FD45" s="213"/>
      <c r="FE45" s="213"/>
      <c r="FF45" s="213"/>
      <c r="FG45" s="213"/>
      <c r="FH45" s="213"/>
      <c r="FI45" s="213"/>
      <c r="FJ45" s="213"/>
      <c r="FK45" s="213"/>
      <c r="FL45" s="213"/>
      <c r="FM45" s="213"/>
      <c r="FN45" s="213"/>
      <c r="FO45" s="213"/>
      <c r="FP45" s="213"/>
      <c r="FQ45" s="213"/>
      <c r="FR45" s="213"/>
      <c r="FS45" s="213"/>
      <c r="FT45" s="213"/>
      <c r="FU45" s="213"/>
      <c r="FV45" s="213"/>
      <c r="FW45" s="213"/>
      <c r="FX45" s="213"/>
      <c r="FY45" s="213"/>
      <c r="FZ45" s="213"/>
      <c r="GA45" s="213"/>
      <c r="GB45" s="213"/>
      <c r="GC45" s="213"/>
      <c r="GD45" s="213"/>
      <c r="GE45" s="213"/>
      <c r="GF45" s="213"/>
      <c r="GG45" s="213"/>
      <c r="GH45" s="213"/>
      <c r="GI45" s="213"/>
      <c r="GJ45" s="213"/>
      <c r="GK45" s="213"/>
      <c r="GL45" s="213"/>
      <c r="GM45" s="213"/>
      <c r="GN45" s="213"/>
      <c r="GO45" s="213"/>
      <c r="GP45" s="213"/>
      <c r="GQ45" s="213"/>
      <c r="GR45" s="213"/>
      <c r="GS45" s="213"/>
      <c r="GT45" s="213"/>
      <c r="GU45" s="213"/>
      <c r="GV45" s="213"/>
      <c r="GW45" s="213"/>
      <c r="GX45" s="213"/>
      <c r="GY45" s="213"/>
      <c r="GZ45" s="213"/>
      <c r="HA45" s="213"/>
      <c r="HB45" s="213"/>
      <c r="HC45" s="213"/>
      <c r="HD45" s="213"/>
      <c r="HE45" s="213"/>
      <c r="HF45" s="213"/>
      <c r="HG45" s="213"/>
      <c r="HH45" s="213"/>
      <c r="HI45" s="213"/>
      <c r="HJ45" s="213"/>
      <c r="HK45" s="213"/>
      <c r="HL45" s="213"/>
      <c r="HM45" s="213"/>
      <c r="HN45" s="213"/>
      <c r="HO45" s="213"/>
      <c r="HP45" s="213"/>
      <c r="HQ45" s="213"/>
      <c r="HR45" s="213"/>
      <c r="HS45" s="213"/>
      <c r="HT45" s="213"/>
      <c r="HU45" s="213"/>
      <c r="HV45" s="213"/>
      <c r="HW45" s="213"/>
      <c r="HX45" s="213"/>
      <c r="HY45" s="213"/>
      <c r="HZ45" s="213"/>
      <c r="IA45" s="213"/>
      <c r="IB45" s="213"/>
      <c r="IC45" s="213"/>
      <c r="ID45" s="213"/>
      <c r="IE45" s="213"/>
      <c r="IF45" s="213"/>
      <c r="IG45" s="213"/>
      <c r="IH45" s="213"/>
      <c r="II45" s="213"/>
      <c r="IJ45" s="213"/>
      <c r="IK45" s="213"/>
      <c r="IL45" s="213"/>
      <c r="IM45" s="213"/>
      <c r="IN45" s="213"/>
      <c r="IO45" s="213"/>
      <c r="IP45" s="213"/>
      <c r="IQ45" s="213"/>
      <c r="IR45" s="213"/>
      <c r="IS45" s="213"/>
      <c r="IT45" s="213"/>
      <c r="IU45" s="213"/>
      <c r="IV45" s="213"/>
    </row>
    <row r="46" spans="1:256" x14ac:dyDescent="0.2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  <c r="II46" s="213"/>
      <c r="IJ46" s="213"/>
      <c r="IK46" s="213"/>
      <c r="IL46" s="213"/>
      <c r="IM46" s="213"/>
      <c r="IN46" s="213"/>
      <c r="IO46" s="213"/>
      <c r="IP46" s="213"/>
      <c r="IQ46" s="213"/>
      <c r="IR46" s="213"/>
      <c r="IS46" s="213"/>
      <c r="IT46" s="213"/>
      <c r="IU46" s="213"/>
      <c r="IV46" s="213"/>
    </row>
    <row r="47" spans="1:256" x14ac:dyDescent="0.2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</row>
    <row r="48" spans="1:256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3"/>
      <c r="EI48" s="213"/>
      <c r="EJ48" s="213"/>
      <c r="EK48" s="213"/>
      <c r="EL48" s="213"/>
      <c r="EM48" s="213"/>
      <c r="EN48" s="213"/>
      <c r="EO48" s="213"/>
      <c r="EP48" s="213"/>
      <c r="EQ48" s="213"/>
      <c r="ER48" s="213"/>
      <c r="ES48" s="213"/>
      <c r="ET48" s="213"/>
      <c r="EU48" s="213"/>
      <c r="EV48" s="213"/>
      <c r="EW48" s="213"/>
      <c r="EX48" s="213"/>
      <c r="EY48" s="213"/>
      <c r="EZ48" s="213"/>
      <c r="FA48" s="213"/>
      <c r="FB48" s="213"/>
      <c r="FC48" s="213"/>
      <c r="FD48" s="213"/>
      <c r="FE48" s="213"/>
      <c r="FF48" s="213"/>
      <c r="FG48" s="213"/>
      <c r="FH48" s="213"/>
      <c r="FI48" s="213"/>
      <c r="FJ48" s="213"/>
      <c r="FK48" s="213"/>
      <c r="FL48" s="213"/>
      <c r="FM48" s="213"/>
      <c r="FN48" s="213"/>
      <c r="FO48" s="213"/>
      <c r="FP48" s="213"/>
      <c r="FQ48" s="213"/>
      <c r="FR48" s="213"/>
      <c r="FS48" s="213"/>
      <c r="FT48" s="213"/>
      <c r="FU48" s="213"/>
      <c r="FV48" s="213"/>
      <c r="FW48" s="213"/>
      <c r="FX48" s="213"/>
      <c r="FY48" s="213"/>
      <c r="FZ48" s="213"/>
      <c r="GA48" s="213"/>
      <c r="GB48" s="213"/>
      <c r="GC48" s="213"/>
      <c r="GD48" s="213"/>
      <c r="GE48" s="213"/>
      <c r="GF48" s="213"/>
      <c r="GG48" s="213"/>
      <c r="GH48" s="213"/>
      <c r="GI48" s="213"/>
      <c r="GJ48" s="213"/>
      <c r="GK48" s="213"/>
      <c r="GL48" s="213"/>
      <c r="GM48" s="213"/>
      <c r="GN48" s="213"/>
      <c r="GO48" s="213"/>
      <c r="GP48" s="213"/>
      <c r="GQ48" s="213"/>
      <c r="GR48" s="213"/>
      <c r="GS48" s="213"/>
      <c r="GT48" s="213"/>
      <c r="GU48" s="213"/>
      <c r="GV48" s="213"/>
      <c r="GW48" s="213"/>
      <c r="GX48" s="213"/>
      <c r="GY48" s="213"/>
      <c r="GZ48" s="213"/>
      <c r="HA48" s="213"/>
      <c r="HB48" s="213"/>
      <c r="HC48" s="213"/>
      <c r="HD48" s="213"/>
      <c r="HE48" s="213"/>
      <c r="HF48" s="213"/>
      <c r="HG48" s="213"/>
      <c r="HH48" s="213"/>
      <c r="HI48" s="213"/>
      <c r="HJ48" s="213"/>
      <c r="HK48" s="213"/>
      <c r="HL48" s="213"/>
      <c r="HM48" s="213"/>
      <c r="HN48" s="213"/>
      <c r="HO48" s="213"/>
      <c r="HP48" s="213"/>
      <c r="HQ48" s="213"/>
      <c r="HR48" s="213"/>
      <c r="HS48" s="213"/>
      <c r="HT48" s="213"/>
      <c r="HU48" s="213"/>
      <c r="HV48" s="213"/>
      <c r="HW48" s="213"/>
      <c r="HX48" s="213"/>
      <c r="HY48" s="213"/>
      <c r="HZ48" s="213"/>
      <c r="IA48" s="213"/>
      <c r="IB48" s="213"/>
      <c r="IC48" s="213"/>
      <c r="ID48" s="213"/>
      <c r="IE48" s="213"/>
      <c r="IF48" s="213"/>
      <c r="IG48" s="213"/>
      <c r="IH48" s="213"/>
      <c r="II48" s="213"/>
      <c r="IJ48" s="213"/>
      <c r="IK48" s="213"/>
      <c r="IL48" s="213"/>
      <c r="IM48" s="213"/>
      <c r="IN48" s="213"/>
      <c r="IO48" s="213"/>
      <c r="IP48" s="213"/>
      <c r="IQ48" s="213"/>
      <c r="IR48" s="213"/>
      <c r="IS48" s="213"/>
      <c r="IT48" s="213"/>
      <c r="IU48" s="213"/>
      <c r="IV48" s="213"/>
    </row>
    <row r="49" spans="1:256" ht="6.7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  <c r="II49" s="213"/>
      <c r="IJ49" s="213"/>
      <c r="IK49" s="213"/>
      <c r="IL49" s="213"/>
      <c r="IM49" s="213"/>
      <c r="IN49" s="213"/>
      <c r="IO49" s="213"/>
      <c r="IP49" s="213"/>
      <c r="IQ49" s="213"/>
      <c r="IR49" s="213"/>
      <c r="IS49" s="213"/>
      <c r="IT49" s="213"/>
      <c r="IU49" s="213"/>
      <c r="IV49" s="213"/>
    </row>
    <row r="50" spans="1:256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3"/>
      <c r="BN50" s="213"/>
      <c r="BO50" s="213"/>
      <c r="BP50" s="213"/>
      <c r="BQ50" s="213"/>
      <c r="BR50" s="213"/>
      <c r="BS50" s="213"/>
      <c r="BT50" s="213"/>
      <c r="BU50" s="213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3"/>
      <c r="CG50" s="213"/>
      <c r="CH50" s="213"/>
      <c r="CI50" s="213"/>
      <c r="CJ50" s="213"/>
      <c r="CK50" s="213"/>
      <c r="CL50" s="213"/>
      <c r="CM50" s="213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3"/>
      <c r="CY50" s="213"/>
      <c r="CZ50" s="213"/>
      <c r="DA50" s="213"/>
      <c r="DB50" s="213"/>
      <c r="DC50" s="213"/>
      <c r="DD50" s="213"/>
      <c r="DE50" s="213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3"/>
      <c r="DQ50" s="213"/>
      <c r="DR50" s="213"/>
      <c r="DS50" s="213"/>
      <c r="DT50" s="213"/>
      <c r="DU50" s="213"/>
      <c r="DV50" s="213"/>
      <c r="DW50" s="213"/>
      <c r="DX50" s="213"/>
      <c r="DY50" s="213"/>
      <c r="DZ50" s="213"/>
      <c r="EA50" s="213"/>
      <c r="EB50" s="213"/>
      <c r="EC50" s="213"/>
      <c r="ED50" s="213"/>
      <c r="EE50" s="213"/>
      <c r="EF50" s="213"/>
      <c r="EG50" s="213"/>
      <c r="EH50" s="213"/>
      <c r="EI50" s="213"/>
      <c r="EJ50" s="213"/>
      <c r="EK50" s="213"/>
      <c r="EL50" s="213"/>
      <c r="EM50" s="213"/>
      <c r="EN50" s="213"/>
      <c r="EO50" s="213"/>
      <c r="EP50" s="213"/>
      <c r="EQ50" s="213"/>
      <c r="ER50" s="213"/>
      <c r="ES50" s="213"/>
      <c r="ET50" s="213"/>
      <c r="EU50" s="213"/>
      <c r="EV50" s="213"/>
      <c r="EW50" s="213"/>
      <c r="EX50" s="213"/>
      <c r="EY50" s="213"/>
      <c r="EZ50" s="213"/>
      <c r="FA50" s="213"/>
      <c r="FB50" s="213"/>
      <c r="FC50" s="213"/>
      <c r="FD50" s="213"/>
      <c r="FE50" s="213"/>
      <c r="FF50" s="213"/>
      <c r="FG50" s="213"/>
      <c r="FH50" s="213"/>
      <c r="FI50" s="213"/>
      <c r="FJ50" s="213"/>
      <c r="FK50" s="213"/>
      <c r="FL50" s="213"/>
      <c r="FM50" s="213"/>
      <c r="FN50" s="213"/>
      <c r="FO50" s="213"/>
      <c r="FP50" s="213"/>
      <c r="FQ50" s="213"/>
      <c r="FR50" s="213"/>
      <c r="FS50" s="213"/>
      <c r="FT50" s="213"/>
      <c r="FU50" s="213"/>
      <c r="FV50" s="213"/>
      <c r="FW50" s="213"/>
      <c r="FX50" s="213"/>
      <c r="FY50" s="213"/>
      <c r="FZ50" s="213"/>
      <c r="GA50" s="213"/>
      <c r="GB50" s="213"/>
      <c r="GC50" s="213"/>
      <c r="GD50" s="213"/>
      <c r="GE50" s="213"/>
      <c r="GF50" s="213"/>
      <c r="GG50" s="213"/>
      <c r="GH50" s="213"/>
      <c r="GI50" s="213"/>
      <c r="GJ50" s="213"/>
      <c r="GK50" s="213"/>
      <c r="GL50" s="213"/>
      <c r="GM50" s="213"/>
      <c r="GN50" s="213"/>
      <c r="GO50" s="213"/>
      <c r="GP50" s="213"/>
      <c r="GQ50" s="213"/>
      <c r="GR50" s="213"/>
      <c r="GS50" s="213"/>
      <c r="GT50" s="213"/>
      <c r="GU50" s="213"/>
      <c r="GV50" s="213"/>
      <c r="GW50" s="213"/>
      <c r="GX50" s="213"/>
      <c r="GY50" s="213"/>
      <c r="GZ50" s="213"/>
      <c r="HA50" s="213"/>
      <c r="HB50" s="213"/>
      <c r="HC50" s="213"/>
      <c r="HD50" s="213"/>
      <c r="HE50" s="213"/>
      <c r="HF50" s="213"/>
      <c r="HG50" s="213"/>
      <c r="HH50" s="213"/>
      <c r="HI50" s="213"/>
      <c r="HJ50" s="213"/>
      <c r="HK50" s="213"/>
      <c r="HL50" s="213"/>
      <c r="HM50" s="213"/>
      <c r="HN50" s="213"/>
      <c r="HO50" s="213"/>
      <c r="HP50" s="213"/>
      <c r="HQ50" s="213"/>
      <c r="HR50" s="213"/>
      <c r="HS50" s="213"/>
      <c r="HT50" s="213"/>
      <c r="HU50" s="213"/>
      <c r="HV50" s="213"/>
      <c r="HW50" s="213"/>
      <c r="HX50" s="213"/>
      <c r="HY50" s="213"/>
      <c r="HZ50" s="213"/>
      <c r="IA50" s="213"/>
      <c r="IB50" s="213"/>
      <c r="IC50" s="213"/>
      <c r="ID50" s="213"/>
      <c r="IE50" s="213"/>
      <c r="IF50" s="213"/>
      <c r="IG50" s="213"/>
      <c r="IH50" s="213"/>
      <c r="II50" s="213"/>
      <c r="IJ50" s="213"/>
      <c r="IK50" s="213"/>
      <c r="IL50" s="213"/>
      <c r="IM50" s="213"/>
      <c r="IN50" s="213"/>
      <c r="IO50" s="213"/>
      <c r="IP50" s="213"/>
      <c r="IQ50" s="213"/>
      <c r="IR50" s="213"/>
      <c r="IS50" s="213"/>
      <c r="IT50" s="213"/>
      <c r="IU50" s="213"/>
      <c r="IV50" s="213"/>
    </row>
    <row r="52" spans="1:256" x14ac:dyDescent="0.2">
      <c r="B52" s="214"/>
      <c r="C52" s="214"/>
      <c r="D52" s="214"/>
      <c r="E52" s="214"/>
      <c r="F52" s="214"/>
    </row>
    <row r="53" spans="1:256" x14ac:dyDescent="0.2">
      <c r="B53" s="214"/>
      <c r="C53" s="215"/>
      <c r="D53" s="214"/>
      <c r="E53" s="215"/>
      <c r="F53" s="214"/>
    </row>
    <row r="54" spans="1:256" x14ac:dyDescent="0.2">
      <c r="B54" s="214"/>
      <c r="C54" s="215"/>
      <c r="D54" s="214"/>
      <c r="E54" s="215"/>
      <c r="F54" s="214"/>
    </row>
    <row r="55" spans="1:256" x14ac:dyDescent="0.2">
      <c r="B55" s="214"/>
      <c r="C55" s="215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</row>
    <row r="56" spans="1:256" x14ac:dyDescent="0.2">
      <c r="B56" s="217"/>
      <c r="C56" s="215"/>
    </row>
    <row r="57" spans="1:256" x14ac:dyDescent="0.2">
      <c r="B57" s="214"/>
      <c r="C57" s="215"/>
      <c r="D57" s="214"/>
      <c r="E57" s="215"/>
      <c r="F57" s="214"/>
    </row>
    <row r="61" spans="1:256" x14ac:dyDescent="0.2">
      <c r="C61" s="3"/>
    </row>
    <row r="68" spans="4:4" x14ac:dyDescent="0.2">
      <c r="D68" s="3"/>
    </row>
  </sheetData>
  <mergeCells count="4">
    <mergeCell ref="B2:G2"/>
    <mergeCell ref="D3:E3"/>
    <mergeCell ref="B7:B8"/>
    <mergeCell ref="B44:G44"/>
  </mergeCells>
  <printOptions horizontalCentered="1"/>
  <pageMargins left="0.39370078740157483" right="0.39370078740157483" top="0.39370078740157483" bottom="0.39370078740157483" header="0" footer="0"/>
  <pageSetup scale="1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8ECF-3B48-4798-8CA8-2D624F5898AF}">
  <sheetPr>
    <tabColor rgb="FFECECEC"/>
    <pageSetUpPr fitToPage="1"/>
  </sheetPr>
  <dimension ref="A1:W38"/>
  <sheetViews>
    <sheetView showGridLines="0" topLeftCell="A29" zoomScale="115" zoomScaleNormal="115" zoomScaleSheetLayoutView="70" workbookViewId="0">
      <selection activeCell="E45" sqref="E45"/>
    </sheetView>
  </sheetViews>
  <sheetFormatPr baseColWidth="10" defaultColWidth="11.42578125" defaultRowHeight="15" x14ac:dyDescent="0.25"/>
  <cols>
    <col min="1" max="1" width="0.85546875" style="600" customWidth="1"/>
    <col min="2" max="2" width="13.28515625" style="600" customWidth="1"/>
    <col min="3" max="3" width="21.7109375" style="600" customWidth="1"/>
    <col min="4" max="4" width="24.140625" style="600" customWidth="1"/>
    <col min="5" max="5" width="27" style="600" customWidth="1"/>
    <col min="6" max="6" width="18.140625" style="600" customWidth="1"/>
    <col min="7" max="7" width="15.42578125" style="600" customWidth="1"/>
    <col min="8" max="8" width="15" style="600" customWidth="1"/>
    <col min="9" max="9" width="21.5703125" style="600" customWidth="1"/>
    <col min="10" max="10" width="15.42578125" style="600" customWidth="1"/>
    <col min="11" max="11" width="16.28515625" style="600" customWidth="1"/>
    <col min="12" max="12" width="20" style="600" customWidth="1"/>
    <col min="13" max="13" width="18.140625" style="600" customWidth="1"/>
    <col min="14" max="14" width="19" style="600" customWidth="1"/>
    <col min="15" max="15" width="29.28515625" style="600" customWidth="1"/>
    <col min="16" max="16" width="16.28515625" style="600" customWidth="1"/>
    <col min="17" max="17" width="16.5703125" style="600" customWidth="1"/>
    <col min="18" max="18" width="21.85546875" style="600" customWidth="1"/>
    <col min="19" max="19" width="17.140625" style="600" customWidth="1"/>
    <col min="20" max="20" width="23.85546875" style="600" customWidth="1"/>
    <col min="21" max="21" width="6.28515625" style="600" customWidth="1"/>
    <col min="22" max="22" width="11.28515625" style="600" customWidth="1"/>
    <col min="23" max="23" width="12.140625" style="600" customWidth="1"/>
    <col min="24" max="24" width="1.85546875" style="600" customWidth="1"/>
    <col min="25" max="16384" width="11.42578125" style="600"/>
  </cols>
  <sheetData>
    <row r="1" spans="1:21" ht="4.5" customHeight="1" thickBot="1" x14ac:dyDescent="0.3">
      <c r="A1" s="600" t="s">
        <v>905</v>
      </c>
    </row>
    <row r="2" spans="1:21" ht="33" customHeight="1" thickTop="1" x14ac:dyDescent="0.25">
      <c r="B2" s="2629" t="s">
        <v>1053</v>
      </c>
      <c r="C2" s="2630"/>
      <c r="D2" s="2630"/>
      <c r="E2" s="2630"/>
      <c r="F2" s="2630"/>
      <c r="G2" s="2630"/>
      <c r="H2" s="2630"/>
      <c r="I2" s="2630"/>
      <c r="J2" s="2630"/>
      <c r="K2" s="2630"/>
      <c r="L2" s="2630"/>
      <c r="M2" s="2630"/>
      <c r="N2" s="2630"/>
      <c r="O2" s="2630"/>
      <c r="P2" s="2630"/>
      <c r="Q2" s="2630"/>
      <c r="R2" s="2630"/>
      <c r="S2" s="2630"/>
      <c r="T2" s="2631"/>
    </row>
    <row r="3" spans="1:21" ht="29.25" customHeight="1" x14ac:dyDescent="0.25">
      <c r="B3" s="1131"/>
      <c r="C3" s="1131"/>
      <c r="D3" s="2625" t="s">
        <v>904</v>
      </c>
      <c r="E3" s="2625"/>
      <c r="F3" s="2625"/>
      <c r="G3" s="2625"/>
      <c r="H3" s="2625"/>
      <c r="I3" s="2625"/>
      <c r="J3" s="2625"/>
      <c r="K3" s="2625"/>
      <c r="L3" s="2625"/>
      <c r="M3" s="2625"/>
      <c r="N3" s="2625"/>
      <c r="O3" s="2625"/>
      <c r="P3" s="2625"/>
      <c r="Q3" s="2625"/>
      <c r="R3" s="2625"/>
      <c r="S3" s="2625"/>
      <c r="T3" s="2626"/>
    </row>
    <row r="4" spans="1:21" ht="27" customHeight="1" x14ac:dyDescent="0.25">
      <c r="B4" s="2632" t="s">
        <v>903</v>
      </c>
      <c r="C4" s="2633"/>
      <c r="D4" s="2633"/>
      <c r="E4" s="2633"/>
      <c r="F4" s="2633"/>
      <c r="G4" s="2633"/>
      <c r="H4" s="2633"/>
      <c r="I4" s="2633"/>
      <c r="J4" s="2633"/>
      <c r="K4" s="2633"/>
      <c r="L4" s="2633"/>
      <c r="M4" s="2633"/>
      <c r="N4" s="2633"/>
      <c r="O4" s="2633"/>
      <c r="P4" s="2633"/>
      <c r="Q4" s="2633"/>
      <c r="R4" s="2633"/>
      <c r="S4" s="2633"/>
      <c r="T4" s="2634"/>
      <c r="U4" s="948"/>
    </row>
    <row r="5" spans="1:21" ht="22.5" customHeight="1" thickBot="1" x14ac:dyDescent="0.3">
      <c r="B5" s="2744" t="s">
        <v>966</v>
      </c>
      <c r="C5" s="2745"/>
      <c r="D5" s="2745"/>
      <c r="E5" s="2745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2545" t="s">
        <v>1054</v>
      </c>
      <c r="S5" s="2545"/>
      <c r="T5" s="2546"/>
      <c r="U5" s="949"/>
    </row>
    <row r="6" spans="1:21" ht="7.5" customHeight="1" thickTop="1" thickBot="1" x14ac:dyDescent="0.3">
      <c r="T6" s="1132"/>
    </row>
    <row r="7" spans="1:21" ht="57" customHeight="1" thickTop="1" x14ac:dyDescent="0.25">
      <c r="B7" s="2746" t="s">
        <v>1172</v>
      </c>
      <c r="C7" s="2747"/>
      <c r="D7" s="2750" t="s">
        <v>901</v>
      </c>
      <c r="E7" s="2750"/>
      <c r="F7" s="2750"/>
      <c r="G7" s="2751" t="s">
        <v>900</v>
      </c>
      <c r="H7" s="2753" t="s">
        <v>914</v>
      </c>
      <c r="I7" s="2754"/>
      <c r="J7" s="2754"/>
      <c r="K7" s="2754"/>
      <c r="L7" s="2754"/>
      <c r="M7" s="2754"/>
      <c r="N7" s="2755"/>
      <c r="O7" s="2751" t="s">
        <v>915</v>
      </c>
      <c r="P7" s="2750" t="s">
        <v>899</v>
      </c>
      <c r="Q7" s="2750"/>
      <c r="R7" s="2750"/>
      <c r="S7" s="2750" t="s">
        <v>916</v>
      </c>
      <c r="T7" s="2757" t="s">
        <v>917</v>
      </c>
    </row>
    <row r="8" spans="1:21" ht="148.5" customHeight="1" x14ac:dyDescent="0.25">
      <c r="B8" s="2748"/>
      <c r="C8" s="2749"/>
      <c r="D8" s="1133" t="s">
        <v>898</v>
      </c>
      <c r="E8" s="1133" t="s">
        <v>897</v>
      </c>
      <c r="F8" s="1133" t="s">
        <v>896</v>
      </c>
      <c r="G8" s="2752"/>
      <c r="H8" s="1134" t="s">
        <v>912</v>
      </c>
      <c r="I8" s="1134" t="s">
        <v>918</v>
      </c>
      <c r="J8" s="1134" t="s">
        <v>911</v>
      </c>
      <c r="K8" s="1134" t="s">
        <v>910</v>
      </c>
      <c r="L8" s="1134" t="s">
        <v>919</v>
      </c>
      <c r="M8" s="1134" t="s">
        <v>920</v>
      </c>
      <c r="N8" s="1134" t="s">
        <v>921</v>
      </c>
      <c r="O8" s="2752"/>
      <c r="P8" s="1133" t="s">
        <v>922</v>
      </c>
      <c r="Q8" s="1133" t="s">
        <v>923</v>
      </c>
      <c r="R8" s="1133" t="s">
        <v>924</v>
      </c>
      <c r="S8" s="2756"/>
      <c r="T8" s="2758"/>
    </row>
    <row r="9" spans="1:21" ht="20.25" customHeight="1" x14ac:dyDescent="0.25">
      <c r="B9" s="2741" t="s">
        <v>967</v>
      </c>
      <c r="C9" s="1135" t="s">
        <v>781</v>
      </c>
      <c r="D9" s="1136"/>
      <c r="E9" s="1136"/>
      <c r="F9" s="1136"/>
      <c r="G9" s="1136"/>
      <c r="H9" s="1136"/>
      <c r="I9" s="1136"/>
      <c r="J9" s="1136"/>
      <c r="K9" s="1136"/>
      <c r="L9" s="1136"/>
      <c r="M9" s="1136"/>
      <c r="N9" s="1136"/>
      <c r="O9" s="1136"/>
      <c r="P9" s="1136"/>
      <c r="Q9" s="1136"/>
      <c r="R9" s="1136"/>
      <c r="S9" s="1136"/>
      <c r="T9" s="1137"/>
      <c r="U9" s="958"/>
    </row>
    <row r="10" spans="1:21" ht="20.25" customHeight="1" x14ac:dyDescent="0.25">
      <c r="B10" s="2742"/>
      <c r="C10" s="1135" t="s">
        <v>782</v>
      </c>
      <c r="D10" s="960"/>
      <c r="E10" s="961"/>
      <c r="F10" s="960"/>
      <c r="G10" s="961"/>
      <c r="H10" s="961"/>
      <c r="I10" s="961"/>
      <c r="J10" s="961"/>
      <c r="K10" s="961"/>
      <c r="L10" s="961"/>
      <c r="M10" s="961"/>
      <c r="N10" s="961"/>
      <c r="O10" s="961"/>
      <c r="P10" s="960"/>
      <c r="Q10" s="960"/>
      <c r="R10" s="960"/>
      <c r="S10" s="960"/>
      <c r="T10" s="962"/>
      <c r="U10" s="958"/>
    </row>
    <row r="11" spans="1:21" ht="30" customHeight="1" x14ac:dyDescent="0.25">
      <c r="B11" s="2743"/>
      <c r="C11" s="1138" t="s">
        <v>925</v>
      </c>
      <c r="D11" s="1139"/>
      <c r="E11" s="1140"/>
      <c r="F11" s="1139"/>
      <c r="G11" s="1140"/>
      <c r="H11" s="1140"/>
      <c r="I11" s="1140"/>
      <c r="J11" s="1140"/>
      <c r="K11" s="1140"/>
      <c r="L11" s="1140"/>
      <c r="M11" s="1140"/>
      <c r="N11" s="1140"/>
      <c r="O11" s="1140"/>
      <c r="P11" s="1139"/>
      <c r="Q11" s="1139"/>
      <c r="R11" s="1139"/>
      <c r="S11" s="1139"/>
      <c r="T11" s="1141"/>
      <c r="U11" s="958"/>
    </row>
    <row r="12" spans="1:21" ht="20.25" customHeight="1" x14ac:dyDescent="0.25">
      <c r="B12" s="2741" t="s">
        <v>926</v>
      </c>
      <c r="C12" s="1135" t="s">
        <v>783</v>
      </c>
      <c r="D12" s="960"/>
      <c r="E12" s="961"/>
      <c r="F12" s="960"/>
      <c r="G12" s="961"/>
      <c r="H12" s="961"/>
      <c r="I12" s="961"/>
      <c r="J12" s="961"/>
      <c r="K12" s="961"/>
      <c r="L12" s="961"/>
      <c r="M12" s="961"/>
      <c r="N12" s="961"/>
      <c r="O12" s="961"/>
      <c r="P12" s="960"/>
      <c r="Q12" s="960"/>
      <c r="R12" s="960"/>
      <c r="S12" s="960"/>
      <c r="T12" s="962"/>
      <c r="U12" s="958"/>
    </row>
    <row r="13" spans="1:21" ht="20.25" customHeight="1" x14ac:dyDescent="0.25">
      <c r="B13" s="2742"/>
      <c r="C13" s="1135" t="s">
        <v>784</v>
      </c>
      <c r="D13" s="960"/>
      <c r="E13" s="961"/>
      <c r="F13" s="960"/>
      <c r="G13" s="961"/>
      <c r="H13" s="961"/>
      <c r="I13" s="961"/>
      <c r="J13" s="961"/>
      <c r="K13" s="961"/>
      <c r="L13" s="961"/>
      <c r="M13" s="961"/>
      <c r="N13" s="961"/>
      <c r="O13" s="961"/>
      <c r="P13" s="960"/>
      <c r="Q13" s="960"/>
      <c r="R13" s="960"/>
      <c r="S13" s="960"/>
      <c r="T13" s="962"/>
      <c r="U13" s="958"/>
    </row>
    <row r="14" spans="1:21" ht="30" customHeight="1" x14ac:dyDescent="0.25">
      <c r="B14" s="2743"/>
      <c r="C14" s="1138" t="s">
        <v>925</v>
      </c>
      <c r="D14" s="1139"/>
      <c r="E14" s="1140"/>
      <c r="F14" s="1139"/>
      <c r="G14" s="1140"/>
      <c r="H14" s="1140"/>
      <c r="I14" s="1140"/>
      <c r="J14" s="1140"/>
      <c r="K14" s="1140"/>
      <c r="L14" s="1140"/>
      <c r="M14" s="1140"/>
      <c r="N14" s="1140"/>
      <c r="O14" s="1140"/>
      <c r="P14" s="1139"/>
      <c r="Q14" s="1139"/>
      <c r="R14" s="1139"/>
      <c r="S14" s="1139"/>
      <c r="T14" s="1141"/>
      <c r="U14" s="958"/>
    </row>
    <row r="15" spans="1:21" ht="18" customHeight="1" x14ac:dyDescent="0.25">
      <c r="B15" s="2741" t="s">
        <v>927</v>
      </c>
      <c r="C15" s="1135" t="s">
        <v>785</v>
      </c>
      <c r="D15" s="1142"/>
      <c r="E15" s="1142"/>
      <c r="F15" s="1142"/>
      <c r="G15" s="1142"/>
      <c r="H15" s="1142"/>
      <c r="I15" s="1142"/>
      <c r="J15" s="1142"/>
      <c r="K15" s="1142"/>
      <c r="L15" s="1142"/>
      <c r="M15" s="1142"/>
      <c r="N15" s="1142"/>
      <c r="O15" s="1142"/>
      <c r="P15" s="1142"/>
      <c r="Q15" s="1142"/>
      <c r="R15" s="1142"/>
      <c r="S15" s="1142"/>
      <c r="T15" s="1143"/>
      <c r="U15" s="958"/>
    </row>
    <row r="16" spans="1:21" ht="18" customHeight="1" x14ac:dyDescent="0.25">
      <c r="B16" s="2742"/>
      <c r="C16" s="1135" t="s">
        <v>786</v>
      </c>
      <c r="D16" s="963"/>
      <c r="E16" s="963"/>
      <c r="F16" s="963"/>
      <c r="G16" s="964"/>
      <c r="H16" s="964"/>
      <c r="I16" s="964"/>
      <c r="J16" s="964"/>
      <c r="K16" s="964"/>
      <c r="L16" s="964"/>
      <c r="M16" s="964"/>
      <c r="N16" s="964"/>
      <c r="O16" s="964"/>
      <c r="P16" s="1144"/>
      <c r="Q16" s="1144"/>
      <c r="R16" s="1144"/>
      <c r="S16" s="1144"/>
      <c r="T16" s="1145"/>
      <c r="U16" s="958"/>
    </row>
    <row r="17" spans="2:23" ht="30" customHeight="1" x14ac:dyDescent="0.25">
      <c r="B17" s="2743"/>
      <c r="C17" s="1138" t="s">
        <v>925</v>
      </c>
      <c r="D17" s="1139"/>
      <c r="E17" s="1140"/>
      <c r="F17" s="1139"/>
      <c r="G17" s="1140"/>
      <c r="H17" s="1140"/>
      <c r="I17" s="1140"/>
      <c r="J17" s="1140"/>
      <c r="K17" s="1140"/>
      <c r="L17" s="1140"/>
      <c r="M17" s="1140"/>
      <c r="N17" s="1140"/>
      <c r="O17" s="1140"/>
      <c r="P17" s="1139"/>
      <c r="Q17" s="1139"/>
      <c r="R17" s="1139"/>
      <c r="S17" s="1139"/>
      <c r="T17" s="1141"/>
      <c r="U17" s="958"/>
    </row>
    <row r="18" spans="2:23" ht="18" customHeight="1" x14ac:dyDescent="0.25">
      <c r="B18" s="2741" t="s">
        <v>928</v>
      </c>
      <c r="C18" s="1135" t="s">
        <v>787</v>
      </c>
      <c r="D18" s="963"/>
      <c r="E18" s="963"/>
      <c r="F18" s="963"/>
      <c r="G18" s="964"/>
      <c r="H18" s="964"/>
      <c r="I18" s="964"/>
      <c r="J18" s="964"/>
      <c r="K18" s="964"/>
      <c r="L18" s="964"/>
      <c r="M18" s="964"/>
      <c r="N18" s="964"/>
      <c r="O18" s="964"/>
      <c r="P18" s="1144"/>
      <c r="Q18" s="1144"/>
      <c r="R18" s="1144"/>
      <c r="S18" s="1144"/>
      <c r="T18" s="1145"/>
      <c r="U18" s="958"/>
    </row>
    <row r="19" spans="2:23" ht="18" customHeight="1" x14ac:dyDescent="0.25">
      <c r="B19" s="2742"/>
      <c r="C19" s="1135" t="s">
        <v>788</v>
      </c>
      <c r="D19" s="963"/>
      <c r="E19" s="963"/>
      <c r="F19" s="963"/>
      <c r="G19" s="964"/>
      <c r="H19" s="964"/>
      <c r="I19" s="964"/>
      <c r="J19" s="964"/>
      <c r="K19" s="964"/>
      <c r="L19" s="964"/>
      <c r="M19" s="964"/>
      <c r="N19" s="964"/>
      <c r="O19" s="964"/>
      <c r="P19" s="1144"/>
      <c r="Q19" s="1144"/>
      <c r="R19" s="1144"/>
      <c r="S19" s="1144"/>
      <c r="T19" s="1145"/>
      <c r="U19" s="958"/>
    </row>
    <row r="20" spans="2:23" ht="30" customHeight="1" x14ac:dyDescent="0.25">
      <c r="B20" s="2743"/>
      <c r="C20" s="1138" t="s">
        <v>925</v>
      </c>
      <c r="D20" s="1139"/>
      <c r="E20" s="1140"/>
      <c r="F20" s="1139"/>
      <c r="G20" s="1140"/>
      <c r="H20" s="1140"/>
      <c r="I20" s="1140"/>
      <c r="J20" s="1140"/>
      <c r="K20" s="1140"/>
      <c r="L20" s="1140"/>
      <c r="M20" s="1140"/>
      <c r="N20" s="1140"/>
      <c r="O20" s="1140"/>
      <c r="P20" s="1139"/>
      <c r="Q20" s="1139"/>
      <c r="R20" s="1139"/>
      <c r="S20" s="1139"/>
      <c r="T20" s="1141"/>
      <c r="U20" s="958"/>
    </row>
    <row r="21" spans="2:23" ht="52.5" customHeight="1" x14ac:dyDescent="0.25">
      <c r="B21" s="2741" t="s">
        <v>929</v>
      </c>
      <c r="C21" s="1135" t="s">
        <v>789</v>
      </c>
      <c r="D21" s="1142"/>
      <c r="E21" s="1142"/>
      <c r="F21" s="1142"/>
      <c r="G21" s="1142"/>
      <c r="H21" s="1142"/>
      <c r="I21" s="1142"/>
      <c r="J21" s="1142"/>
      <c r="K21" s="1142"/>
      <c r="L21" s="1142"/>
      <c r="M21" s="1142"/>
      <c r="N21" s="1142"/>
      <c r="O21" s="1142"/>
      <c r="P21" s="1142"/>
      <c r="Q21" s="1142"/>
      <c r="R21" s="1142"/>
      <c r="S21" s="1142"/>
      <c r="T21" s="1143"/>
      <c r="U21" s="958"/>
    </row>
    <row r="22" spans="2:23" ht="18" customHeight="1" x14ac:dyDescent="0.25">
      <c r="B22" s="2742"/>
      <c r="C22" s="1135" t="s">
        <v>790</v>
      </c>
      <c r="D22" s="963"/>
      <c r="E22" s="963"/>
      <c r="F22" s="963"/>
      <c r="G22" s="964"/>
      <c r="H22" s="964"/>
      <c r="I22" s="964"/>
      <c r="J22" s="964"/>
      <c r="K22" s="964"/>
      <c r="L22" s="964"/>
      <c r="M22" s="964"/>
      <c r="N22" s="964"/>
      <c r="O22" s="964"/>
      <c r="P22" s="1144"/>
      <c r="Q22" s="1144"/>
      <c r="R22" s="1144"/>
      <c r="S22" s="1144"/>
      <c r="T22" s="1145"/>
      <c r="U22" s="958"/>
    </row>
    <row r="23" spans="2:23" ht="30" customHeight="1" x14ac:dyDescent="0.25">
      <c r="B23" s="2743"/>
      <c r="C23" s="1138" t="s">
        <v>925</v>
      </c>
      <c r="D23" s="1139"/>
      <c r="E23" s="1140"/>
      <c r="F23" s="1139"/>
      <c r="G23" s="1140"/>
      <c r="H23" s="1140"/>
      <c r="I23" s="1140"/>
      <c r="J23" s="1140"/>
      <c r="K23" s="1140"/>
      <c r="L23" s="1140"/>
      <c r="M23" s="1140"/>
      <c r="N23" s="1140"/>
      <c r="O23" s="1140"/>
      <c r="P23" s="1139"/>
      <c r="Q23" s="1139"/>
      <c r="R23" s="1139"/>
      <c r="S23" s="1139"/>
      <c r="T23" s="1141"/>
      <c r="U23" s="958"/>
    </row>
    <row r="24" spans="2:23" ht="18" customHeight="1" x14ac:dyDescent="0.25">
      <c r="B24" s="2741" t="s">
        <v>930</v>
      </c>
      <c r="C24" s="1135" t="s">
        <v>791</v>
      </c>
      <c r="D24" s="963"/>
      <c r="E24" s="963"/>
      <c r="F24" s="963"/>
      <c r="G24" s="964"/>
      <c r="H24" s="964"/>
      <c r="I24" s="964"/>
      <c r="J24" s="964"/>
      <c r="K24" s="964"/>
      <c r="L24" s="964"/>
      <c r="M24" s="964"/>
      <c r="N24" s="964"/>
      <c r="O24" s="964"/>
      <c r="P24" s="1144"/>
      <c r="Q24" s="1144"/>
      <c r="R24" s="1144"/>
      <c r="S24" s="1144"/>
      <c r="T24" s="1145"/>
      <c r="U24" s="958"/>
    </row>
    <row r="25" spans="2:23" ht="18" customHeight="1" x14ac:dyDescent="0.25">
      <c r="B25" s="2742"/>
      <c r="C25" s="1135" t="s">
        <v>792</v>
      </c>
      <c r="D25" s="963"/>
      <c r="E25" s="963"/>
      <c r="F25" s="963"/>
      <c r="G25" s="964"/>
      <c r="H25" s="964"/>
      <c r="I25" s="964"/>
      <c r="J25" s="964"/>
      <c r="K25" s="964"/>
      <c r="L25" s="964"/>
      <c r="M25" s="964"/>
      <c r="N25" s="964"/>
      <c r="O25" s="964"/>
      <c r="P25" s="1144"/>
      <c r="Q25" s="1144"/>
      <c r="R25" s="1144"/>
      <c r="S25" s="1144"/>
      <c r="T25" s="1145"/>
      <c r="U25" s="958"/>
    </row>
    <row r="26" spans="2:23" ht="30" customHeight="1" x14ac:dyDescent="0.25">
      <c r="B26" s="2743"/>
      <c r="C26" s="1138" t="s">
        <v>925</v>
      </c>
      <c r="D26" s="1139"/>
      <c r="E26" s="1140"/>
      <c r="F26" s="1139"/>
      <c r="G26" s="1140"/>
      <c r="H26" s="1140"/>
      <c r="I26" s="1140"/>
      <c r="J26" s="1140"/>
      <c r="K26" s="1140"/>
      <c r="L26" s="1140"/>
      <c r="M26" s="1140"/>
      <c r="N26" s="1140"/>
      <c r="O26" s="1140"/>
      <c r="P26" s="1139"/>
      <c r="Q26" s="1139"/>
      <c r="R26" s="1139"/>
      <c r="S26" s="1139"/>
      <c r="T26" s="1141"/>
      <c r="U26" s="958"/>
    </row>
    <row r="27" spans="2:23" ht="6.75" customHeight="1" x14ac:dyDescent="0.25">
      <c r="B27" s="1146"/>
      <c r="C27" s="1147"/>
      <c r="D27" s="1148"/>
      <c r="E27" s="1148"/>
      <c r="F27" s="1149"/>
      <c r="G27" s="1150"/>
      <c r="H27" s="1150"/>
      <c r="I27" s="1150"/>
      <c r="J27" s="1150"/>
      <c r="K27" s="1150"/>
      <c r="L27" s="1150"/>
      <c r="M27" s="1150"/>
      <c r="N27" s="1150"/>
      <c r="O27" s="1150"/>
      <c r="P27" s="1151"/>
      <c r="Q27" s="1151"/>
      <c r="R27" s="1151"/>
      <c r="S27" s="1151"/>
      <c r="T27" s="1152"/>
      <c r="U27" s="958"/>
    </row>
    <row r="28" spans="2:23" ht="23.25" customHeight="1" thickBot="1" x14ac:dyDescent="0.3">
      <c r="B28" s="2759" t="s">
        <v>1098</v>
      </c>
      <c r="C28" s="2760"/>
      <c r="D28" s="1153"/>
      <c r="E28" s="1153"/>
      <c r="F28" s="1154"/>
      <c r="G28" s="1155"/>
      <c r="H28" s="1155"/>
      <c r="I28" s="1155"/>
      <c r="J28" s="1155"/>
      <c r="K28" s="1155"/>
      <c r="L28" s="1155"/>
      <c r="M28" s="1155"/>
      <c r="N28" s="1155"/>
      <c r="O28" s="1155"/>
      <c r="P28" s="1156"/>
      <c r="Q28" s="1156"/>
      <c r="R28" s="1156"/>
      <c r="S28" s="1156"/>
      <c r="T28" s="1157"/>
      <c r="U28" s="958"/>
    </row>
    <row r="29" spans="2:23" ht="21" customHeight="1" thickTop="1" x14ac:dyDescent="0.25">
      <c r="B29" s="970" t="s">
        <v>2428</v>
      </c>
      <c r="D29" s="958"/>
      <c r="E29" s="958"/>
      <c r="F29" s="958"/>
      <c r="G29" s="958"/>
      <c r="H29" s="958"/>
      <c r="I29" s="958"/>
      <c r="J29" s="958"/>
      <c r="K29" s="958"/>
      <c r="L29" s="958"/>
      <c r="M29" s="958"/>
      <c r="N29" s="958"/>
      <c r="O29" s="958"/>
      <c r="P29" s="958"/>
      <c r="Q29" s="958"/>
      <c r="R29" s="958"/>
      <c r="S29" s="958"/>
      <c r="T29" s="958"/>
      <c r="U29" s="958"/>
    </row>
    <row r="30" spans="2:23" ht="15" customHeight="1" x14ac:dyDescent="0.25">
      <c r="B30" s="970" t="s">
        <v>1099</v>
      </c>
      <c r="C30" s="970"/>
      <c r="D30" s="971"/>
      <c r="E30" s="971"/>
      <c r="F30" s="972"/>
      <c r="G30" s="972"/>
      <c r="H30" s="972"/>
      <c r="I30" s="97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</row>
    <row r="31" spans="2:23" ht="35.25" customHeight="1" x14ac:dyDescent="0.25">
      <c r="B31" s="2761" t="s">
        <v>670</v>
      </c>
      <c r="C31" s="2761"/>
      <c r="D31" s="2761"/>
      <c r="E31" s="2761"/>
      <c r="F31" s="2761"/>
      <c r="G31" s="2761"/>
      <c r="H31" s="2761"/>
      <c r="I31" s="2761"/>
      <c r="J31" s="2761"/>
      <c r="K31" s="2761"/>
      <c r="L31" s="2761"/>
      <c r="M31" s="2761"/>
      <c r="N31" s="2761"/>
      <c r="O31" s="2761"/>
      <c r="P31" s="2761"/>
      <c r="Q31" s="2761"/>
      <c r="R31" s="2761"/>
      <c r="S31" s="2761"/>
      <c r="T31" s="2761"/>
      <c r="U31" s="974"/>
      <c r="V31" s="974"/>
      <c r="W31" s="974"/>
    </row>
    <row r="32" spans="2:23" ht="21" customHeight="1" x14ac:dyDescent="0.25"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2"/>
    </row>
    <row r="33" ht="6.75" customHeight="1" x14ac:dyDescent="0.25"/>
    <row r="38" ht="6" customHeight="1" x14ac:dyDescent="0.25"/>
  </sheetData>
  <mergeCells count="21">
    <mergeCell ref="B18:B20"/>
    <mergeCell ref="B21:B23"/>
    <mergeCell ref="B24:B26"/>
    <mergeCell ref="B28:C28"/>
    <mergeCell ref="B31:T31"/>
    <mergeCell ref="B15:B17"/>
    <mergeCell ref="B2:T2"/>
    <mergeCell ref="D3:T3"/>
    <mergeCell ref="B4:T4"/>
    <mergeCell ref="B5:E5"/>
    <mergeCell ref="R5:T5"/>
    <mergeCell ref="B7:C8"/>
    <mergeCell ref="D7:F7"/>
    <mergeCell ref="G7:G8"/>
    <mergeCell ref="H7:N7"/>
    <mergeCell ref="O7:O8"/>
    <mergeCell ref="P7:R7"/>
    <mergeCell ref="S7:S8"/>
    <mergeCell ref="T7:T8"/>
    <mergeCell ref="B9:B11"/>
    <mergeCell ref="B12:B14"/>
  </mergeCells>
  <printOptions horizontalCentered="1"/>
  <pageMargins left="0.9055118110236221" right="0.31496062992125984" top="0.74803149606299213" bottom="0.35433070866141736" header="0.31496062992125984" footer="0.31496062992125984"/>
  <pageSetup scale="3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7FA3D-AF8D-40AF-B7CD-7AE91CB82BF8}">
  <sheetPr>
    <pageSetUpPr fitToPage="1"/>
  </sheetPr>
  <dimension ref="B1:G72"/>
  <sheetViews>
    <sheetView showGridLines="0" topLeftCell="A33" zoomScaleNormal="100" workbookViewId="0">
      <selection activeCell="D36" sqref="D36:E36"/>
    </sheetView>
  </sheetViews>
  <sheetFormatPr baseColWidth="10" defaultColWidth="11.42578125" defaultRowHeight="14.25" x14ac:dyDescent="0.2"/>
  <cols>
    <col min="1" max="1" width="1.28515625" style="7" customWidth="1"/>
    <col min="2" max="2" width="5.7109375" style="7" customWidth="1"/>
    <col min="3" max="3" width="44.5703125" style="7" customWidth="1"/>
    <col min="4" max="6" width="35.7109375" style="7" customWidth="1"/>
    <col min="7" max="7" width="39.5703125" style="7" customWidth="1"/>
    <col min="8" max="8" width="1" style="7" customWidth="1"/>
    <col min="9" max="16384" width="11.42578125" style="7"/>
  </cols>
  <sheetData>
    <row r="1" spans="2:7" ht="6" customHeight="1" thickBot="1" x14ac:dyDescent="0.25"/>
    <row r="2" spans="2:7" ht="52.5" customHeight="1" thickTop="1" x14ac:dyDescent="0.2">
      <c r="B2" s="2038" t="s">
        <v>1120</v>
      </c>
      <c r="C2" s="2039"/>
      <c r="D2" s="2039"/>
      <c r="E2" s="2039"/>
      <c r="F2" s="2039"/>
      <c r="G2" s="2040"/>
    </row>
    <row r="3" spans="2:7" ht="4.5" customHeight="1" x14ac:dyDescent="0.2">
      <c r="B3" s="50"/>
      <c r="C3" s="51"/>
      <c r="D3" s="51"/>
      <c r="E3" s="51"/>
      <c r="F3" s="218"/>
      <c r="G3" s="52"/>
    </row>
    <row r="4" spans="2:7" x14ac:dyDescent="0.2">
      <c r="B4" s="219" t="s">
        <v>339</v>
      </c>
      <c r="C4" s="53"/>
      <c r="D4" s="220"/>
      <c r="E4" s="53"/>
      <c r="F4" s="2041" t="s">
        <v>1121</v>
      </c>
      <c r="G4" s="2042"/>
    </row>
    <row r="5" spans="2:7" ht="9.75" customHeight="1" thickBot="1" x14ac:dyDescent="0.25">
      <c r="B5" s="1196"/>
      <c r="C5" s="54"/>
      <c r="D5" s="54"/>
      <c r="E5" s="54"/>
      <c r="F5" s="54"/>
      <c r="G5" s="55"/>
    </row>
    <row r="6" spans="2:7" ht="7.5" customHeight="1" thickTop="1" thickBot="1" x14ac:dyDescent="0.25"/>
    <row r="7" spans="2:7" ht="15" thickTop="1" x14ac:dyDescent="0.2">
      <c r="B7" s="2038" t="s">
        <v>340</v>
      </c>
      <c r="C7" s="2043"/>
      <c r="D7" s="2046" t="s">
        <v>341</v>
      </c>
      <c r="E7" s="2048" t="s">
        <v>342</v>
      </c>
      <c r="F7" s="2048" t="s">
        <v>343</v>
      </c>
      <c r="G7" s="2050" t="s">
        <v>344</v>
      </c>
    </row>
    <row r="8" spans="2:7" ht="15" thickBot="1" x14ac:dyDescent="0.25">
      <c r="B8" s="2044"/>
      <c r="C8" s="2045"/>
      <c r="D8" s="2047"/>
      <c r="E8" s="2049"/>
      <c r="F8" s="2049"/>
      <c r="G8" s="2051"/>
    </row>
    <row r="9" spans="2:7" ht="7.5" customHeight="1" thickTop="1" thickBot="1" x14ac:dyDescent="0.25"/>
    <row r="10" spans="2:7" ht="15" thickTop="1" x14ac:dyDescent="0.2">
      <c r="B10" s="2052" t="s">
        <v>264</v>
      </c>
      <c r="C10" s="2053"/>
      <c r="D10" s="56"/>
      <c r="E10" s="56"/>
      <c r="F10" s="56"/>
      <c r="G10" s="57"/>
    </row>
    <row r="11" spans="2:7" x14ac:dyDescent="0.2">
      <c r="B11" s="2054"/>
      <c r="C11" s="2055"/>
      <c r="D11" s="58"/>
      <c r="E11" s="58"/>
      <c r="F11" s="58"/>
      <c r="G11" s="59"/>
    </row>
    <row r="12" spans="2:7" x14ac:dyDescent="0.2">
      <c r="B12" s="2056"/>
      <c r="C12" s="2057"/>
      <c r="D12" s="60"/>
      <c r="E12" s="60"/>
      <c r="F12" s="60"/>
      <c r="G12" s="61"/>
    </row>
    <row r="13" spans="2:7" x14ac:dyDescent="0.2">
      <c r="B13" s="221" t="s">
        <v>265</v>
      </c>
      <c r="C13" s="222"/>
      <c r="D13" s="62"/>
      <c r="E13" s="62"/>
      <c r="F13" s="62"/>
      <c r="G13" s="63"/>
    </row>
    <row r="14" spans="2:7" x14ac:dyDescent="0.2">
      <c r="B14" s="223"/>
      <c r="C14" s="224"/>
      <c r="D14" s="62"/>
      <c r="E14" s="62"/>
      <c r="F14" s="62"/>
      <c r="G14" s="63"/>
    </row>
    <row r="15" spans="2:7" x14ac:dyDescent="0.2">
      <c r="B15" s="225" t="s">
        <v>266</v>
      </c>
      <c r="C15" s="226"/>
      <c r="D15" s="64"/>
      <c r="E15" s="64"/>
      <c r="F15" s="64">
        <f>SUM(F16:F18)</f>
        <v>0</v>
      </c>
      <c r="G15" s="65">
        <f>SUM(G16:G18)</f>
        <v>0</v>
      </c>
    </row>
    <row r="16" spans="2:7" x14ac:dyDescent="0.2">
      <c r="B16" s="68"/>
      <c r="C16" s="227" t="s">
        <v>267</v>
      </c>
      <c r="D16" s="66"/>
      <c r="E16" s="66"/>
      <c r="F16" s="66"/>
      <c r="G16" s="67"/>
    </row>
    <row r="17" spans="2:7" x14ac:dyDescent="0.2">
      <c r="B17" s="68" t="s">
        <v>268</v>
      </c>
      <c r="C17" s="227" t="s">
        <v>269</v>
      </c>
      <c r="D17" s="66"/>
      <c r="E17" s="66"/>
      <c r="F17" s="66"/>
      <c r="G17" s="67"/>
    </row>
    <row r="18" spans="2:7" x14ac:dyDescent="0.2">
      <c r="B18" s="68"/>
      <c r="C18" s="227" t="s">
        <v>270</v>
      </c>
      <c r="D18" s="66"/>
      <c r="E18" s="66"/>
      <c r="F18" s="66"/>
      <c r="G18" s="67"/>
    </row>
    <row r="19" spans="2:7" x14ac:dyDescent="0.2">
      <c r="B19" s="68"/>
      <c r="C19" s="227"/>
      <c r="D19" s="62"/>
      <c r="E19" s="62"/>
      <c r="F19" s="62"/>
      <c r="G19" s="63"/>
    </row>
    <row r="20" spans="2:7" x14ac:dyDescent="0.2">
      <c r="B20" s="225" t="s">
        <v>271</v>
      </c>
      <c r="C20" s="226"/>
      <c r="D20" s="64"/>
      <c r="E20" s="64"/>
      <c r="F20" s="64">
        <f>SUM(F22:F25)</f>
        <v>0</v>
      </c>
      <c r="G20" s="65">
        <f>SUM(G22:G25)</f>
        <v>0</v>
      </c>
    </row>
    <row r="21" spans="2:7" x14ac:dyDescent="0.2">
      <c r="B21" s="68"/>
      <c r="C21" s="227"/>
      <c r="D21" s="62"/>
      <c r="E21" s="62"/>
      <c r="F21" s="62"/>
      <c r="G21" s="63"/>
    </row>
    <row r="22" spans="2:7" x14ac:dyDescent="0.2">
      <c r="B22" s="68"/>
      <c r="C22" s="227" t="s">
        <v>272</v>
      </c>
      <c r="D22" s="66"/>
      <c r="E22" s="66"/>
      <c r="F22" s="66"/>
      <c r="G22" s="67"/>
    </row>
    <row r="23" spans="2:7" x14ac:dyDescent="0.2">
      <c r="B23" s="68"/>
      <c r="C23" s="227" t="s">
        <v>273</v>
      </c>
      <c r="D23" s="66"/>
      <c r="E23" s="66"/>
      <c r="F23" s="66"/>
      <c r="G23" s="67"/>
    </row>
    <row r="24" spans="2:7" x14ac:dyDescent="0.2">
      <c r="B24" s="68"/>
      <c r="C24" s="227" t="s">
        <v>269</v>
      </c>
      <c r="D24" s="66"/>
      <c r="E24" s="66"/>
      <c r="F24" s="66"/>
      <c r="G24" s="67"/>
    </row>
    <row r="25" spans="2:7" x14ac:dyDescent="0.2">
      <c r="B25" s="68"/>
      <c r="C25" s="227" t="s">
        <v>270</v>
      </c>
      <c r="D25" s="66"/>
      <c r="E25" s="66"/>
      <c r="F25" s="66"/>
      <c r="G25" s="67"/>
    </row>
    <row r="26" spans="2:7" x14ac:dyDescent="0.2">
      <c r="B26" s="68"/>
      <c r="C26" s="227"/>
      <c r="D26" s="62"/>
      <c r="E26" s="62"/>
      <c r="F26" s="62"/>
      <c r="G26" s="63"/>
    </row>
    <row r="27" spans="2:7" x14ac:dyDescent="0.2">
      <c r="B27" s="221"/>
      <c r="C27" s="226" t="s">
        <v>2395</v>
      </c>
      <c r="D27" s="62"/>
      <c r="E27" s="62"/>
      <c r="F27" s="64">
        <f>F15+F20</f>
        <v>0</v>
      </c>
      <c r="G27" s="65">
        <f>G15+G20</f>
        <v>0</v>
      </c>
    </row>
    <row r="28" spans="2:7" x14ac:dyDescent="0.2">
      <c r="B28" s="221"/>
      <c r="C28" s="222"/>
      <c r="D28" s="62"/>
      <c r="E28" s="62"/>
      <c r="F28" s="62"/>
      <c r="G28" s="63"/>
    </row>
    <row r="29" spans="2:7" x14ac:dyDescent="0.2">
      <c r="B29" s="68"/>
      <c r="C29" s="227"/>
      <c r="D29" s="62"/>
      <c r="E29" s="62"/>
      <c r="F29" s="62"/>
      <c r="G29" s="63"/>
    </row>
    <row r="30" spans="2:7" x14ac:dyDescent="0.2">
      <c r="B30" s="228" t="s">
        <v>274</v>
      </c>
      <c r="C30" s="229"/>
      <c r="D30" s="62"/>
      <c r="E30" s="62"/>
      <c r="F30" s="62"/>
      <c r="G30" s="63"/>
    </row>
    <row r="31" spans="2:7" x14ac:dyDescent="0.2">
      <c r="B31" s="221"/>
      <c r="C31" s="222"/>
      <c r="D31" s="62"/>
      <c r="E31" s="62"/>
      <c r="F31" s="62"/>
      <c r="G31" s="63"/>
    </row>
    <row r="32" spans="2:7" x14ac:dyDescent="0.2">
      <c r="B32" s="2058" t="s">
        <v>266</v>
      </c>
      <c r="C32" s="2059"/>
      <c r="D32" s="64"/>
      <c r="E32" s="64"/>
      <c r="F32" s="64">
        <f>SUM(F33:F35)</f>
        <v>0</v>
      </c>
      <c r="G32" s="65">
        <f>SUM(G33:G35)</f>
        <v>0</v>
      </c>
    </row>
    <row r="33" spans="2:7" x14ac:dyDescent="0.2">
      <c r="B33" s="68"/>
      <c r="C33" s="227" t="s">
        <v>267</v>
      </c>
      <c r="D33" s="66"/>
      <c r="E33" s="66"/>
      <c r="F33" s="66"/>
      <c r="G33" s="67"/>
    </row>
    <row r="34" spans="2:7" x14ac:dyDescent="0.2">
      <c r="B34" s="68"/>
      <c r="C34" s="227" t="s">
        <v>269</v>
      </c>
      <c r="D34" s="66"/>
      <c r="E34" s="66"/>
      <c r="F34" s="66"/>
      <c r="G34" s="67"/>
    </row>
    <row r="35" spans="2:7" x14ac:dyDescent="0.2">
      <c r="B35" s="68"/>
      <c r="C35" s="227" t="s">
        <v>270</v>
      </c>
      <c r="D35" s="66"/>
      <c r="E35" s="66"/>
      <c r="F35" s="66"/>
      <c r="G35" s="67"/>
    </row>
    <row r="36" spans="2:7" x14ac:dyDescent="0.2">
      <c r="B36" s="68"/>
      <c r="C36" s="227"/>
      <c r="D36" s="62"/>
      <c r="E36" s="62"/>
      <c r="F36" s="62"/>
      <c r="G36" s="63"/>
    </row>
    <row r="37" spans="2:7" x14ac:dyDescent="0.2">
      <c r="B37" s="2058" t="s">
        <v>271</v>
      </c>
      <c r="C37" s="2059"/>
      <c r="D37" s="64"/>
      <c r="E37" s="64"/>
      <c r="F37" s="64">
        <f>SUM(F38:F41)</f>
        <v>0</v>
      </c>
      <c r="G37" s="65">
        <f>SUM(G38:G41)</f>
        <v>0</v>
      </c>
    </row>
    <row r="38" spans="2:7" x14ac:dyDescent="0.2">
      <c r="B38" s="68"/>
      <c r="C38" s="227" t="s">
        <v>272</v>
      </c>
      <c r="D38" s="66"/>
      <c r="E38" s="66"/>
      <c r="F38" s="66"/>
      <c r="G38" s="67"/>
    </row>
    <row r="39" spans="2:7" x14ac:dyDescent="0.2">
      <c r="B39" s="68"/>
      <c r="C39" s="227" t="s">
        <v>273</v>
      </c>
      <c r="D39" s="66"/>
      <c r="E39" s="66"/>
      <c r="F39" s="66"/>
      <c r="G39" s="67"/>
    </row>
    <row r="40" spans="2:7" x14ac:dyDescent="0.2">
      <c r="B40" s="68"/>
      <c r="C40" s="227" t="s">
        <v>269</v>
      </c>
      <c r="D40" s="66"/>
      <c r="E40" s="66"/>
      <c r="F40" s="66"/>
      <c r="G40" s="67"/>
    </row>
    <row r="41" spans="2:7" x14ac:dyDescent="0.2">
      <c r="B41" s="68"/>
      <c r="C41" s="227" t="s">
        <v>270</v>
      </c>
      <c r="D41" s="66"/>
      <c r="E41" s="66"/>
      <c r="F41" s="66"/>
      <c r="G41" s="67"/>
    </row>
    <row r="42" spans="2:7" x14ac:dyDescent="0.2">
      <c r="B42" s="68"/>
      <c r="C42" s="227"/>
      <c r="D42" s="62"/>
      <c r="E42" s="62"/>
      <c r="F42" s="62"/>
      <c r="G42" s="63"/>
    </row>
    <row r="43" spans="2:7" x14ac:dyDescent="0.2">
      <c r="B43" s="228"/>
      <c r="C43" s="226" t="s">
        <v>345</v>
      </c>
      <c r="D43" s="62"/>
      <c r="E43" s="62"/>
      <c r="F43" s="64">
        <f>F32+F37</f>
        <v>0</v>
      </c>
      <c r="G43" s="65">
        <f>G32+G37</f>
        <v>0</v>
      </c>
    </row>
    <row r="44" spans="2:7" x14ac:dyDescent="0.2">
      <c r="B44" s="221"/>
      <c r="C44" s="222"/>
      <c r="D44" s="62"/>
      <c r="E44" s="62"/>
      <c r="F44" s="62"/>
      <c r="G44" s="63"/>
    </row>
    <row r="45" spans="2:7" x14ac:dyDescent="0.2">
      <c r="B45" s="221"/>
      <c r="C45" s="222"/>
      <c r="D45" s="62"/>
      <c r="E45" s="62"/>
      <c r="F45" s="62"/>
      <c r="G45" s="63"/>
    </row>
    <row r="46" spans="2:7" x14ac:dyDescent="0.2">
      <c r="B46" s="225" t="s">
        <v>346</v>
      </c>
      <c r="C46" s="230"/>
      <c r="D46" s="64"/>
      <c r="E46" s="64"/>
      <c r="F46" s="64">
        <f>SUM(F47:F52)</f>
        <v>0</v>
      </c>
      <c r="G46" s="65">
        <f>SUM(G47:G52)</f>
        <v>0</v>
      </c>
    </row>
    <row r="47" spans="2:7" x14ac:dyDescent="0.2">
      <c r="B47" s="68"/>
      <c r="C47" s="231"/>
      <c r="D47" s="66"/>
      <c r="E47" s="66"/>
      <c r="F47" s="69"/>
      <c r="G47" s="70"/>
    </row>
    <row r="48" spans="2:7" x14ac:dyDescent="0.2">
      <c r="B48" s="68"/>
      <c r="C48" s="231"/>
      <c r="D48" s="66"/>
      <c r="E48" s="66"/>
      <c r="F48" s="69"/>
      <c r="G48" s="70"/>
    </row>
    <row r="49" spans="2:7" x14ac:dyDescent="0.2">
      <c r="B49" s="68"/>
      <c r="C49" s="231"/>
      <c r="D49" s="66"/>
      <c r="E49" s="66"/>
      <c r="F49" s="69"/>
      <c r="G49" s="70"/>
    </row>
    <row r="50" spans="2:7" x14ac:dyDescent="0.2">
      <c r="B50" s="68"/>
      <c r="C50" s="231"/>
      <c r="D50" s="66"/>
      <c r="E50" s="66"/>
      <c r="F50" s="69"/>
      <c r="G50" s="70"/>
    </row>
    <row r="51" spans="2:7" x14ac:dyDescent="0.2">
      <c r="B51" s="68"/>
      <c r="C51" s="231"/>
      <c r="D51" s="66"/>
      <c r="E51" s="66"/>
      <c r="F51" s="69"/>
      <c r="G51" s="70"/>
    </row>
    <row r="52" spans="2:7" x14ac:dyDescent="0.2">
      <c r="B52" s="223"/>
      <c r="C52" s="232"/>
      <c r="D52" s="66"/>
      <c r="E52" s="66"/>
      <c r="F52" s="69"/>
      <c r="G52" s="70"/>
    </row>
    <row r="53" spans="2:7" x14ac:dyDescent="0.2">
      <c r="B53" s="68"/>
      <c r="C53" s="227"/>
      <c r="D53" s="62"/>
      <c r="E53" s="62"/>
      <c r="F53" s="62"/>
      <c r="G53" s="63"/>
    </row>
    <row r="54" spans="2:7" x14ac:dyDescent="0.2">
      <c r="B54" s="2060" t="s">
        <v>2396</v>
      </c>
      <c r="C54" s="2061"/>
      <c r="D54" s="64"/>
      <c r="E54" s="64"/>
      <c r="F54" s="64">
        <f>F27+F43+F46</f>
        <v>0</v>
      </c>
      <c r="G54" s="65">
        <f>G27+G43+G46</f>
        <v>0</v>
      </c>
    </row>
    <row r="55" spans="2:7" ht="15" thickBot="1" x14ac:dyDescent="0.25">
      <c r="B55" s="1197"/>
      <c r="C55" s="71"/>
      <c r="D55" s="1198"/>
      <c r="E55" s="1198"/>
      <c r="F55" s="1198"/>
      <c r="G55" s="1199"/>
    </row>
    <row r="56" spans="2:7" ht="15" thickTop="1" x14ac:dyDescent="0.2">
      <c r="B56" s="72"/>
      <c r="C56" s="72"/>
    </row>
    <row r="57" spans="2:7" x14ac:dyDescent="0.2">
      <c r="B57" s="72"/>
      <c r="C57" s="72"/>
    </row>
    <row r="58" spans="2:7" ht="15" customHeight="1" x14ac:dyDescent="0.2">
      <c r="B58" s="2062" t="s">
        <v>204</v>
      </c>
      <c r="C58" s="2062"/>
      <c r="D58" s="2062"/>
      <c r="E58" s="2062"/>
      <c r="F58" s="2062"/>
      <c r="G58" s="2062"/>
    </row>
    <row r="59" spans="2:7" x14ac:dyDescent="0.2">
      <c r="B59" s="72"/>
      <c r="C59" s="72"/>
    </row>
    <row r="60" spans="2:7" x14ac:dyDescent="0.2">
      <c r="B60" s="72"/>
      <c r="C60" s="72"/>
    </row>
    <row r="64" spans="2:7" ht="5.25" customHeight="1" x14ac:dyDescent="0.2"/>
    <row r="65" spans="3:4" x14ac:dyDescent="0.2">
      <c r="C65" s="4"/>
    </row>
    <row r="72" spans="3:4" x14ac:dyDescent="0.2">
      <c r="D72" s="4"/>
    </row>
  </sheetData>
  <sheetProtection insertRows="0"/>
  <mergeCells count="12">
    <mergeCell ref="B10:C12"/>
    <mergeCell ref="B32:C32"/>
    <mergeCell ref="B37:C37"/>
    <mergeCell ref="B54:C54"/>
    <mergeCell ref="B58:G58"/>
    <mergeCell ref="B2:G2"/>
    <mergeCell ref="F4:G4"/>
    <mergeCell ref="B7:C8"/>
    <mergeCell ref="D7:D8"/>
    <mergeCell ref="E7:E8"/>
    <mergeCell ref="F7:F8"/>
    <mergeCell ref="G7:G8"/>
  </mergeCells>
  <pageMargins left="0.70866141732283472" right="0.70866141732283472" top="0.74803149606299213" bottom="0.74803149606299213" header="0.31496062992125984" footer="0.31496062992125984"/>
  <pageSetup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B5964-19F1-426A-9236-E870ACA4DBFB}">
  <sheetPr>
    <pageSetUpPr fitToPage="1"/>
  </sheetPr>
  <dimension ref="A1:E75"/>
  <sheetViews>
    <sheetView showGridLines="0" zoomScale="145" zoomScaleNormal="145" workbookViewId="0">
      <selection activeCell="D36" sqref="D36:E36"/>
    </sheetView>
  </sheetViews>
  <sheetFormatPr baseColWidth="10" defaultColWidth="11.42578125" defaultRowHeight="14.25" x14ac:dyDescent="0.2"/>
  <cols>
    <col min="1" max="1" width="1.7109375" style="7" customWidth="1"/>
    <col min="2" max="2" width="13.7109375" style="7" customWidth="1"/>
    <col min="3" max="3" width="81.7109375" style="7" customWidth="1"/>
    <col min="4" max="4" width="30" style="7" customWidth="1"/>
    <col min="5" max="5" width="28.85546875" style="7" customWidth="1"/>
    <col min="6" max="6" width="1.5703125" style="7" customWidth="1"/>
    <col min="7" max="16384" width="11.42578125" style="7"/>
  </cols>
  <sheetData>
    <row r="1" spans="1:5" ht="7.5" customHeight="1" thickBot="1" x14ac:dyDescent="0.25">
      <c r="A1" s="175"/>
      <c r="B1" s="175"/>
      <c r="C1" s="175"/>
      <c r="D1" s="175"/>
      <c r="E1" s="175"/>
    </row>
    <row r="2" spans="1:5" ht="19.5" customHeight="1" thickTop="1" x14ac:dyDescent="0.2">
      <c r="A2" s="175"/>
      <c r="B2" s="2064" t="s">
        <v>1053</v>
      </c>
      <c r="C2" s="2032"/>
      <c r="D2" s="2032"/>
      <c r="E2" s="2033"/>
    </row>
    <row r="3" spans="1:5" ht="13.5" customHeight="1" x14ac:dyDescent="0.2">
      <c r="A3" s="175"/>
      <c r="B3" s="2065" t="s">
        <v>275</v>
      </c>
      <c r="C3" s="2066"/>
      <c r="D3" s="2066"/>
      <c r="E3" s="2067"/>
    </row>
    <row r="4" spans="1:5" ht="18.75" customHeight="1" x14ac:dyDescent="0.2">
      <c r="A4" s="175"/>
      <c r="B4" s="2068" t="s">
        <v>0</v>
      </c>
      <c r="C4" s="2069"/>
      <c r="D4" s="2069"/>
      <c r="E4" s="2070"/>
    </row>
    <row r="5" spans="1:5" ht="33.75" customHeight="1" x14ac:dyDescent="0.25">
      <c r="A5" s="175"/>
      <c r="B5" s="2071" t="s">
        <v>347</v>
      </c>
      <c r="C5" s="2072"/>
      <c r="D5" s="2073" t="s">
        <v>1122</v>
      </c>
      <c r="E5" s="2074"/>
    </row>
    <row r="6" spans="1:5" ht="6" customHeight="1" thickBot="1" x14ac:dyDescent="0.25">
      <c r="A6" s="233"/>
      <c r="B6" s="1195"/>
      <c r="C6" s="234"/>
      <c r="D6" s="235"/>
      <c r="E6" s="236"/>
    </row>
    <row r="7" spans="1:5" ht="6" customHeight="1" thickTop="1" thickBot="1" x14ac:dyDescent="0.25">
      <c r="A7" s="233"/>
      <c r="B7" s="233"/>
      <c r="C7" s="2075"/>
      <c r="D7" s="2075"/>
      <c r="E7" s="2075"/>
    </row>
    <row r="8" spans="1:5" ht="33.75" customHeight="1" thickTop="1" thickBot="1" x14ac:dyDescent="0.25">
      <c r="A8" s="233"/>
      <c r="B8" s="237" t="s">
        <v>1</v>
      </c>
      <c r="C8" s="238" t="s">
        <v>276</v>
      </c>
      <c r="D8" s="239" t="s">
        <v>277</v>
      </c>
      <c r="E8" s="240" t="s">
        <v>278</v>
      </c>
    </row>
    <row r="9" spans="1:5" ht="6" customHeight="1" thickTop="1" thickBot="1" x14ac:dyDescent="0.25"/>
    <row r="10" spans="1:5" ht="15" thickTop="1" x14ac:dyDescent="0.2">
      <c r="B10" s="1200"/>
      <c r="C10" s="1201"/>
      <c r="D10" s="1202"/>
      <c r="E10" s="1203"/>
    </row>
    <row r="11" spans="1:5" x14ac:dyDescent="0.2">
      <c r="B11" s="241">
        <v>1000</v>
      </c>
      <c r="C11" s="242" t="s">
        <v>279</v>
      </c>
      <c r="D11" s="12"/>
      <c r="E11" s="13"/>
    </row>
    <row r="12" spans="1:5" x14ac:dyDescent="0.2">
      <c r="B12" s="243">
        <v>1100</v>
      </c>
      <c r="C12" s="244" t="s">
        <v>7</v>
      </c>
      <c r="D12" s="10">
        <f>SUM(D13:D19)</f>
        <v>0</v>
      </c>
      <c r="E12" s="11">
        <f>SUM(E13:E19)</f>
        <v>0</v>
      </c>
    </row>
    <row r="13" spans="1:5" x14ac:dyDescent="0.2">
      <c r="B13" s="245">
        <v>1110</v>
      </c>
      <c r="C13" s="246" t="s">
        <v>9</v>
      </c>
      <c r="D13" s="1"/>
      <c r="E13" s="5"/>
    </row>
    <row r="14" spans="1:5" x14ac:dyDescent="0.2">
      <c r="B14" s="245">
        <v>1120</v>
      </c>
      <c r="C14" s="246" t="s">
        <v>26</v>
      </c>
      <c r="D14" s="1"/>
      <c r="E14" s="5"/>
    </row>
    <row r="15" spans="1:5" x14ac:dyDescent="0.2">
      <c r="B15" s="247">
        <v>1130</v>
      </c>
      <c r="C15" s="246" t="s">
        <v>41</v>
      </c>
      <c r="D15" s="1"/>
      <c r="E15" s="5"/>
    </row>
    <row r="16" spans="1:5" x14ac:dyDescent="0.2">
      <c r="B16" s="245">
        <v>1140</v>
      </c>
      <c r="C16" s="246" t="s">
        <v>280</v>
      </c>
      <c r="D16" s="1"/>
      <c r="E16" s="5"/>
    </row>
    <row r="17" spans="2:5" x14ac:dyDescent="0.2">
      <c r="B17" s="245">
        <v>1150</v>
      </c>
      <c r="C17" s="246" t="s">
        <v>64</v>
      </c>
      <c r="D17" s="1"/>
      <c r="E17" s="5"/>
    </row>
    <row r="18" spans="2:5" x14ac:dyDescent="0.2">
      <c r="B18" s="245">
        <v>1160</v>
      </c>
      <c r="C18" s="246" t="s">
        <v>69</v>
      </c>
      <c r="D18" s="1"/>
      <c r="E18" s="5"/>
    </row>
    <row r="19" spans="2:5" x14ac:dyDescent="0.2">
      <c r="B19" s="245">
        <v>1190</v>
      </c>
      <c r="C19" s="248" t="s">
        <v>75</v>
      </c>
      <c r="D19" s="1"/>
      <c r="E19" s="5"/>
    </row>
    <row r="20" spans="2:5" x14ac:dyDescent="0.2">
      <c r="B20" s="249"/>
      <c r="C20" s="248"/>
      <c r="D20" s="12"/>
      <c r="E20" s="13"/>
    </row>
    <row r="21" spans="2:5" x14ac:dyDescent="0.2">
      <c r="B21" s="243">
        <v>1200</v>
      </c>
      <c r="C21" s="244" t="s">
        <v>88</v>
      </c>
      <c r="D21" s="10">
        <f>SUM(D22:D30)</f>
        <v>0</v>
      </c>
      <c r="E21" s="11">
        <f>SUM(E22:E30)</f>
        <v>0</v>
      </c>
    </row>
    <row r="22" spans="2:5" x14ac:dyDescent="0.2">
      <c r="B22" s="245">
        <v>1210</v>
      </c>
      <c r="C22" s="246" t="s">
        <v>89</v>
      </c>
      <c r="D22" s="1"/>
      <c r="E22" s="5"/>
    </row>
    <row r="23" spans="2:5" x14ac:dyDescent="0.2">
      <c r="B23" s="245">
        <v>1220</v>
      </c>
      <c r="C23" s="246" t="s">
        <v>98</v>
      </c>
      <c r="D23" s="1"/>
      <c r="E23" s="5"/>
    </row>
    <row r="24" spans="2:5" x14ac:dyDescent="0.2">
      <c r="B24" s="245">
        <v>1230</v>
      </c>
      <c r="C24" s="246" t="s">
        <v>109</v>
      </c>
      <c r="D24" s="1"/>
      <c r="E24" s="5"/>
    </row>
    <row r="25" spans="2:5" x14ac:dyDescent="0.2">
      <c r="B25" s="245">
        <v>1240</v>
      </c>
      <c r="C25" s="246" t="s">
        <v>125</v>
      </c>
      <c r="D25" s="1"/>
      <c r="E25" s="5"/>
    </row>
    <row r="26" spans="2:5" x14ac:dyDescent="0.2">
      <c r="B26" s="245">
        <v>1250</v>
      </c>
      <c r="C26" s="246" t="s">
        <v>144</v>
      </c>
      <c r="D26" s="1"/>
      <c r="E26" s="5"/>
    </row>
    <row r="27" spans="2:5" x14ac:dyDescent="0.2">
      <c r="B27" s="245">
        <v>1260</v>
      </c>
      <c r="C27" s="246" t="s">
        <v>156</v>
      </c>
      <c r="D27" s="1"/>
      <c r="E27" s="5"/>
    </row>
    <row r="28" spans="2:5" x14ac:dyDescent="0.2">
      <c r="B28" s="245">
        <v>1270</v>
      </c>
      <c r="C28" s="246" t="s">
        <v>164</v>
      </c>
      <c r="D28" s="1"/>
      <c r="E28" s="5"/>
    </row>
    <row r="29" spans="2:5" x14ac:dyDescent="0.2">
      <c r="B29" s="245">
        <v>1280</v>
      </c>
      <c r="C29" s="246" t="s">
        <v>175</v>
      </c>
      <c r="D29" s="1"/>
      <c r="E29" s="5"/>
    </row>
    <row r="30" spans="2:5" x14ac:dyDescent="0.2">
      <c r="B30" s="245">
        <v>1290</v>
      </c>
      <c r="C30" s="246" t="s">
        <v>185</v>
      </c>
      <c r="D30" s="1"/>
      <c r="E30" s="5"/>
    </row>
    <row r="31" spans="2:5" x14ac:dyDescent="0.2">
      <c r="B31" s="249"/>
      <c r="C31" s="246"/>
      <c r="D31" s="12"/>
      <c r="E31" s="13"/>
    </row>
    <row r="32" spans="2:5" x14ac:dyDescent="0.2">
      <c r="B32" s="241">
        <v>2000</v>
      </c>
      <c r="C32" s="242" t="s">
        <v>281</v>
      </c>
      <c r="D32" s="12"/>
      <c r="E32" s="13"/>
    </row>
    <row r="33" spans="2:5" x14ac:dyDescent="0.2">
      <c r="B33" s="243">
        <v>2100</v>
      </c>
      <c r="C33" s="244" t="s">
        <v>8</v>
      </c>
      <c r="D33" s="10">
        <f>SUM(D34:D41)</f>
        <v>0</v>
      </c>
      <c r="E33" s="11">
        <f>SUM(E34:E41)</f>
        <v>0</v>
      </c>
    </row>
    <row r="34" spans="2:5" x14ac:dyDescent="0.2">
      <c r="B34" s="245">
        <v>2110</v>
      </c>
      <c r="C34" s="246" t="s">
        <v>10</v>
      </c>
      <c r="D34" s="1"/>
      <c r="E34" s="5"/>
    </row>
    <row r="35" spans="2:5" x14ac:dyDescent="0.2">
      <c r="B35" s="245">
        <v>2120</v>
      </c>
      <c r="C35" s="246" t="s">
        <v>30</v>
      </c>
      <c r="D35" s="1"/>
      <c r="E35" s="5"/>
    </row>
    <row r="36" spans="2:5" x14ac:dyDescent="0.2">
      <c r="B36" s="245">
        <v>2130</v>
      </c>
      <c r="C36" s="246" t="s">
        <v>39</v>
      </c>
      <c r="D36" s="1"/>
      <c r="E36" s="5"/>
    </row>
    <row r="37" spans="2:5" x14ac:dyDescent="0.2">
      <c r="B37" s="245">
        <v>2140</v>
      </c>
      <c r="C37" s="246" t="s">
        <v>282</v>
      </c>
      <c r="D37" s="1"/>
      <c r="E37" s="5"/>
    </row>
    <row r="38" spans="2:5" x14ac:dyDescent="0.2">
      <c r="B38" s="245">
        <v>2150</v>
      </c>
      <c r="C38" s="246" t="s">
        <v>53</v>
      </c>
      <c r="D38" s="1"/>
      <c r="E38" s="5"/>
    </row>
    <row r="39" spans="2:5" x14ac:dyDescent="0.2">
      <c r="B39" s="247">
        <v>2160</v>
      </c>
      <c r="C39" s="246" t="s">
        <v>283</v>
      </c>
      <c r="D39" s="1"/>
      <c r="E39" s="5"/>
    </row>
    <row r="40" spans="2:5" x14ac:dyDescent="0.2">
      <c r="B40" s="247">
        <v>2170</v>
      </c>
      <c r="C40" s="246" t="s">
        <v>74</v>
      </c>
      <c r="D40" s="1"/>
      <c r="E40" s="5"/>
    </row>
    <row r="41" spans="2:5" x14ac:dyDescent="0.2">
      <c r="B41" s="247">
        <v>2190</v>
      </c>
      <c r="C41" s="246" t="s">
        <v>83</v>
      </c>
      <c r="D41" s="1"/>
      <c r="E41" s="5"/>
    </row>
    <row r="42" spans="2:5" x14ac:dyDescent="0.2">
      <c r="B42" s="250"/>
      <c r="C42" s="251"/>
      <c r="D42" s="12"/>
      <c r="E42" s="13"/>
    </row>
    <row r="43" spans="2:5" x14ac:dyDescent="0.2">
      <c r="B43" s="243">
        <v>2200</v>
      </c>
      <c r="C43" s="244" t="s">
        <v>94</v>
      </c>
      <c r="D43" s="10">
        <f>SUM(D44:D49)</f>
        <v>0</v>
      </c>
      <c r="E43" s="11">
        <f>SUM(E44:E49)</f>
        <v>0</v>
      </c>
    </row>
    <row r="44" spans="2:5" x14ac:dyDescent="0.2">
      <c r="B44" s="245">
        <v>2210</v>
      </c>
      <c r="C44" s="246" t="s">
        <v>96</v>
      </c>
      <c r="D44" s="1"/>
      <c r="E44" s="5"/>
    </row>
    <row r="45" spans="2:5" x14ac:dyDescent="0.2">
      <c r="B45" s="245">
        <v>2220</v>
      </c>
      <c r="C45" s="246" t="s">
        <v>102</v>
      </c>
      <c r="D45" s="1"/>
      <c r="E45" s="5"/>
    </row>
    <row r="46" spans="2:5" x14ac:dyDescent="0.2">
      <c r="B46" s="245">
        <v>2230</v>
      </c>
      <c r="C46" s="246" t="s">
        <v>110</v>
      </c>
      <c r="D46" s="1"/>
      <c r="E46" s="5"/>
    </row>
    <row r="47" spans="2:5" x14ac:dyDescent="0.2">
      <c r="B47" s="245">
        <v>2240</v>
      </c>
      <c r="C47" s="246" t="s">
        <v>123</v>
      </c>
      <c r="D47" s="1"/>
      <c r="E47" s="5"/>
    </row>
    <row r="48" spans="2:5" x14ac:dyDescent="0.2">
      <c r="B48" s="245">
        <v>2250</v>
      </c>
      <c r="C48" s="246" t="s">
        <v>284</v>
      </c>
      <c r="D48" s="1"/>
      <c r="E48" s="5"/>
    </row>
    <row r="49" spans="2:5" x14ac:dyDescent="0.2">
      <c r="B49" s="245">
        <v>2260</v>
      </c>
      <c r="C49" s="246" t="s">
        <v>145</v>
      </c>
      <c r="D49" s="1"/>
      <c r="E49" s="5"/>
    </row>
    <row r="50" spans="2:5" x14ac:dyDescent="0.2">
      <c r="B50" s="252"/>
      <c r="C50" s="251"/>
      <c r="D50" s="12"/>
      <c r="E50" s="13"/>
    </row>
    <row r="51" spans="2:5" x14ac:dyDescent="0.2">
      <c r="B51" s="241">
        <v>3000</v>
      </c>
      <c r="C51" s="242" t="s">
        <v>285</v>
      </c>
      <c r="D51" s="12"/>
      <c r="E51" s="13"/>
    </row>
    <row r="52" spans="2:5" x14ac:dyDescent="0.2">
      <c r="B52" s="243">
        <v>3100</v>
      </c>
      <c r="C52" s="244" t="s">
        <v>286</v>
      </c>
      <c r="D52" s="10">
        <f>SUM(D53:D55)</f>
        <v>0</v>
      </c>
      <c r="E52" s="11">
        <f>SUM(E53:E55)</f>
        <v>0</v>
      </c>
    </row>
    <row r="53" spans="2:5" x14ac:dyDescent="0.2">
      <c r="B53" s="245">
        <v>3110</v>
      </c>
      <c r="C53" s="246" t="s">
        <v>162</v>
      </c>
      <c r="D53" s="1"/>
      <c r="E53" s="5"/>
    </row>
    <row r="54" spans="2:5" x14ac:dyDescent="0.2">
      <c r="B54" s="245">
        <v>3120</v>
      </c>
      <c r="C54" s="246" t="s">
        <v>165</v>
      </c>
      <c r="D54" s="1"/>
      <c r="E54" s="5"/>
    </row>
    <row r="55" spans="2:5" x14ac:dyDescent="0.2">
      <c r="B55" s="245">
        <v>3130</v>
      </c>
      <c r="C55" s="246" t="s">
        <v>287</v>
      </c>
      <c r="D55" s="1"/>
      <c r="E55" s="5"/>
    </row>
    <row r="56" spans="2:5" x14ac:dyDescent="0.2">
      <c r="B56" s="249"/>
      <c r="C56" s="246"/>
      <c r="D56" s="12"/>
      <c r="E56" s="13"/>
    </row>
    <row r="57" spans="2:5" x14ac:dyDescent="0.2">
      <c r="B57" s="243">
        <v>3200</v>
      </c>
      <c r="C57" s="244" t="s">
        <v>288</v>
      </c>
      <c r="D57" s="10">
        <f>SUM(D58:D62)</f>
        <v>0</v>
      </c>
      <c r="E57" s="11">
        <f>SUM(E58:E62)</f>
        <v>0</v>
      </c>
    </row>
    <row r="58" spans="2:5" x14ac:dyDescent="0.2">
      <c r="B58" s="245">
        <v>3210</v>
      </c>
      <c r="C58" s="246" t="s">
        <v>174</v>
      </c>
      <c r="D58" s="1"/>
      <c r="E58" s="5"/>
    </row>
    <row r="59" spans="2:5" x14ac:dyDescent="0.2">
      <c r="B59" s="245">
        <v>3220</v>
      </c>
      <c r="C59" s="246" t="s">
        <v>177</v>
      </c>
      <c r="D59" s="1"/>
      <c r="E59" s="5"/>
    </row>
    <row r="60" spans="2:5" x14ac:dyDescent="0.2">
      <c r="B60" s="245">
        <v>3230</v>
      </c>
      <c r="C60" s="246" t="s">
        <v>259</v>
      </c>
      <c r="D60" s="1"/>
      <c r="E60" s="5"/>
    </row>
    <row r="61" spans="2:5" x14ac:dyDescent="0.2">
      <c r="B61" s="245">
        <v>3240</v>
      </c>
      <c r="C61" s="246" t="s">
        <v>289</v>
      </c>
      <c r="D61" s="1"/>
      <c r="E61" s="5"/>
    </row>
    <row r="62" spans="2:5" x14ac:dyDescent="0.2">
      <c r="B62" s="245">
        <v>3250</v>
      </c>
      <c r="C62" s="246" t="s">
        <v>196</v>
      </c>
      <c r="D62" s="1"/>
      <c r="E62" s="5"/>
    </row>
    <row r="63" spans="2:5" x14ac:dyDescent="0.2">
      <c r="B63" s="249"/>
      <c r="C63" s="246"/>
      <c r="D63" s="12"/>
      <c r="E63" s="13"/>
    </row>
    <row r="64" spans="2:5" x14ac:dyDescent="0.2">
      <c r="B64" s="243">
        <v>3300</v>
      </c>
      <c r="C64" s="244" t="s">
        <v>290</v>
      </c>
      <c r="D64" s="10">
        <f>SUM(D65:D66)</f>
        <v>0</v>
      </c>
      <c r="E64" s="11">
        <f>SUM(E65:E66)</f>
        <v>0</v>
      </c>
    </row>
    <row r="65" spans="2:5" x14ac:dyDescent="0.2">
      <c r="B65" s="245">
        <v>3310</v>
      </c>
      <c r="C65" s="246" t="s">
        <v>200</v>
      </c>
      <c r="D65" s="1"/>
      <c r="E65" s="5"/>
    </row>
    <row r="66" spans="2:5" x14ac:dyDescent="0.2">
      <c r="B66" s="245">
        <v>3320</v>
      </c>
      <c r="C66" s="246" t="s">
        <v>201</v>
      </c>
      <c r="D66" s="1"/>
      <c r="E66" s="5"/>
    </row>
    <row r="67" spans="2:5" ht="15" thickBot="1" x14ac:dyDescent="0.25">
      <c r="B67" s="1204"/>
      <c r="C67" s="253"/>
      <c r="D67" s="1205"/>
      <c r="E67" s="1206"/>
    </row>
    <row r="68" spans="2:5" ht="17.25" thickTop="1" thickBot="1" x14ac:dyDescent="0.25">
      <c r="B68" s="1207"/>
      <c r="C68" s="254" t="s">
        <v>348</v>
      </c>
      <c r="D68" s="1208">
        <f>D12+D21+D33+D43+D52+D57+D64</f>
        <v>0</v>
      </c>
      <c r="E68" s="73">
        <f>E12+E21+E33+E43+E52+E57+E64</f>
        <v>0</v>
      </c>
    </row>
    <row r="69" spans="2:5" ht="15" thickTop="1" x14ac:dyDescent="0.2"/>
    <row r="70" spans="2:5" x14ac:dyDescent="0.2">
      <c r="B70" s="2063" t="s">
        <v>204</v>
      </c>
      <c r="C70" s="2063"/>
      <c r="D70" s="2063"/>
      <c r="E70" s="2063"/>
    </row>
    <row r="71" spans="2:5" x14ac:dyDescent="0.2">
      <c r="B71" s="255"/>
      <c r="C71" s="256"/>
      <c r="D71" s="257"/>
      <c r="E71" s="257"/>
    </row>
    <row r="72" spans="2:5" x14ac:dyDescent="0.2">
      <c r="B72" s="258"/>
      <c r="C72" s="259"/>
      <c r="D72" s="260"/>
      <c r="E72" s="260"/>
    </row>
    <row r="73" spans="2:5" x14ac:dyDescent="0.2">
      <c r="B73" s="258"/>
      <c r="C73" s="259"/>
      <c r="D73" s="260"/>
      <c r="E73" s="260"/>
    </row>
    <row r="74" spans="2:5" ht="5.25" customHeight="1" x14ac:dyDescent="0.2">
      <c r="B74" s="258"/>
      <c r="C74" s="259"/>
      <c r="D74" s="260"/>
      <c r="E74" s="260"/>
    </row>
    <row r="75" spans="2:5" x14ac:dyDescent="0.2">
      <c r="B75" s="258"/>
      <c r="C75" s="259"/>
      <c r="D75" s="260"/>
      <c r="E75" s="260"/>
    </row>
  </sheetData>
  <mergeCells count="7">
    <mergeCell ref="B70:E70"/>
    <mergeCell ref="B2:E2"/>
    <mergeCell ref="B3:E3"/>
    <mergeCell ref="B4:E4"/>
    <mergeCell ref="B5:C5"/>
    <mergeCell ref="D5:E5"/>
    <mergeCell ref="C7:E7"/>
  </mergeCells>
  <pageMargins left="0.70866141732283472" right="0.70866141732283472" top="0.55118110236220474" bottom="0.55118110236220474" header="0.31496062992125984" footer="0.31496062992125984"/>
  <pageSetup scale="57" orientation="portrait" verticalDpi="597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5A7AC-24BD-414E-9A5A-E6312748931E}">
  <dimension ref="A1:H89"/>
  <sheetViews>
    <sheetView showGridLines="0" zoomScale="175" zoomScaleNormal="175" zoomScaleSheetLayoutView="90" workbookViewId="0">
      <selection activeCell="D36" sqref="D36:E36"/>
    </sheetView>
  </sheetViews>
  <sheetFormatPr baseColWidth="10" defaultColWidth="11.42578125" defaultRowHeight="14.25" x14ac:dyDescent="0.2"/>
  <cols>
    <col min="1" max="1" width="0.85546875" style="1218" customWidth="1"/>
    <col min="2" max="2" width="94.140625" style="7" customWidth="1"/>
    <col min="3" max="4" width="22.7109375" style="7" customWidth="1"/>
    <col min="5" max="5" width="0.7109375" style="7" customWidth="1"/>
    <col min="6" max="16384" width="11.42578125" style="7"/>
  </cols>
  <sheetData>
    <row r="1" spans="1:8" ht="4.5" customHeight="1" thickBot="1" x14ac:dyDescent="0.25"/>
    <row r="2" spans="1:8" ht="54.75" customHeight="1" thickTop="1" x14ac:dyDescent="0.2">
      <c r="A2" s="1219"/>
      <c r="B2" s="2076" t="s">
        <v>1123</v>
      </c>
      <c r="C2" s="2077"/>
      <c r="D2" s="2078"/>
    </row>
    <row r="3" spans="1:8" ht="6" customHeight="1" x14ac:dyDescent="0.2">
      <c r="A3" s="1219"/>
      <c r="B3" s="261"/>
      <c r="C3" s="262"/>
      <c r="D3" s="263"/>
    </row>
    <row r="4" spans="1:8" x14ac:dyDescent="0.2">
      <c r="A4" s="1219"/>
      <c r="B4" s="264" t="s">
        <v>326</v>
      </c>
      <c r="C4" s="265"/>
      <c r="D4" s="266" t="s">
        <v>1124</v>
      </c>
    </row>
    <row r="5" spans="1:8" ht="15" thickBot="1" x14ac:dyDescent="0.25">
      <c r="A5" s="1219"/>
      <c r="B5" s="1209"/>
      <c r="C5" s="267"/>
      <c r="D5" s="268"/>
    </row>
    <row r="6" spans="1:8" ht="6" customHeight="1" thickTop="1" thickBot="1" x14ac:dyDescent="0.25">
      <c r="A6" s="1219"/>
      <c r="B6" s="190"/>
      <c r="C6" s="190"/>
      <c r="D6" s="190"/>
    </row>
    <row r="7" spans="1:8" ht="22.5" customHeight="1" thickTop="1" thickBot="1" x14ac:dyDescent="0.25">
      <c r="A7" s="1220"/>
      <c r="B7" s="1210" t="s">
        <v>349</v>
      </c>
      <c r="C7" s="1211" t="s">
        <v>1125</v>
      </c>
      <c r="D7" s="1212" t="s">
        <v>1126</v>
      </c>
    </row>
    <row r="8" spans="1:8" ht="6" customHeight="1" thickTop="1" thickBot="1" x14ac:dyDescent="0.25"/>
    <row r="9" spans="1:8" ht="12.75" customHeight="1" thickTop="1" x14ac:dyDescent="0.2">
      <c r="B9" s="2079" t="s">
        <v>291</v>
      </c>
      <c r="C9" s="287"/>
      <c r="D9" s="288"/>
    </row>
    <row r="10" spans="1:8" ht="9" customHeight="1" x14ac:dyDescent="0.2">
      <c r="B10" s="2080"/>
      <c r="C10" s="289"/>
      <c r="D10" s="290"/>
      <c r="F10" s="2081"/>
      <c r="G10" s="2081"/>
      <c r="H10" s="2081"/>
    </row>
    <row r="11" spans="1:8" ht="6" customHeight="1" x14ac:dyDescent="0.2">
      <c r="B11" s="291"/>
      <c r="C11" s="292"/>
      <c r="D11" s="293"/>
    </row>
    <row r="12" spans="1:8" x14ac:dyDescent="0.2">
      <c r="B12" s="294" t="s">
        <v>292</v>
      </c>
      <c r="C12" s="282">
        <f>SUM(C13:C22)</f>
        <v>0</v>
      </c>
      <c r="D12" s="283">
        <f>SUM(D13:D22)</f>
        <v>0</v>
      </c>
    </row>
    <row r="13" spans="1:8" x14ac:dyDescent="0.2">
      <c r="A13" s="1218">
        <v>10</v>
      </c>
      <c r="B13" s="280" t="s">
        <v>211</v>
      </c>
      <c r="C13" s="295"/>
      <c r="D13" s="286"/>
    </row>
    <row r="14" spans="1:8" x14ac:dyDescent="0.2">
      <c r="A14" s="1218">
        <v>11</v>
      </c>
      <c r="B14" s="280" t="s">
        <v>212</v>
      </c>
      <c r="C14" s="295"/>
      <c r="D14" s="286"/>
    </row>
    <row r="15" spans="1:8" x14ac:dyDescent="0.2">
      <c r="A15" s="1218">
        <v>12</v>
      </c>
      <c r="B15" s="280" t="s">
        <v>293</v>
      </c>
      <c r="C15" s="295"/>
      <c r="D15" s="286"/>
    </row>
    <row r="16" spans="1:8" x14ac:dyDescent="0.2">
      <c r="A16" s="1218">
        <v>13</v>
      </c>
      <c r="B16" s="280" t="s">
        <v>214</v>
      </c>
      <c r="C16" s="295"/>
      <c r="D16" s="286"/>
    </row>
    <row r="17" spans="1:4" x14ac:dyDescent="0.2">
      <c r="A17" s="1218">
        <v>14</v>
      </c>
      <c r="B17" s="280" t="s">
        <v>913</v>
      </c>
      <c r="C17" s="295"/>
      <c r="D17" s="286"/>
    </row>
    <row r="18" spans="1:4" x14ac:dyDescent="0.2">
      <c r="A18" s="1218">
        <v>15</v>
      </c>
      <c r="B18" s="280" t="s">
        <v>215</v>
      </c>
      <c r="C18" s="295"/>
      <c r="D18" s="286"/>
    </row>
    <row r="19" spans="1:4" x14ac:dyDescent="0.2">
      <c r="A19" s="1218">
        <v>16</v>
      </c>
      <c r="B19" s="280" t="s">
        <v>951</v>
      </c>
      <c r="C19" s="295"/>
      <c r="D19" s="286"/>
    </row>
    <row r="20" spans="1:4" ht="30" customHeight="1" x14ac:dyDescent="0.2">
      <c r="A20" s="1218">
        <v>17</v>
      </c>
      <c r="B20" s="296" t="s">
        <v>217</v>
      </c>
      <c r="C20" s="295"/>
      <c r="D20" s="286"/>
    </row>
    <row r="21" spans="1:4" x14ac:dyDescent="0.2">
      <c r="A21" s="1218">
        <v>18</v>
      </c>
      <c r="B21" s="280" t="s">
        <v>218</v>
      </c>
      <c r="C21" s="295"/>
      <c r="D21" s="286"/>
    </row>
    <row r="22" spans="1:4" x14ac:dyDescent="0.2">
      <c r="A22" s="1218">
        <v>20</v>
      </c>
      <c r="B22" s="280" t="s">
        <v>294</v>
      </c>
      <c r="C22" s="295"/>
      <c r="D22" s="286"/>
    </row>
    <row r="23" spans="1:4" ht="6" customHeight="1" x14ac:dyDescent="0.2">
      <c r="B23" s="280"/>
      <c r="C23" s="284"/>
      <c r="D23" s="285"/>
    </row>
    <row r="24" spans="1:4" x14ac:dyDescent="0.2">
      <c r="B24" s="294" t="s">
        <v>295</v>
      </c>
      <c r="C24" s="282">
        <f>SUM(C25:C40)</f>
        <v>0</v>
      </c>
      <c r="D24" s="283">
        <f>SUM(D25:D40)</f>
        <v>0</v>
      </c>
    </row>
    <row r="25" spans="1:4" x14ac:dyDescent="0.2">
      <c r="A25" s="1218">
        <v>21</v>
      </c>
      <c r="B25" s="280" t="s">
        <v>227</v>
      </c>
      <c r="C25" s="295"/>
      <c r="D25" s="286"/>
    </row>
    <row r="26" spans="1:4" x14ac:dyDescent="0.2">
      <c r="A26" s="1218">
        <v>22</v>
      </c>
      <c r="B26" s="280" t="s">
        <v>228</v>
      </c>
      <c r="C26" s="295"/>
      <c r="D26" s="286"/>
    </row>
    <row r="27" spans="1:4" x14ac:dyDescent="0.2">
      <c r="A27" s="1218">
        <v>23</v>
      </c>
      <c r="B27" s="280" t="s">
        <v>229</v>
      </c>
      <c r="C27" s="295"/>
      <c r="D27" s="286"/>
    </row>
    <row r="28" spans="1:4" x14ac:dyDescent="0.2">
      <c r="A28" s="1218">
        <v>24</v>
      </c>
      <c r="B28" s="296" t="s">
        <v>231</v>
      </c>
      <c r="C28" s="295"/>
      <c r="D28" s="286"/>
    </row>
    <row r="29" spans="1:4" x14ac:dyDescent="0.2">
      <c r="A29" s="1218">
        <v>25</v>
      </c>
      <c r="B29" s="280" t="s">
        <v>232</v>
      </c>
      <c r="C29" s="295"/>
      <c r="D29" s="286"/>
    </row>
    <row r="30" spans="1:4" x14ac:dyDescent="0.2">
      <c r="A30" s="1218">
        <v>26</v>
      </c>
      <c r="B30" s="280" t="s">
        <v>233</v>
      </c>
      <c r="C30" s="295"/>
      <c r="D30" s="286"/>
    </row>
    <row r="31" spans="1:4" x14ac:dyDescent="0.2">
      <c r="A31" s="1218">
        <v>27</v>
      </c>
      <c r="B31" s="280" t="s">
        <v>234</v>
      </c>
      <c r="C31" s="295"/>
      <c r="D31" s="286"/>
    </row>
    <row r="32" spans="1:4" x14ac:dyDescent="0.2">
      <c r="A32" s="1218">
        <v>28</v>
      </c>
      <c r="B32" s="280" t="s">
        <v>235</v>
      </c>
      <c r="C32" s="295"/>
      <c r="D32" s="286"/>
    </row>
    <row r="33" spans="1:4" x14ac:dyDescent="0.2">
      <c r="A33" s="1218">
        <v>29</v>
      </c>
      <c r="B33" s="296" t="s">
        <v>236</v>
      </c>
      <c r="C33" s="295"/>
      <c r="D33" s="286"/>
    </row>
    <row r="34" spans="1:4" x14ac:dyDescent="0.2">
      <c r="A34" s="1218">
        <v>30</v>
      </c>
      <c r="B34" s="280" t="s">
        <v>237</v>
      </c>
      <c r="C34" s="295"/>
      <c r="D34" s="286"/>
    </row>
    <row r="35" spans="1:4" x14ac:dyDescent="0.2">
      <c r="A35" s="1218">
        <v>31</v>
      </c>
      <c r="B35" s="280" t="s">
        <v>238</v>
      </c>
      <c r="C35" s="295"/>
      <c r="D35" s="286"/>
    </row>
    <row r="36" spans="1:4" x14ac:dyDescent="0.2">
      <c r="A36" s="1218">
        <v>32</v>
      </c>
      <c r="B36" s="280" t="s">
        <v>239</v>
      </c>
      <c r="C36" s="295"/>
      <c r="D36" s="286"/>
    </row>
    <row r="37" spans="1:4" x14ac:dyDescent="0.2">
      <c r="A37" s="1218">
        <v>33</v>
      </c>
      <c r="B37" s="280" t="s">
        <v>241</v>
      </c>
      <c r="C37" s="295"/>
      <c r="D37" s="286"/>
    </row>
    <row r="38" spans="1:4" x14ac:dyDescent="0.2">
      <c r="A38" s="1218">
        <v>34</v>
      </c>
      <c r="B38" s="280" t="s">
        <v>162</v>
      </c>
      <c r="C38" s="295"/>
      <c r="D38" s="286"/>
    </row>
    <row r="39" spans="1:4" x14ac:dyDescent="0.2">
      <c r="A39" s="1218">
        <v>35</v>
      </c>
      <c r="B39" s="280" t="s">
        <v>242</v>
      </c>
      <c r="C39" s="295"/>
      <c r="D39" s="286"/>
    </row>
    <row r="40" spans="1:4" x14ac:dyDescent="0.2">
      <c r="A40" s="1218">
        <v>36</v>
      </c>
      <c r="B40" s="280" t="s">
        <v>296</v>
      </c>
      <c r="C40" s="295"/>
      <c r="D40" s="286"/>
    </row>
    <row r="41" spans="1:4" ht="6.75" customHeight="1" x14ac:dyDescent="0.2">
      <c r="B41" s="280"/>
      <c r="C41" s="284"/>
      <c r="D41" s="285"/>
    </row>
    <row r="42" spans="1:4" x14ac:dyDescent="0.2">
      <c r="B42" s="279" t="s">
        <v>297</v>
      </c>
      <c r="C42" s="282">
        <f>C12-C24</f>
        <v>0</v>
      </c>
      <c r="D42" s="283">
        <f>D12-D24</f>
        <v>0</v>
      </c>
    </row>
    <row r="43" spans="1:4" ht="9" customHeight="1" x14ac:dyDescent="0.2">
      <c r="B43" s="280"/>
      <c r="C43" s="284"/>
      <c r="D43" s="285"/>
    </row>
    <row r="44" spans="1:4" x14ac:dyDescent="0.2">
      <c r="B44" s="291" t="s">
        <v>298</v>
      </c>
      <c r="C44" s="284"/>
      <c r="D44" s="285"/>
    </row>
    <row r="45" spans="1:4" ht="6" customHeight="1" x14ac:dyDescent="0.2">
      <c r="B45" s="280"/>
      <c r="C45" s="284"/>
      <c r="D45" s="285"/>
    </row>
    <row r="46" spans="1:4" x14ac:dyDescent="0.2">
      <c r="B46" s="297" t="s">
        <v>299</v>
      </c>
      <c r="C46" s="282">
        <f>SUM(C47:C49)</f>
        <v>0</v>
      </c>
      <c r="D46" s="283">
        <f>SUM(D47:D49)</f>
        <v>0</v>
      </c>
    </row>
    <row r="47" spans="1:4" x14ac:dyDescent="0.2">
      <c r="A47" s="1218">
        <v>37</v>
      </c>
      <c r="B47" s="296" t="s">
        <v>109</v>
      </c>
      <c r="C47" s="295"/>
      <c r="D47" s="286"/>
    </row>
    <row r="48" spans="1:4" x14ac:dyDescent="0.2">
      <c r="A48" s="1218">
        <v>38</v>
      </c>
      <c r="B48" s="280" t="s">
        <v>125</v>
      </c>
      <c r="C48" s="295"/>
      <c r="D48" s="286"/>
    </row>
    <row r="49" spans="1:4" x14ac:dyDescent="0.2">
      <c r="A49" s="1218">
        <v>39</v>
      </c>
      <c r="B49" s="280" t="s">
        <v>300</v>
      </c>
      <c r="C49" s="295"/>
      <c r="D49" s="286"/>
    </row>
    <row r="50" spans="1:4" ht="6" customHeight="1" x14ac:dyDescent="0.2">
      <c r="B50" s="280"/>
      <c r="C50" s="284"/>
      <c r="D50" s="285"/>
    </row>
    <row r="51" spans="1:4" x14ac:dyDescent="0.2">
      <c r="B51" s="297" t="s">
        <v>301</v>
      </c>
      <c r="C51" s="282">
        <f>SUM(C52:C54)</f>
        <v>0</v>
      </c>
      <c r="D51" s="283">
        <f>SUM(D52:D54)</f>
        <v>0</v>
      </c>
    </row>
    <row r="52" spans="1:4" x14ac:dyDescent="0.2">
      <c r="A52" s="1218">
        <v>40</v>
      </c>
      <c r="B52" s="296" t="s">
        <v>109</v>
      </c>
      <c r="C52" s="295"/>
      <c r="D52" s="286"/>
    </row>
    <row r="53" spans="1:4" x14ac:dyDescent="0.2">
      <c r="A53" s="1218">
        <v>41</v>
      </c>
      <c r="B53" s="280" t="s">
        <v>125</v>
      </c>
      <c r="C53" s="295"/>
      <c r="D53" s="286"/>
    </row>
    <row r="54" spans="1:4" x14ac:dyDescent="0.2">
      <c r="A54" s="1218">
        <v>42</v>
      </c>
      <c r="B54" s="280" t="s">
        <v>302</v>
      </c>
      <c r="C54" s="295"/>
      <c r="D54" s="286"/>
    </row>
    <row r="55" spans="1:4" ht="6" customHeight="1" x14ac:dyDescent="0.2">
      <c r="B55" s="280"/>
      <c r="C55" s="284"/>
      <c r="D55" s="285"/>
    </row>
    <row r="56" spans="1:4" x14ac:dyDescent="0.2">
      <c r="B56" s="279" t="s">
        <v>303</v>
      </c>
      <c r="C56" s="282">
        <f>C46-C51</f>
        <v>0</v>
      </c>
      <c r="D56" s="283">
        <f>D46-D51</f>
        <v>0</v>
      </c>
    </row>
    <row r="57" spans="1:4" ht="6.75" customHeight="1" x14ac:dyDescent="0.2">
      <c r="B57" s="280"/>
      <c r="C57" s="284"/>
      <c r="D57" s="285"/>
    </row>
    <row r="58" spans="1:4" x14ac:dyDescent="0.2">
      <c r="B58" s="281" t="s">
        <v>304</v>
      </c>
      <c r="C58" s="284"/>
      <c r="D58" s="285"/>
    </row>
    <row r="59" spans="1:4" ht="6" customHeight="1" x14ac:dyDescent="0.2">
      <c r="B59" s="280"/>
      <c r="C59" s="284"/>
      <c r="D59" s="285"/>
    </row>
    <row r="60" spans="1:4" x14ac:dyDescent="0.2">
      <c r="B60" s="297" t="s">
        <v>299</v>
      </c>
      <c r="C60" s="282">
        <f>C61+C64</f>
        <v>0</v>
      </c>
      <c r="D60" s="283">
        <f>D61+D64</f>
        <v>0</v>
      </c>
    </row>
    <row r="61" spans="1:4" x14ac:dyDescent="0.2">
      <c r="B61" s="280" t="s">
        <v>305</v>
      </c>
      <c r="C61" s="282">
        <f>SUM(C62:C63)</f>
        <v>0</v>
      </c>
      <c r="D61" s="283">
        <f>SUM(D62:D63)</f>
        <v>0</v>
      </c>
    </row>
    <row r="62" spans="1:4" x14ac:dyDescent="0.2">
      <c r="A62" s="1218">
        <v>43</v>
      </c>
      <c r="B62" s="280" t="s">
        <v>306</v>
      </c>
      <c r="C62" s="298"/>
      <c r="D62" s="286"/>
    </row>
    <row r="63" spans="1:4" x14ac:dyDescent="0.2">
      <c r="A63" s="1218">
        <v>44</v>
      </c>
      <c r="B63" s="280" t="s">
        <v>307</v>
      </c>
      <c r="C63" s="295"/>
      <c r="D63" s="286"/>
    </row>
    <row r="64" spans="1:4" x14ac:dyDescent="0.2">
      <c r="A64" s="1218">
        <v>45</v>
      </c>
      <c r="B64" s="280" t="s">
        <v>308</v>
      </c>
      <c r="C64" s="295"/>
      <c r="D64" s="286"/>
    </row>
    <row r="65" spans="1:4" ht="6" customHeight="1" x14ac:dyDescent="0.2">
      <c r="B65" s="280"/>
      <c r="C65" s="284"/>
      <c r="D65" s="285"/>
    </row>
    <row r="66" spans="1:4" x14ac:dyDescent="0.2">
      <c r="B66" s="297" t="s">
        <v>301</v>
      </c>
      <c r="C66" s="282">
        <f>C67+C70</f>
        <v>0</v>
      </c>
      <c r="D66" s="283">
        <f>D67+D70</f>
        <v>0</v>
      </c>
    </row>
    <row r="67" spans="1:4" x14ac:dyDescent="0.2">
      <c r="B67" s="280" t="s">
        <v>309</v>
      </c>
      <c r="C67" s="282">
        <f>SUM(C68:C69)</f>
        <v>0</v>
      </c>
      <c r="D67" s="283">
        <f>SUM(D68:D69)</f>
        <v>0</v>
      </c>
    </row>
    <row r="68" spans="1:4" x14ac:dyDescent="0.2">
      <c r="A68" s="1218">
        <v>46</v>
      </c>
      <c r="B68" s="280" t="s">
        <v>306</v>
      </c>
      <c r="C68" s="295"/>
      <c r="D68" s="286"/>
    </row>
    <row r="69" spans="1:4" x14ac:dyDescent="0.2">
      <c r="A69" s="1218">
        <v>47</v>
      </c>
      <c r="B69" s="280" t="s">
        <v>307</v>
      </c>
      <c r="C69" s="295"/>
      <c r="D69" s="299"/>
    </row>
    <row r="70" spans="1:4" x14ac:dyDescent="0.2">
      <c r="A70" s="1218">
        <v>48</v>
      </c>
      <c r="B70" s="280" t="s">
        <v>310</v>
      </c>
      <c r="C70" s="295"/>
      <c r="D70" s="286"/>
    </row>
    <row r="71" spans="1:4" ht="6" customHeight="1" x14ac:dyDescent="0.2">
      <c r="B71" s="280"/>
      <c r="C71" s="284"/>
      <c r="D71" s="285"/>
    </row>
    <row r="72" spans="1:4" x14ac:dyDescent="0.2">
      <c r="B72" s="279" t="s">
        <v>311</v>
      </c>
      <c r="C72" s="282">
        <f>C60-C66</f>
        <v>0</v>
      </c>
      <c r="D72" s="283">
        <f>D60-D66</f>
        <v>0</v>
      </c>
    </row>
    <row r="73" spans="1:4" ht="8.25" customHeight="1" x14ac:dyDescent="0.2">
      <c r="B73" s="280"/>
      <c r="C73" s="284"/>
      <c r="D73" s="285"/>
    </row>
    <row r="74" spans="1:4" x14ac:dyDescent="0.2">
      <c r="B74" s="279" t="s">
        <v>312</v>
      </c>
      <c r="C74" s="282">
        <f>C42+C56+C72</f>
        <v>0</v>
      </c>
      <c r="D74" s="283">
        <f>D42+D56+D72</f>
        <v>0</v>
      </c>
    </row>
    <row r="75" spans="1:4" ht="10.5" customHeight="1" x14ac:dyDescent="0.2">
      <c r="B75" s="280"/>
      <c r="C75" s="284"/>
      <c r="D75" s="285"/>
    </row>
    <row r="76" spans="1:4" x14ac:dyDescent="0.2">
      <c r="A76" s="1218">
        <v>49</v>
      </c>
      <c r="B76" s="279" t="s">
        <v>313</v>
      </c>
      <c r="C76" s="282">
        <f>D78</f>
        <v>0</v>
      </c>
      <c r="D76" s="286"/>
    </row>
    <row r="77" spans="1:4" ht="10.5" customHeight="1" x14ac:dyDescent="0.2">
      <c r="B77" s="281"/>
      <c r="C77" s="284"/>
      <c r="D77" s="285"/>
    </row>
    <row r="78" spans="1:4" x14ac:dyDescent="0.2">
      <c r="B78" s="279" t="s">
        <v>314</v>
      </c>
      <c r="C78" s="282">
        <f>C74+C76</f>
        <v>0</v>
      </c>
      <c r="D78" s="283">
        <f>D74+D76</f>
        <v>0</v>
      </c>
    </row>
    <row r="79" spans="1:4" ht="6.75" customHeight="1" x14ac:dyDescent="0.2">
      <c r="B79" s="300"/>
      <c r="C79" s="301"/>
      <c r="D79" s="302"/>
    </row>
    <row r="80" spans="1:4" ht="4.5" customHeight="1" thickBot="1" x14ac:dyDescent="0.25">
      <c r="B80" s="1195"/>
      <c r="C80" s="74"/>
      <c r="D80" s="75"/>
    </row>
    <row r="81" spans="2:4" ht="15" thickTop="1" x14ac:dyDescent="0.2"/>
    <row r="82" spans="2:4" x14ac:dyDescent="0.2">
      <c r="B82" s="269" t="s">
        <v>204</v>
      </c>
      <c r="C82" s="269"/>
      <c r="D82" s="269"/>
    </row>
    <row r="83" spans="2:4" x14ac:dyDescent="0.2">
      <c r="B83" s="76"/>
      <c r="C83" s="76"/>
      <c r="D83" s="76"/>
    </row>
    <row r="84" spans="2:4" x14ac:dyDescent="0.2">
      <c r="B84" s="76"/>
      <c r="C84" s="76"/>
      <c r="D84" s="76"/>
    </row>
    <row r="85" spans="2:4" ht="6" customHeight="1" x14ac:dyDescent="0.2">
      <c r="B85" s="270"/>
      <c r="C85" s="270"/>
      <c r="D85" s="270"/>
    </row>
    <row r="86" spans="2:4" x14ac:dyDescent="0.2">
      <c r="B86" s="270"/>
      <c r="C86" s="270"/>
      <c r="D86" s="270"/>
    </row>
    <row r="87" spans="2:4" x14ac:dyDescent="0.2">
      <c r="B87" s="270"/>
      <c r="C87" s="270"/>
      <c r="D87" s="270"/>
    </row>
    <row r="88" spans="2:4" x14ac:dyDescent="0.2">
      <c r="B88" s="270"/>
      <c r="C88" s="270"/>
      <c r="D88" s="270"/>
    </row>
    <row r="89" spans="2:4" x14ac:dyDescent="0.2">
      <c r="B89" s="9"/>
      <c r="C89" s="9"/>
      <c r="D89" s="9"/>
    </row>
  </sheetData>
  <mergeCells count="3">
    <mergeCell ref="B2:D2"/>
    <mergeCell ref="B9:B10"/>
    <mergeCell ref="F10:H10"/>
  </mergeCells>
  <printOptions horizontalCentered="1"/>
  <pageMargins left="0.31496062992125984" right="0.31496062992125984" top="0.15748031496062992" bottom="0.15748031496062992" header="0.11811023622047245" footer="0.11811023622047245"/>
  <pageSetup scale="6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6143D-0D07-40C7-8AF1-6081D16133A3}">
  <dimension ref="A1:E136"/>
  <sheetViews>
    <sheetView showGridLines="0" zoomScale="110" zoomScaleNormal="110" zoomScaleSheetLayoutView="115" workbookViewId="0">
      <selection activeCell="D36" sqref="D36:E36"/>
    </sheetView>
  </sheetViews>
  <sheetFormatPr baseColWidth="10" defaultColWidth="11.42578125" defaultRowHeight="12" x14ac:dyDescent="0.2"/>
  <cols>
    <col min="1" max="1" width="3.140625" style="4" customWidth="1"/>
    <col min="2" max="2" width="146.28515625" style="485" customWidth="1"/>
    <col min="3" max="3" width="1" style="4" customWidth="1"/>
    <col min="4" max="4" width="10.28515625" style="4" customWidth="1"/>
    <col min="5" max="5" width="0.140625" style="4" hidden="1" customWidth="1"/>
    <col min="6" max="16384" width="11.42578125" style="4"/>
  </cols>
  <sheetData>
    <row r="1" spans="2:2" ht="7.5" customHeight="1" thickBot="1" x14ac:dyDescent="0.25"/>
    <row r="2" spans="2:2" s="486" customFormat="1" ht="18.75" customHeight="1" x14ac:dyDescent="0.25">
      <c r="B2" s="1954" t="s">
        <v>955</v>
      </c>
    </row>
    <row r="3" spans="2:2" s="486" customFormat="1" ht="18.75" customHeight="1" x14ac:dyDescent="0.25">
      <c r="B3" s="1955" t="s">
        <v>956</v>
      </c>
    </row>
    <row r="4" spans="2:2" s="486" customFormat="1" ht="18.75" customHeight="1" x14ac:dyDescent="0.25">
      <c r="B4" s="1955" t="s">
        <v>1127</v>
      </c>
    </row>
    <row r="5" spans="2:2" s="486" customFormat="1" ht="18.75" customHeight="1" thickBot="1" x14ac:dyDescent="0.3">
      <c r="B5" s="1956" t="s">
        <v>957</v>
      </c>
    </row>
    <row r="6" spans="2:2" x14ac:dyDescent="0.2">
      <c r="B6" s="1957" t="s">
        <v>1128</v>
      </c>
    </row>
    <row r="7" spans="2:2" x14ac:dyDescent="0.2">
      <c r="B7" s="1957"/>
    </row>
    <row r="8" spans="2:2" x14ac:dyDescent="0.2">
      <c r="B8" s="1957" t="s">
        <v>1129</v>
      </c>
    </row>
    <row r="9" spans="2:2" x14ac:dyDescent="0.2">
      <c r="B9" s="1957"/>
    </row>
    <row r="10" spans="2:2" x14ac:dyDescent="0.2">
      <c r="B10" s="1958" t="s">
        <v>1130</v>
      </c>
    </row>
    <row r="11" spans="2:2" x14ac:dyDescent="0.2">
      <c r="B11" s="1958"/>
    </row>
    <row r="12" spans="2:2" x14ac:dyDescent="0.2">
      <c r="B12" s="1958" t="s">
        <v>1131</v>
      </c>
    </row>
    <row r="13" spans="2:2" x14ac:dyDescent="0.2">
      <c r="B13" s="1958"/>
    </row>
    <row r="14" spans="2:2" x14ac:dyDescent="0.2">
      <c r="B14" s="1958" t="s">
        <v>1132</v>
      </c>
    </row>
    <row r="15" spans="2:2" x14ac:dyDescent="0.2">
      <c r="B15" s="1958"/>
    </row>
    <row r="16" spans="2:2" x14ac:dyDescent="0.2">
      <c r="B16" s="1958" t="s">
        <v>1133</v>
      </c>
    </row>
    <row r="17" spans="2:2" x14ac:dyDescent="0.2">
      <c r="B17" s="1958"/>
    </row>
    <row r="18" spans="2:2" x14ac:dyDescent="0.2">
      <c r="B18" s="1958" t="s">
        <v>1134</v>
      </c>
    </row>
    <row r="19" spans="2:2" x14ac:dyDescent="0.2">
      <c r="B19" s="1958"/>
    </row>
    <row r="20" spans="2:2" x14ac:dyDescent="0.2">
      <c r="B20" s="1958" t="s">
        <v>1135</v>
      </c>
    </row>
    <row r="21" spans="2:2" x14ac:dyDescent="0.2">
      <c r="B21" s="1958"/>
    </row>
    <row r="22" spans="2:2" x14ac:dyDescent="0.2">
      <c r="B22" s="1958" t="s">
        <v>1136</v>
      </c>
    </row>
    <row r="23" spans="2:2" x14ac:dyDescent="0.2">
      <c r="B23" s="1958"/>
    </row>
    <row r="24" spans="2:2" x14ac:dyDescent="0.2">
      <c r="B24" s="1958" t="s">
        <v>1137</v>
      </c>
    </row>
    <row r="25" spans="2:2" x14ac:dyDescent="0.2">
      <c r="B25" s="1958"/>
    </row>
    <row r="26" spans="2:2" x14ac:dyDescent="0.2">
      <c r="B26" s="1958" t="s">
        <v>1138</v>
      </c>
    </row>
    <row r="27" spans="2:2" x14ac:dyDescent="0.2">
      <c r="B27" s="1958"/>
    </row>
    <row r="28" spans="2:2" x14ac:dyDescent="0.2">
      <c r="B28" s="1958" t="s">
        <v>1139</v>
      </c>
    </row>
    <row r="29" spans="2:2" x14ac:dyDescent="0.2">
      <c r="B29" s="1958"/>
    </row>
    <row r="30" spans="2:2" x14ac:dyDescent="0.2">
      <c r="B30" s="1958" t="s">
        <v>1140</v>
      </c>
    </row>
    <row r="31" spans="2:2" x14ac:dyDescent="0.2">
      <c r="B31" s="1958"/>
    </row>
    <row r="32" spans="2:2" x14ac:dyDescent="0.2">
      <c r="B32" s="1958" t="s">
        <v>1141</v>
      </c>
    </row>
    <row r="33" spans="2:2" x14ac:dyDescent="0.2">
      <c r="B33" s="1959"/>
    </row>
    <row r="34" spans="2:2" x14ac:dyDescent="0.2">
      <c r="B34" s="1959" t="s">
        <v>1142</v>
      </c>
    </row>
    <row r="35" spans="2:2" x14ac:dyDescent="0.2">
      <c r="B35" s="1959"/>
    </row>
    <row r="36" spans="2:2" x14ac:dyDescent="0.2">
      <c r="B36" s="1959" t="s">
        <v>1143</v>
      </c>
    </row>
    <row r="37" spans="2:2" ht="12.75" thickBot="1" x14ac:dyDescent="0.25">
      <c r="B37" s="1960"/>
    </row>
    <row r="38" spans="2:2" s="6" customFormat="1" x14ac:dyDescent="0.2">
      <c r="B38" s="271"/>
    </row>
    <row r="39" spans="2:2" s="6" customFormat="1" x14ac:dyDescent="0.2">
      <c r="B39" s="1961" t="s">
        <v>204</v>
      </c>
    </row>
    <row r="40" spans="2:2" s="6" customFormat="1" x14ac:dyDescent="0.2">
      <c r="B40" s="271"/>
    </row>
    <row r="41" spans="2:2" s="6" customFormat="1" x14ac:dyDescent="0.2">
      <c r="B41" s="271"/>
    </row>
    <row r="42" spans="2:2" s="6" customFormat="1" x14ac:dyDescent="0.2">
      <c r="B42" s="271"/>
    </row>
    <row r="43" spans="2:2" s="6" customFormat="1" x14ac:dyDescent="0.2">
      <c r="B43" s="271"/>
    </row>
    <row r="49" spans="1:2" ht="12.75" thickBot="1" x14ac:dyDescent="0.25"/>
    <row r="50" spans="1:2" s="486" customFormat="1" ht="18" customHeight="1" x14ac:dyDescent="0.25">
      <c r="B50" s="1954" t="s">
        <v>955</v>
      </c>
    </row>
    <row r="51" spans="1:2" s="486" customFormat="1" ht="18" customHeight="1" x14ac:dyDescent="0.25">
      <c r="B51" s="1955" t="s">
        <v>958</v>
      </c>
    </row>
    <row r="52" spans="1:2" s="486" customFormat="1" ht="18" customHeight="1" x14ac:dyDescent="0.25">
      <c r="B52" s="1955" t="s">
        <v>1127</v>
      </c>
    </row>
    <row r="53" spans="1:2" s="486" customFormat="1" ht="18" customHeight="1" thickBot="1" x14ac:dyDescent="0.3">
      <c r="B53" s="1956" t="s">
        <v>957</v>
      </c>
    </row>
    <row r="54" spans="1:2" ht="18.75" customHeight="1" x14ac:dyDescent="0.2">
      <c r="B54" s="1958" t="s">
        <v>2403</v>
      </c>
    </row>
    <row r="55" spans="1:2" ht="12" customHeight="1" x14ac:dyDescent="0.2">
      <c r="B55" s="1962" t="s">
        <v>2404</v>
      </c>
    </row>
    <row r="56" spans="1:2" ht="12" customHeight="1" x14ac:dyDescent="0.2">
      <c r="B56" s="1962" t="s">
        <v>2405</v>
      </c>
    </row>
    <row r="57" spans="1:2" ht="12" customHeight="1" x14ac:dyDescent="0.2">
      <c r="B57" s="1962"/>
    </row>
    <row r="58" spans="1:2" s="486" customFormat="1" ht="12" customHeight="1" x14ac:dyDescent="0.25">
      <c r="A58" s="487"/>
      <c r="B58" s="1957" t="s">
        <v>2406</v>
      </c>
    </row>
    <row r="59" spans="1:2" s="486" customFormat="1" ht="12" customHeight="1" x14ac:dyDescent="0.25">
      <c r="A59" s="487"/>
      <c r="B59" s="1957" t="s">
        <v>5</v>
      </c>
    </row>
    <row r="60" spans="1:2" s="486" customFormat="1" ht="12" customHeight="1" x14ac:dyDescent="0.25">
      <c r="A60" s="487"/>
      <c r="B60" s="1962" t="s">
        <v>2407</v>
      </c>
    </row>
    <row r="61" spans="1:2" s="486" customFormat="1" ht="12" customHeight="1" x14ac:dyDescent="0.25">
      <c r="A61" s="487"/>
      <c r="B61" s="1962" t="s">
        <v>2408</v>
      </c>
    </row>
    <row r="62" spans="1:2" s="486" customFormat="1" ht="12" customHeight="1" x14ac:dyDescent="0.25">
      <c r="A62" s="487"/>
      <c r="B62" s="1962" t="s">
        <v>2409</v>
      </c>
    </row>
    <row r="63" spans="1:2" s="486" customFormat="1" ht="12" customHeight="1" x14ac:dyDescent="0.25">
      <c r="A63" s="487"/>
      <c r="B63" s="1962" t="s">
        <v>2410</v>
      </c>
    </row>
    <row r="64" spans="1:2" s="486" customFormat="1" ht="12" customHeight="1" x14ac:dyDescent="0.25">
      <c r="A64" s="487"/>
      <c r="B64" s="1962" t="s">
        <v>2411</v>
      </c>
    </row>
    <row r="65" spans="1:2" s="486" customFormat="1" ht="12" customHeight="1" x14ac:dyDescent="0.25">
      <c r="A65" s="487"/>
      <c r="B65" s="1962" t="s">
        <v>2412</v>
      </c>
    </row>
    <row r="66" spans="1:2" s="486" customFormat="1" ht="12" customHeight="1" x14ac:dyDescent="0.25">
      <c r="A66" s="487"/>
      <c r="B66" s="1962" t="s">
        <v>2413</v>
      </c>
    </row>
    <row r="67" spans="1:2" s="486" customFormat="1" ht="12" customHeight="1" x14ac:dyDescent="0.25">
      <c r="A67" s="487"/>
      <c r="B67" s="1962" t="s">
        <v>2414</v>
      </c>
    </row>
    <row r="68" spans="1:2" s="486" customFormat="1" ht="12" customHeight="1" x14ac:dyDescent="0.25">
      <c r="A68" s="487"/>
      <c r="B68" s="1958" t="s">
        <v>6</v>
      </c>
    </row>
    <row r="69" spans="1:2" s="486" customFormat="1" ht="12" customHeight="1" x14ac:dyDescent="0.25">
      <c r="A69" s="487"/>
      <c r="B69" s="1962" t="s">
        <v>2415</v>
      </c>
    </row>
    <row r="70" spans="1:2" s="486" customFormat="1" ht="12" customHeight="1" x14ac:dyDescent="0.25">
      <c r="A70" s="487"/>
      <c r="B70" s="1962" t="s">
        <v>2416</v>
      </c>
    </row>
    <row r="71" spans="1:2" s="486" customFormat="1" ht="12" customHeight="1" x14ac:dyDescent="0.25">
      <c r="A71" s="487"/>
      <c r="B71" s="1962" t="s">
        <v>2417</v>
      </c>
    </row>
    <row r="72" spans="1:2" s="486" customFormat="1" ht="12" customHeight="1" x14ac:dyDescent="0.25">
      <c r="A72" s="487"/>
      <c r="B72" s="1962" t="s">
        <v>2418</v>
      </c>
    </row>
    <row r="73" spans="1:2" s="486" customFormat="1" ht="12" customHeight="1" x14ac:dyDescent="0.25">
      <c r="A73" s="487"/>
      <c r="B73" s="1962" t="s">
        <v>2419</v>
      </c>
    </row>
    <row r="74" spans="1:2" s="486" customFormat="1" ht="12" customHeight="1" x14ac:dyDescent="0.25">
      <c r="A74" s="487"/>
      <c r="B74" s="1962"/>
    </row>
    <row r="75" spans="1:2" s="6" customFormat="1" ht="12" customHeight="1" x14ac:dyDescent="0.2">
      <c r="B75" s="1958" t="s">
        <v>1144</v>
      </c>
    </row>
    <row r="76" spans="1:2" s="6" customFormat="1" ht="12" customHeight="1" x14ac:dyDescent="0.2">
      <c r="B76" s="1958"/>
    </row>
    <row r="77" spans="1:2" s="6" customFormat="1" ht="12" customHeight="1" x14ac:dyDescent="0.2">
      <c r="B77" s="1958" t="s">
        <v>1145</v>
      </c>
    </row>
    <row r="78" spans="1:2" s="6" customFormat="1" ht="12" customHeight="1" x14ac:dyDescent="0.2">
      <c r="B78" s="1959"/>
    </row>
    <row r="79" spans="1:2" s="6" customFormat="1" ht="12" customHeight="1" x14ac:dyDescent="0.2">
      <c r="B79" s="1959" t="s">
        <v>1146</v>
      </c>
    </row>
    <row r="80" spans="1:2" ht="12" customHeight="1" thickBot="1" x14ac:dyDescent="0.25">
      <c r="B80" s="1963"/>
    </row>
    <row r="81" spans="2:2" x14ac:dyDescent="0.2">
      <c r="B81" s="1964"/>
    </row>
    <row r="82" spans="2:2" ht="12" customHeight="1" x14ac:dyDescent="0.2">
      <c r="B82" s="1950" t="s">
        <v>204</v>
      </c>
    </row>
    <row r="83" spans="2:2" ht="7.5" customHeight="1" x14ac:dyDescent="0.2">
      <c r="B83" s="1964"/>
    </row>
    <row r="84" spans="2:2" s="486" customFormat="1" ht="21" customHeight="1" x14ac:dyDescent="0.25">
      <c r="B84" s="1964"/>
    </row>
    <row r="85" spans="2:2" s="486" customFormat="1" ht="21" customHeight="1" x14ac:dyDescent="0.25">
      <c r="B85" s="1964"/>
    </row>
    <row r="86" spans="2:2" s="486" customFormat="1" ht="21" customHeight="1" x14ac:dyDescent="0.25">
      <c r="B86" s="271"/>
    </row>
    <row r="87" spans="2:2" s="486" customFormat="1" ht="16.5" customHeight="1" x14ac:dyDescent="0.25">
      <c r="B87" s="485"/>
    </row>
    <row r="88" spans="2:2" ht="16.5" customHeight="1" x14ac:dyDescent="0.2"/>
    <row r="89" spans="2:2" ht="16.5" customHeight="1" x14ac:dyDescent="0.2"/>
    <row r="90" spans="2:2" ht="16.5" customHeight="1" thickBot="1" x14ac:dyDescent="0.25"/>
    <row r="91" spans="2:2" ht="16.5" customHeight="1" x14ac:dyDescent="0.2">
      <c r="B91" s="1954" t="s">
        <v>955</v>
      </c>
    </row>
    <row r="92" spans="2:2" ht="16.5" customHeight="1" x14ac:dyDescent="0.2">
      <c r="B92" s="1955" t="s">
        <v>959</v>
      </c>
    </row>
    <row r="93" spans="2:2" ht="16.5" customHeight="1" x14ac:dyDescent="0.2">
      <c r="B93" s="1955" t="s">
        <v>1127</v>
      </c>
    </row>
    <row r="94" spans="2:2" ht="16.5" customHeight="1" thickBot="1" x14ac:dyDescent="0.25">
      <c r="B94" s="1956" t="s">
        <v>957</v>
      </c>
    </row>
    <row r="95" spans="2:2" ht="16.5" customHeight="1" x14ac:dyDescent="0.2">
      <c r="B95" s="1965" t="s">
        <v>2420</v>
      </c>
    </row>
    <row r="96" spans="2:2" ht="16.5" customHeight="1" x14ac:dyDescent="0.2">
      <c r="B96" s="1957" t="s">
        <v>2421</v>
      </c>
    </row>
    <row r="97" spans="2:2" ht="16.5" customHeight="1" x14ac:dyDescent="0.2">
      <c r="B97" s="1962" t="s">
        <v>315</v>
      </c>
    </row>
    <row r="98" spans="2:2" ht="16.5" customHeight="1" x14ac:dyDescent="0.2">
      <c r="B98" s="1962" t="s">
        <v>960</v>
      </c>
    </row>
    <row r="99" spans="2:2" ht="16.5" customHeight="1" x14ac:dyDescent="0.2">
      <c r="B99" s="1962" t="s">
        <v>316</v>
      </c>
    </row>
    <row r="100" spans="2:2" s="6" customFormat="1" x14ac:dyDescent="0.2">
      <c r="B100" s="1962" t="s">
        <v>317</v>
      </c>
    </row>
    <row r="101" spans="2:2" s="6" customFormat="1" x14ac:dyDescent="0.2">
      <c r="B101" s="1962" t="s">
        <v>2422</v>
      </c>
    </row>
    <row r="102" spans="2:2" s="6" customFormat="1" x14ac:dyDescent="0.2">
      <c r="B102" s="1962" t="s">
        <v>2423</v>
      </c>
    </row>
    <row r="103" spans="2:2" s="6" customFormat="1" x14ac:dyDescent="0.2">
      <c r="B103" s="1958" t="s">
        <v>2424</v>
      </c>
    </row>
    <row r="104" spans="2:2" s="6" customFormat="1" x14ac:dyDescent="0.2">
      <c r="B104" s="1962" t="s">
        <v>318</v>
      </c>
    </row>
    <row r="105" spans="2:2" s="6" customFormat="1" x14ac:dyDescent="0.2">
      <c r="B105" s="1962" t="s">
        <v>319</v>
      </c>
    </row>
    <row r="106" spans="2:2" ht="12.75" thickBot="1" x14ac:dyDescent="0.25">
      <c r="B106" s="1966"/>
    </row>
    <row r="107" spans="2:2" x14ac:dyDescent="0.2">
      <c r="B107" s="1967"/>
    </row>
    <row r="108" spans="2:2" x14ac:dyDescent="0.2">
      <c r="B108" s="1967" t="s">
        <v>204</v>
      </c>
    </row>
    <row r="109" spans="2:2" x14ac:dyDescent="0.2">
      <c r="B109" s="1967"/>
    </row>
    <row r="110" spans="2:2" x14ac:dyDescent="0.2">
      <c r="B110" s="1967"/>
    </row>
    <row r="111" spans="2:2" x14ac:dyDescent="0.2">
      <c r="B111" s="1967"/>
    </row>
    <row r="112" spans="2:2" x14ac:dyDescent="0.2">
      <c r="B112" s="271"/>
    </row>
    <row r="116" spans="2:2" ht="18.75" x14ac:dyDescent="0.2">
      <c r="B116" s="1968"/>
    </row>
    <row r="117" spans="2:2" ht="15" x14ac:dyDescent="0.25">
      <c r="B117"/>
    </row>
    <row r="118" spans="2:2" ht="18.75" x14ac:dyDescent="0.2">
      <c r="B118" s="1968"/>
    </row>
    <row r="119" spans="2:2" ht="15" x14ac:dyDescent="0.25">
      <c r="B119"/>
    </row>
    <row r="120" spans="2:2" ht="18.75" x14ac:dyDescent="0.2">
      <c r="B120" s="1968"/>
    </row>
    <row r="121" spans="2:2" ht="15" x14ac:dyDescent="0.25">
      <c r="B121"/>
    </row>
    <row r="122" spans="2:2" ht="18.75" x14ac:dyDescent="0.2">
      <c r="B122" s="1968"/>
    </row>
    <row r="123" spans="2:2" ht="15" x14ac:dyDescent="0.25">
      <c r="B123"/>
    </row>
    <row r="124" spans="2:2" ht="18.75" x14ac:dyDescent="0.2">
      <c r="B124" s="1968"/>
    </row>
    <row r="125" spans="2:2" ht="15" x14ac:dyDescent="0.25">
      <c r="B125"/>
    </row>
    <row r="126" spans="2:2" ht="18.75" x14ac:dyDescent="0.2">
      <c r="B126" s="1968"/>
    </row>
    <row r="127" spans="2:2" ht="15" x14ac:dyDescent="0.25">
      <c r="B127"/>
    </row>
    <row r="128" spans="2:2" ht="18.75" x14ac:dyDescent="0.2">
      <c r="B128" s="1968"/>
    </row>
    <row r="129" spans="2:2" ht="15" x14ac:dyDescent="0.25">
      <c r="B129"/>
    </row>
    <row r="130" spans="2:2" ht="18.75" x14ac:dyDescent="0.2">
      <c r="B130" s="1968"/>
    </row>
    <row r="131" spans="2:2" ht="15" x14ac:dyDescent="0.25">
      <c r="B131"/>
    </row>
    <row r="132" spans="2:2" ht="18.75" x14ac:dyDescent="0.2">
      <c r="B132" s="1968"/>
    </row>
    <row r="133" spans="2:2" ht="15" x14ac:dyDescent="0.25">
      <c r="B133"/>
    </row>
    <row r="134" spans="2:2" ht="18.75" x14ac:dyDescent="0.2">
      <c r="B134" s="1968"/>
    </row>
    <row r="135" spans="2:2" ht="15" x14ac:dyDescent="0.25">
      <c r="B135"/>
    </row>
    <row r="136" spans="2:2" ht="18.75" x14ac:dyDescent="0.2">
      <c r="B136" s="1968"/>
    </row>
  </sheetData>
  <pageMargins left="0.15748031496062992" right="0.15748031496062992" top="0" bottom="0.74803149606299213" header="0.31496062992125984" footer="0.31496062992125984"/>
  <pageSetup scale="85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16</vt:i4>
      </vt:variant>
    </vt:vector>
  </HeadingPairs>
  <TitlesOfParts>
    <vt:vector size="66" baseType="lpstr">
      <vt:lpstr>Módulo 1</vt:lpstr>
      <vt:lpstr>ESF</vt:lpstr>
      <vt:lpstr>EA</vt:lpstr>
      <vt:lpstr>EVHP</vt:lpstr>
      <vt:lpstr>EAA</vt:lpstr>
      <vt:lpstr>EADYOP</vt:lpstr>
      <vt:lpstr>ECSF</vt:lpstr>
      <vt:lpstr>EFE</vt:lpstr>
      <vt:lpstr>NESF</vt:lpstr>
      <vt:lpstr>ESFDLDF</vt:lpstr>
      <vt:lpstr>BPLDF</vt:lpstr>
      <vt:lpstr>EAIDLDF</vt:lpstr>
      <vt:lpstr>EAEPEDLDF</vt:lpstr>
      <vt:lpstr>EAEPESPCLDF</vt:lpstr>
      <vt:lpstr>Módulo 2</vt:lpstr>
      <vt:lpstr>EAI</vt:lpstr>
      <vt:lpstr>EAEPEOG</vt:lpstr>
      <vt:lpstr>EAII</vt:lpstr>
      <vt:lpstr>EAEPEI</vt:lpstr>
      <vt:lpstr>EAEPECTG</vt:lpstr>
      <vt:lpstr>EAPECA MUNICIPIO</vt:lpstr>
      <vt:lpstr>EAPECA DIF</vt:lpstr>
      <vt:lpstr>EAPECA ODAS</vt:lpstr>
      <vt:lpstr>EAPECA IMCUFIDE </vt:lpstr>
      <vt:lpstr>EAPECA IMJUVE</vt:lpstr>
      <vt:lpstr>EAPECA IMM</vt:lpstr>
      <vt:lpstr>EAEPECF</vt:lpstr>
      <vt:lpstr>IBM</vt:lpstr>
      <vt:lpstr>IBINM</vt:lpstr>
      <vt:lpstr>RAyBBINM</vt:lpstr>
      <vt:lpstr>RAyBBM</vt:lpstr>
      <vt:lpstr>Módulo 3</vt:lpstr>
      <vt:lpstr>GCP</vt:lpstr>
      <vt:lpstr>Módulo 4</vt:lpstr>
      <vt:lpstr>AESF</vt:lpstr>
      <vt:lpstr>BCD</vt:lpstr>
      <vt:lpstr>FOyA</vt:lpstr>
      <vt:lpstr>RPO</vt:lpstr>
      <vt:lpstr>IPROECET</vt:lpstr>
      <vt:lpstr>RDEE</vt:lpstr>
      <vt:lpstr>IACP</vt:lpstr>
      <vt:lpstr>IOPE</vt:lpstr>
      <vt:lpstr>IAOT</vt:lpstr>
      <vt:lpstr>RDC</vt:lpstr>
      <vt:lpstr> FCyLP</vt:lpstr>
      <vt:lpstr>ENDNET</vt:lpstr>
      <vt:lpstr>INTDEUD</vt:lpstr>
      <vt:lpstr>ISSEMyM</vt:lpstr>
      <vt:lpstr>ISR</vt:lpstr>
      <vt:lpstr>FIPASAHEM</vt:lpstr>
      <vt:lpstr>' FCyLP'!Área_de_impresión</vt:lpstr>
      <vt:lpstr>AESF!Área_de_impresión</vt:lpstr>
      <vt:lpstr>BCD!Área_de_impresión</vt:lpstr>
      <vt:lpstr>EAEPEDLDF!Área_de_impresión</vt:lpstr>
      <vt:lpstr>FOyA!Área_de_impresión</vt:lpstr>
      <vt:lpstr>INTDEUD!Área_de_impresión</vt:lpstr>
      <vt:lpstr>IPROECET!Área_de_impresión</vt:lpstr>
      <vt:lpstr>ISR!Área_de_impresión</vt:lpstr>
      <vt:lpstr>'Módulo 1'!Área_de_impresión</vt:lpstr>
      <vt:lpstr>'Módulo 2'!Área_de_impresión</vt:lpstr>
      <vt:lpstr>'Módulo 3'!Área_de_impresión</vt:lpstr>
      <vt:lpstr>'Módulo 4'!Área_de_impresión</vt:lpstr>
      <vt:lpstr>'Módulo 1'!Títulos_a_imprimir</vt:lpstr>
      <vt:lpstr>'Módulo 2'!Títulos_a_imprimir</vt:lpstr>
      <vt:lpstr>'Módulo 3'!Títulos_a_imprimir</vt:lpstr>
      <vt:lpstr>'Módulo 4'!Títulos_a_imprimir</vt:lpstr>
    </vt:vector>
  </TitlesOfParts>
  <Company>GOBIERNO DEL ESTADO DE MEXICO, PODER LEGISLATIVO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CARBAJAL RODRIGUEZ</dc:creator>
  <cp:lastModifiedBy>Jairo Carbajal Rodríguez</cp:lastModifiedBy>
  <cp:lastPrinted>2026-01-14T16:45:23Z</cp:lastPrinted>
  <dcterms:created xsi:type="dcterms:W3CDTF">2023-12-11T17:01:39Z</dcterms:created>
  <dcterms:modified xsi:type="dcterms:W3CDTF">2026-02-25T22:49:35Z</dcterms:modified>
</cp:coreProperties>
</file>